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N\Desktop\Projects\VRP-Branch-and-Bound-2016\resources\Experiments\Ex1\"/>
    </mc:Choice>
  </mc:AlternateContent>
  <bookViews>
    <workbookView xWindow="0" yWindow="0" windowWidth="20370" windowHeight="7680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6" i="2"/>
  <c r="X297" i="2"/>
  <c r="X298" i="2"/>
  <c r="X299" i="2"/>
  <c r="X300" i="2"/>
  <c r="X301" i="2"/>
  <c r="X30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6" i="2"/>
  <c r="W297" i="2"/>
  <c r="W298" i="2"/>
  <c r="W299" i="2"/>
  <c r="W300" i="2"/>
  <c r="W301" i="2"/>
  <c r="W30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6" i="2"/>
  <c r="V297" i="2"/>
  <c r="V298" i="2"/>
  <c r="V299" i="2"/>
  <c r="V300" i="2"/>
  <c r="V301" i="2"/>
  <c r="V30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6" i="2"/>
  <c r="U297" i="2"/>
  <c r="U298" i="2"/>
  <c r="U299" i="2"/>
  <c r="U300" i="2"/>
  <c r="U301" i="2"/>
  <c r="U30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6" i="2"/>
  <c r="T297" i="2"/>
  <c r="T298" i="2"/>
  <c r="T299" i="2"/>
  <c r="T300" i="2"/>
  <c r="T301" i="2"/>
  <c r="T30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W282" i="2" s="1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U295" i="2" s="1"/>
  <c r="S296" i="2"/>
  <c r="S297" i="2"/>
  <c r="S298" i="2"/>
  <c r="S299" i="2"/>
  <c r="S300" i="2"/>
  <c r="S301" i="2"/>
  <c r="S302" i="2"/>
  <c r="T295" i="2" l="1"/>
  <c r="X295" i="2"/>
  <c r="W295" i="2"/>
  <c r="V295" i="2"/>
  <c r="T282" i="2"/>
  <c r="U282" i="2"/>
  <c r="V282" i="2"/>
  <c r="X282" i="2"/>
  <c r="N303" i="2"/>
  <c r="F303" i="2"/>
  <c r="I303" i="2"/>
  <c r="L303" i="2"/>
  <c r="O303" i="2"/>
  <c r="Y3" i="2"/>
  <c r="AC3" i="2" s="1"/>
  <c r="AA3" i="2" l="1"/>
  <c r="AB3" i="2"/>
  <c r="Z3" i="2"/>
  <c r="Y4" i="2"/>
  <c r="Y5" i="2"/>
  <c r="Y6" i="2"/>
  <c r="AA6" i="2" s="1"/>
  <c r="Y7" i="2"/>
  <c r="Y8" i="2"/>
  <c r="Y9" i="2"/>
  <c r="AA9" i="2" s="1"/>
  <c r="Y10" i="2"/>
  <c r="AA10" i="2" s="1"/>
  <c r="Y11" i="2"/>
  <c r="Y12" i="2"/>
  <c r="AA12" i="2" s="1"/>
  <c r="Y13" i="2"/>
  <c r="Y14" i="2"/>
  <c r="AA14" i="2" s="1"/>
  <c r="Y15" i="2"/>
  <c r="Y16" i="2"/>
  <c r="Y17" i="2"/>
  <c r="AA17" i="2" s="1"/>
  <c r="Y18" i="2"/>
  <c r="AA18" i="2" s="1"/>
  <c r="Y19" i="2"/>
  <c r="Y20" i="2"/>
  <c r="Y21" i="2"/>
  <c r="Y22" i="2"/>
  <c r="AA22" i="2" s="1"/>
  <c r="Y23" i="2"/>
  <c r="Y24" i="2"/>
  <c r="Y25" i="2"/>
  <c r="AA25" i="2" s="1"/>
  <c r="Y26" i="2"/>
  <c r="AA26" i="2" s="1"/>
  <c r="Y27" i="2"/>
  <c r="Y28" i="2"/>
  <c r="Y29" i="2"/>
  <c r="Y30" i="2"/>
  <c r="AA30" i="2" s="1"/>
  <c r="Y31" i="2"/>
  <c r="Y32" i="2"/>
  <c r="AA32" i="2" s="1"/>
  <c r="Y33" i="2"/>
  <c r="AA33" i="2" s="1"/>
  <c r="Y34" i="2"/>
  <c r="AA34" i="2" s="1"/>
  <c r="Y35" i="2"/>
  <c r="Y36" i="2"/>
  <c r="Y37" i="2"/>
  <c r="Y38" i="2"/>
  <c r="AA38" i="2" s="1"/>
  <c r="Y39" i="2"/>
  <c r="Y40" i="2"/>
  <c r="Y41" i="2"/>
  <c r="AA41" i="2" s="1"/>
  <c r="Y42" i="2"/>
  <c r="AA42" i="2" s="1"/>
  <c r="Y43" i="2"/>
  <c r="Y44" i="2"/>
  <c r="AA44" i="2" s="1"/>
  <c r="Y45" i="2"/>
  <c r="Y46" i="2"/>
  <c r="AA46" i="2" s="1"/>
  <c r="Y47" i="2"/>
  <c r="Y48" i="2"/>
  <c r="Y49" i="2"/>
  <c r="AA49" i="2" s="1"/>
  <c r="Y50" i="2"/>
  <c r="AA50" i="2" s="1"/>
  <c r="Y51" i="2"/>
  <c r="Y52" i="2"/>
  <c r="Y53" i="2"/>
  <c r="Y54" i="2"/>
  <c r="AA54" i="2" s="1"/>
  <c r="Y55" i="2"/>
  <c r="Y56" i="2"/>
  <c r="Y57" i="2"/>
  <c r="AA57" i="2" s="1"/>
  <c r="Y58" i="2"/>
  <c r="AA58" i="2" s="1"/>
  <c r="Y59" i="2"/>
  <c r="Y60" i="2"/>
  <c r="Y61" i="2"/>
  <c r="Y62" i="2"/>
  <c r="AA62" i="2" s="1"/>
  <c r="Y63" i="2"/>
  <c r="Y64" i="2"/>
  <c r="AA64" i="2" s="1"/>
  <c r="Y65" i="2"/>
  <c r="AA65" i="2" s="1"/>
  <c r="Y66" i="2"/>
  <c r="AA66" i="2" s="1"/>
  <c r="Y67" i="2"/>
  <c r="Y68" i="2"/>
  <c r="Y69" i="2"/>
  <c r="Y70" i="2"/>
  <c r="AA70" i="2" s="1"/>
  <c r="Y71" i="2"/>
  <c r="Y72" i="2"/>
  <c r="Y73" i="2"/>
  <c r="AA73" i="2" s="1"/>
  <c r="Y74" i="2"/>
  <c r="AA74" i="2" s="1"/>
  <c r="Y75" i="2"/>
  <c r="Y76" i="2"/>
  <c r="AA76" i="2" s="1"/>
  <c r="Y77" i="2"/>
  <c r="Y78" i="2"/>
  <c r="AA78" i="2" s="1"/>
  <c r="Y79" i="2"/>
  <c r="Y80" i="2"/>
  <c r="Y81" i="2"/>
  <c r="AA81" i="2" s="1"/>
  <c r="Y82" i="2"/>
  <c r="AA82" i="2" s="1"/>
  <c r="Y83" i="2"/>
  <c r="Y84" i="2"/>
  <c r="Y85" i="2"/>
  <c r="Y86" i="2"/>
  <c r="AA86" i="2" s="1"/>
  <c r="Y87" i="2"/>
  <c r="Y88" i="2"/>
  <c r="Y89" i="2"/>
  <c r="AA89" i="2" s="1"/>
  <c r="Y90" i="2"/>
  <c r="AA90" i="2" s="1"/>
  <c r="Y91" i="2"/>
  <c r="Y92" i="2"/>
  <c r="Y93" i="2"/>
  <c r="Y94" i="2"/>
  <c r="AA94" i="2" s="1"/>
  <c r="Y95" i="2"/>
  <c r="Y96" i="2"/>
  <c r="AA96" i="2" s="1"/>
  <c r="Y97" i="2"/>
  <c r="AA97" i="2" s="1"/>
  <c r="Y98" i="2"/>
  <c r="AA98" i="2" s="1"/>
  <c r="Y99" i="2"/>
  <c r="Y100" i="2"/>
  <c r="Y101" i="2"/>
  <c r="Y102" i="2"/>
  <c r="AC7" i="2"/>
  <c r="AB30" i="2" l="1"/>
  <c r="AB22" i="2"/>
  <c r="Z77" i="2"/>
  <c r="AA77" i="2"/>
  <c r="Z37" i="2"/>
  <c r="AA37" i="2"/>
  <c r="Z13" i="2"/>
  <c r="AA13" i="2"/>
  <c r="Z5" i="2"/>
  <c r="AA5" i="2"/>
  <c r="Z100" i="2"/>
  <c r="AA100" i="2"/>
  <c r="AC92" i="2"/>
  <c r="AA92" i="2"/>
  <c r="AC84" i="2"/>
  <c r="AA84" i="2"/>
  <c r="Z60" i="2"/>
  <c r="AA60" i="2"/>
  <c r="AC52" i="2"/>
  <c r="AA52" i="2"/>
  <c r="Z48" i="2"/>
  <c r="AA48" i="2"/>
  <c r="AC40" i="2"/>
  <c r="AA40" i="2"/>
  <c r="Z36" i="2"/>
  <c r="AA36" i="2"/>
  <c r="Z28" i="2"/>
  <c r="AA28" i="2"/>
  <c r="AC24" i="2"/>
  <c r="AA24" i="2"/>
  <c r="AB20" i="2"/>
  <c r="AA20" i="2"/>
  <c r="Z16" i="2"/>
  <c r="AA16" i="2"/>
  <c r="AC8" i="2"/>
  <c r="AA8" i="2"/>
  <c r="Z4" i="2"/>
  <c r="AA4" i="2"/>
  <c r="AC82" i="2"/>
  <c r="AB99" i="2"/>
  <c r="AA99" i="2"/>
  <c r="AB95" i="2"/>
  <c r="AA95" i="2"/>
  <c r="AB91" i="2"/>
  <c r="AA91" i="2"/>
  <c r="AB87" i="2"/>
  <c r="AA87" i="2"/>
  <c r="AB83" i="2"/>
  <c r="AA83" i="2"/>
  <c r="AB79" i="2"/>
  <c r="AA79" i="2"/>
  <c r="AB75" i="2"/>
  <c r="AA75" i="2"/>
  <c r="AB71" i="2"/>
  <c r="AA71" i="2"/>
  <c r="AB67" i="2"/>
  <c r="AA67" i="2"/>
  <c r="AB63" i="2"/>
  <c r="AA63" i="2"/>
  <c r="AB59" i="2"/>
  <c r="AA59" i="2"/>
  <c r="AB55" i="2"/>
  <c r="AA55" i="2"/>
  <c r="AB51" i="2"/>
  <c r="AA51" i="2"/>
  <c r="AB47" i="2"/>
  <c r="AA47" i="2"/>
  <c r="AB43" i="2"/>
  <c r="AA43" i="2"/>
  <c r="AB39" i="2"/>
  <c r="AA39" i="2"/>
  <c r="AB35" i="2"/>
  <c r="AA35" i="2"/>
  <c r="AB31" i="2"/>
  <c r="AA31" i="2"/>
  <c r="AB27" i="2"/>
  <c r="AA27" i="2"/>
  <c r="AB23" i="2"/>
  <c r="AA23" i="2"/>
  <c r="AB19" i="2"/>
  <c r="AA19" i="2"/>
  <c r="AB15" i="2"/>
  <c r="AA15" i="2"/>
  <c r="AB11" i="2"/>
  <c r="AA11" i="2"/>
  <c r="AB7" i="2"/>
  <c r="AA7" i="2"/>
  <c r="Z101" i="2"/>
  <c r="AA101" i="2"/>
  <c r="Z93" i="2"/>
  <c r="AA93" i="2"/>
  <c r="Z85" i="2"/>
  <c r="AA85" i="2"/>
  <c r="Z69" i="2"/>
  <c r="AA69" i="2"/>
  <c r="Z61" i="2"/>
  <c r="AA61" i="2"/>
  <c r="Z53" i="2"/>
  <c r="AA53" i="2"/>
  <c r="Z45" i="2"/>
  <c r="AA45" i="2"/>
  <c r="Z29" i="2"/>
  <c r="AA29" i="2"/>
  <c r="Z21" i="2"/>
  <c r="AA21" i="2"/>
  <c r="Z88" i="2"/>
  <c r="AA88" i="2"/>
  <c r="Z80" i="2"/>
  <c r="AA80" i="2"/>
  <c r="Z72" i="2"/>
  <c r="AA72" i="2"/>
  <c r="Z68" i="2"/>
  <c r="AA68" i="2"/>
  <c r="Z56" i="2"/>
  <c r="AA56" i="2"/>
  <c r="AC9" i="2"/>
  <c r="AC102" i="2"/>
  <c r="Z102" i="2"/>
  <c r="AB102" i="2"/>
  <c r="AA102" i="2"/>
  <c r="Z41" i="2"/>
  <c r="AC85" i="2"/>
  <c r="AB66" i="2"/>
  <c r="AC25" i="2"/>
  <c r="AB54" i="2"/>
  <c r="Z81" i="2"/>
  <c r="AC54" i="2"/>
  <c r="AC98" i="2"/>
  <c r="AC58" i="2"/>
  <c r="AC19" i="2"/>
  <c r="AB78" i="2"/>
  <c r="AB34" i="2"/>
  <c r="AC31" i="2"/>
  <c r="AC70" i="2"/>
  <c r="AB98" i="2"/>
  <c r="AB46" i="2"/>
  <c r="AC37" i="2"/>
  <c r="AC17" i="2"/>
  <c r="AB81" i="2"/>
  <c r="AB17" i="2"/>
  <c r="AC27" i="2"/>
  <c r="AC11" i="2"/>
  <c r="AC39" i="2"/>
  <c r="AC74" i="2"/>
  <c r="AC50" i="2"/>
  <c r="AB86" i="2"/>
  <c r="AB62" i="2"/>
  <c r="AB33" i="2"/>
  <c r="AB14" i="2"/>
  <c r="Z33" i="2"/>
  <c r="AC15" i="2"/>
  <c r="AC35" i="2"/>
  <c r="AC23" i="2"/>
  <c r="AC69" i="2"/>
  <c r="AB73" i="2"/>
  <c r="AB49" i="2"/>
  <c r="Z73" i="2"/>
  <c r="Z24" i="2"/>
  <c r="AC81" i="2"/>
  <c r="AC61" i="2"/>
  <c r="AC49" i="2"/>
  <c r="AC21" i="2"/>
  <c r="AB24" i="2"/>
  <c r="AB9" i="2"/>
  <c r="Z52" i="2"/>
  <c r="AC90" i="2"/>
  <c r="AC48" i="2"/>
  <c r="AB94" i="2"/>
  <c r="AB76" i="2"/>
  <c r="AB61" i="2"/>
  <c r="AB8" i="2"/>
  <c r="Z96" i="2"/>
  <c r="Z49" i="2"/>
  <c r="Z17" i="2"/>
  <c r="AC86" i="2"/>
  <c r="AC76" i="2"/>
  <c r="AC66" i="2"/>
  <c r="AC53" i="2"/>
  <c r="AC41" i="2"/>
  <c r="AC33" i="2"/>
  <c r="AB100" i="2"/>
  <c r="AB84" i="2"/>
  <c r="AB60" i="2"/>
  <c r="AB41" i="2"/>
  <c r="AB29" i="2"/>
  <c r="AB16" i="2"/>
  <c r="Z40" i="2"/>
  <c r="Z9" i="2"/>
  <c r="AC101" i="2"/>
  <c r="AC65" i="2"/>
  <c r="AB65" i="2"/>
  <c r="AC97" i="2"/>
  <c r="AC13" i="2"/>
  <c r="AC5" i="2"/>
  <c r="AC20" i="2"/>
  <c r="AC43" i="2"/>
  <c r="AC93" i="2"/>
  <c r="AB93" i="2"/>
  <c r="AC77" i="2"/>
  <c r="AB97" i="2"/>
  <c r="Z97" i="2"/>
  <c r="Z65" i="2"/>
  <c r="AC96" i="2"/>
  <c r="AC88" i="2"/>
  <c r="AC60" i="2"/>
  <c r="AC44" i="2"/>
  <c r="AC32" i="2"/>
  <c r="AB92" i="2"/>
  <c r="AB56" i="2"/>
  <c r="AB48" i="2"/>
  <c r="AB40" i="2"/>
  <c r="AB4" i="2"/>
  <c r="Z92" i="2"/>
  <c r="Z76" i="2"/>
  <c r="Z64" i="2"/>
  <c r="Z20" i="2"/>
  <c r="Z8" i="2"/>
  <c r="AC80" i="2"/>
  <c r="AC72" i="2"/>
  <c r="AC36" i="2"/>
  <c r="AC12" i="2"/>
  <c r="AB88" i="2"/>
  <c r="AB80" i="2"/>
  <c r="AB72" i="2"/>
  <c r="AB36" i="2"/>
  <c r="AB12" i="2"/>
  <c r="Z44" i="2"/>
  <c r="Z32" i="2"/>
  <c r="AC64" i="2"/>
  <c r="AC56" i="2"/>
  <c r="AC28" i="2"/>
  <c r="AC16" i="2"/>
  <c r="AC4" i="2"/>
  <c r="AB68" i="2"/>
  <c r="AB52" i="2"/>
  <c r="AB44" i="2"/>
  <c r="AB28" i="2"/>
  <c r="Z84" i="2"/>
  <c r="Z12" i="2"/>
  <c r="AC100" i="2"/>
  <c r="AC94" i="2"/>
  <c r="AC89" i="2"/>
  <c r="AC78" i="2"/>
  <c r="AC73" i="2"/>
  <c r="AC68" i="2"/>
  <c r="AC62" i="2"/>
  <c r="AC57" i="2"/>
  <c r="AC45" i="2"/>
  <c r="AC29" i="2"/>
  <c r="AB96" i="2"/>
  <c r="AB89" i="2"/>
  <c r="AB82" i="2"/>
  <c r="AB77" i="2"/>
  <c r="AB70" i="2"/>
  <c r="AB64" i="2"/>
  <c r="AB57" i="2"/>
  <c r="AB50" i="2"/>
  <c r="AB45" i="2"/>
  <c r="AB38" i="2"/>
  <c r="AB32" i="2"/>
  <c r="AB25" i="2"/>
  <c r="AB18" i="2"/>
  <c r="AB13" i="2"/>
  <c r="AB6" i="2"/>
  <c r="Z89" i="2"/>
  <c r="Z57" i="2"/>
  <c r="Z25" i="2"/>
  <c r="AC99" i="2"/>
  <c r="AC95" i="2"/>
  <c r="AC91" i="2"/>
  <c r="AC87" i="2"/>
  <c r="AC83" i="2"/>
  <c r="AC79" i="2"/>
  <c r="AC75" i="2"/>
  <c r="AC71" i="2"/>
  <c r="AC67" i="2"/>
  <c r="AC63" i="2"/>
  <c r="AC59" i="2"/>
  <c r="AC55" i="2"/>
  <c r="AC51" i="2"/>
  <c r="AC46" i="2"/>
  <c r="AC42" i="2"/>
  <c r="AC38" i="2"/>
  <c r="AC34" i="2"/>
  <c r="AC30" i="2"/>
  <c r="AC26" i="2"/>
  <c r="AC22" i="2"/>
  <c r="AC18" i="2"/>
  <c r="AC14" i="2"/>
  <c r="AC10" i="2"/>
  <c r="AC6" i="2"/>
  <c r="AB101" i="2"/>
  <c r="AB90" i="2"/>
  <c r="AB85" i="2"/>
  <c r="AB74" i="2"/>
  <c r="AB69" i="2"/>
  <c r="AB58" i="2"/>
  <c r="AB53" i="2"/>
  <c r="AB42" i="2"/>
  <c r="AB37" i="2"/>
  <c r="AB26" i="2"/>
  <c r="AB21" i="2"/>
  <c r="AB10" i="2"/>
  <c r="AB5" i="2"/>
  <c r="Z99" i="2"/>
  <c r="Z95" i="2"/>
  <c r="Z91" i="2"/>
  <c r="Z87" i="2"/>
  <c r="Z83" i="2"/>
  <c r="Z79" i="2"/>
  <c r="Z75" i="2"/>
  <c r="Z71" i="2"/>
  <c r="Z67" i="2"/>
  <c r="Z63" i="2"/>
  <c r="Z59" i="2"/>
  <c r="Z55" i="2"/>
  <c r="Z51" i="2"/>
  <c r="Z47" i="2"/>
  <c r="Z43" i="2"/>
  <c r="Z39" i="2"/>
  <c r="Z35" i="2"/>
  <c r="Z31" i="2"/>
  <c r="Z27" i="2"/>
  <c r="Z23" i="2"/>
  <c r="Z19" i="2"/>
  <c r="Z15" i="2"/>
  <c r="Z11" i="2"/>
  <c r="Z7" i="2"/>
  <c r="Z98" i="2"/>
  <c r="Z94" i="2"/>
  <c r="Z90" i="2"/>
  <c r="Z86" i="2"/>
  <c r="Z82" i="2"/>
  <c r="Z78" i="2"/>
  <c r="Z74" i="2"/>
  <c r="Z70" i="2"/>
  <c r="Z66" i="2"/>
  <c r="Z62" i="2"/>
  <c r="Z58" i="2"/>
  <c r="Z54" i="2"/>
  <c r="Z50" i="2"/>
  <c r="Z46" i="2"/>
  <c r="Z42" i="2"/>
  <c r="Z38" i="2"/>
  <c r="Z34" i="2"/>
  <c r="Z30" i="2"/>
  <c r="Z26" i="2"/>
  <c r="Z22" i="2"/>
  <c r="Z18" i="2"/>
  <c r="Z14" i="2"/>
  <c r="Z10" i="2"/>
  <c r="Z6" i="2"/>
  <c r="AC47" i="2"/>
  <c r="Y294" i="2"/>
  <c r="Y227" i="2"/>
  <c r="Y230" i="2"/>
  <c r="Y262" i="2"/>
  <c r="Y224" i="2"/>
  <c r="Y256" i="2"/>
  <c r="Y259" i="2"/>
  <c r="Y291" i="2"/>
  <c r="Y253" i="2"/>
  <c r="Y285" i="2"/>
  <c r="Y288" i="2"/>
  <c r="Y219" i="2"/>
  <c r="Y281" i="2"/>
  <c r="Y213" i="2"/>
  <c r="Y217" i="2"/>
  <c r="Y249" i="2"/>
  <c r="Y284" i="2"/>
  <c r="Y216" i="2"/>
  <c r="Y220" i="2"/>
  <c r="Y252" i="2"/>
  <c r="Y211" i="2"/>
  <c r="Y244" i="2"/>
  <c r="Y248" i="2"/>
  <c r="Y279" i="2"/>
  <c r="Y239" i="2"/>
  <c r="Y271" i="2"/>
  <c r="Y276" i="2"/>
  <c r="Y208" i="2"/>
  <c r="Y266" i="2"/>
  <c r="Y298" i="2"/>
  <c r="Y302" i="2"/>
  <c r="Y235" i="2"/>
  <c r="Y222" i="2"/>
  <c r="Y254" i="2"/>
  <c r="Y257" i="2"/>
  <c r="Y290" i="2"/>
  <c r="Y250" i="2"/>
  <c r="Y282" i="2"/>
  <c r="Y286" i="2"/>
  <c r="Y218" i="2"/>
  <c r="Y280" i="2"/>
  <c r="Y210" i="2"/>
  <c r="Y214" i="2"/>
  <c r="Y246" i="2"/>
  <c r="Y205" i="2"/>
  <c r="Y237" i="2"/>
  <c r="Y242" i="2"/>
  <c r="Y274" i="2"/>
  <c r="Y209" i="2"/>
  <c r="Y240" i="2"/>
  <c r="Y245" i="2"/>
  <c r="Y277" i="2"/>
  <c r="Y236" i="2"/>
  <c r="Y268" i="2"/>
  <c r="Y272" i="2"/>
  <c r="Y204" i="2"/>
  <c r="Y264" i="2"/>
  <c r="Y295" i="2"/>
  <c r="Y300" i="2"/>
  <c r="Y232" i="2"/>
  <c r="Y292" i="2"/>
  <c r="Y225" i="2"/>
  <c r="Y228" i="2"/>
  <c r="Y260" i="2"/>
  <c r="Y247" i="2"/>
  <c r="Y278" i="2"/>
  <c r="Y283" i="2"/>
  <c r="Y215" i="2"/>
  <c r="Y275" i="2"/>
  <c r="Y206" i="2"/>
  <c r="Y212" i="2"/>
  <c r="Y243" i="2"/>
  <c r="Y301" i="2"/>
  <c r="Y234" i="2"/>
  <c r="Y238" i="2"/>
  <c r="Y273" i="2"/>
  <c r="Y231" i="2"/>
  <c r="Y263" i="2"/>
  <c r="Y267" i="2"/>
  <c r="Y297" i="2"/>
  <c r="Y233" i="2"/>
  <c r="Y265" i="2"/>
  <c r="Y269" i="2"/>
  <c r="Y299" i="2"/>
  <c r="Y261" i="2"/>
  <c r="Y293" i="2"/>
  <c r="Y296" i="2"/>
  <c r="Y229" i="2"/>
  <c r="Y289" i="2"/>
  <c r="Y223" i="2"/>
  <c r="Y226" i="2"/>
  <c r="Y258" i="2"/>
  <c r="Y221" i="2"/>
  <c r="Y251" i="2"/>
  <c r="Y255" i="2"/>
  <c r="Y287" i="2"/>
  <c r="Y270" i="2"/>
  <c r="Y203" i="2"/>
  <c r="Y207" i="2"/>
  <c r="Y241" i="2"/>
  <c r="AC255" i="2" l="1"/>
  <c r="Z255" i="2"/>
  <c r="AA255" i="2"/>
  <c r="AB255" i="2"/>
  <c r="AC269" i="2"/>
  <c r="Z269" i="2"/>
  <c r="AA269" i="2"/>
  <c r="AB269" i="2"/>
  <c r="AC212" i="2"/>
  <c r="Z212" i="2"/>
  <c r="AA212" i="2"/>
  <c r="AB212" i="2"/>
  <c r="AA300" i="2"/>
  <c r="AB300" i="2"/>
  <c r="AC300" i="2"/>
  <c r="Z300" i="2"/>
  <c r="AC242" i="2"/>
  <c r="Z242" i="2"/>
  <c r="AA242" i="2"/>
  <c r="AB242" i="2"/>
  <c r="AA302" i="2"/>
  <c r="AB302" i="2"/>
  <c r="AC302" i="2"/>
  <c r="Z302" i="2"/>
  <c r="AC220" i="2"/>
  <c r="Z220" i="2"/>
  <c r="AA220" i="2"/>
  <c r="AB220" i="2"/>
  <c r="AC230" i="2"/>
  <c r="Z230" i="2"/>
  <c r="AA230" i="2"/>
  <c r="AB230" i="2"/>
  <c r="AC203" i="2"/>
  <c r="Z203" i="2"/>
  <c r="AA203" i="2"/>
  <c r="AB203" i="2"/>
  <c r="AC251" i="2"/>
  <c r="Z251" i="2"/>
  <c r="AA251" i="2"/>
  <c r="AB251" i="2"/>
  <c r="AC223" i="2"/>
  <c r="Z223" i="2"/>
  <c r="AA223" i="2"/>
  <c r="AB223" i="2"/>
  <c r="AA293" i="2"/>
  <c r="AB293" i="2"/>
  <c r="AC293" i="2"/>
  <c r="Z293" i="2"/>
  <c r="AC265" i="2"/>
  <c r="Z265" i="2"/>
  <c r="AA265" i="2"/>
  <c r="AB265" i="2"/>
  <c r="AC263" i="2"/>
  <c r="Z263" i="2"/>
  <c r="AA263" i="2"/>
  <c r="AB263" i="2"/>
  <c r="AC234" i="2"/>
  <c r="Z234" i="2"/>
  <c r="AA234" i="2"/>
  <c r="AB234" i="2"/>
  <c r="AC206" i="2"/>
  <c r="Z206" i="2"/>
  <c r="AA206" i="2"/>
  <c r="AB206" i="2"/>
  <c r="AC278" i="2"/>
  <c r="AA278" i="2"/>
  <c r="AB278" i="2"/>
  <c r="Z278" i="2"/>
  <c r="AC225" i="2"/>
  <c r="Z225" i="2"/>
  <c r="AA225" i="2"/>
  <c r="AB225" i="2"/>
  <c r="AA295" i="2"/>
  <c r="AB295" i="2"/>
  <c r="AC295" i="2"/>
  <c r="Z295" i="2"/>
  <c r="AC268" i="2"/>
  <c r="Z268" i="2"/>
  <c r="AA268" i="2"/>
  <c r="AB268" i="2"/>
  <c r="AC240" i="2"/>
  <c r="Z240" i="2"/>
  <c r="AA240" i="2"/>
  <c r="AB240" i="2"/>
  <c r="AC237" i="2"/>
  <c r="Z237" i="2"/>
  <c r="AA237" i="2"/>
  <c r="AB237" i="2"/>
  <c r="AC210" i="2"/>
  <c r="Z210" i="2"/>
  <c r="AA210" i="2"/>
  <c r="AB210" i="2"/>
  <c r="AA282" i="2"/>
  <c r="Z282" i="2"/>
  <c r="AB282" i="2"/>
  <c r="AC282" i="2"/>
  <c r="AC254" i="2"/>
  <c r="Z254" i="2"/>
  <c r="AA254" i="2"/>
  <c r="AB254" i="2"/>
  <c r="AA298" i="2"/>
  <c r="AB298" i="2"/>
  <c r="Z298" i="2"/>
  <c r="AC298" i="2"/>
  <c r="AC271" i="2"/>
  <c r="Z271" i="2"/>
  <c r="AA271" i="2"/>
  <c r="AB271" i="2"/>
  <c r="AC244" i="2"/>
  <c r="Z244" i="2"/>
  <c r="AA244" i="2"/>
  <c r="AB244" i="2"/>
  <c r="AC216" i="2"/>
  <c r="Z216" i="2"/>
  <c r="AA216" i="2"/>
  <c r="AB216" i="2"/>
  <c r="AC213" i="2"/>
  <c r="Z213" i="2"/>
  <c r="AA213" i="2"/>
  <c r="AB213" i="2"/>
  <c r="AA285" i="2"/>
  <c r="AC285" i="2"/>
  <c r="Z285" i="2"/>
  <c r="AB285" i="2"/>
  <c r="AC256" i="2"/>
  <c r="Z256" i="2"/>
  <c r="AA256" i="2"/>
  <c r="AB256" i="2"/>
  <c r="AC227" i="2"/>
  <c r="Z227" i="2"/>
  <c r="AA227" i="2"/>
  <c r="AB227" i="2"/>
  <c r="AC207" i="2"/>
  <c r="Z207" i="2"/>
  <c r="AA207" i="2"/>
  <c r="AB207" i="2"/>
  <c r="AA296" i="2"/>
  <c r="AC296" i="2"/>
  <c r="AB296" i="2"/>
  <c r="Z296" i="2"/>
  <c r="AC238" i="2"/>
  <c r="Z238" i="2"/>
  <c r="AA238" i="2"/>
  <c r="AB238" i="2"/>
  <c r="AC228" i="2"/>
  <c r="Z228" i="2"/>
  <c r="AA228" i="2"/>
  <c r="AB228" i="2"/>
  <c r="AC245" i="2"/>
  <c r="Z245" i="2"/>
  <c r="AA245" i="2"/>
  <c r="AB245" i="2"/>
  <c r="AA286" i="2"/>
  <c r="AB286" i="2"/>
  <c r="Z286" i="2"/>
  <c r="AC286" i="2"/>
  <c r="AC276" i="2"/>
  <c r="AA276" i="2"/>
  <c r="AB276" i="2"/>
  <c r="Z276" i="2"/>
  <c r="AC217" i="2"/>
  <c r="Z217" i="2"/>
  <c r="AA217" i="2"/>
  <c r="AB217" i="2"/>
  <c r="AC259" i="2"/>
  <c r="Z259" i="2"/>
  <c r="AA259" i="2"/>
  <c r="AB259" i="2"/>
  <c r="AC270" i="2"/>
  <c r="Z270" i="2"/>
  <c r="AA270" i="2"/>
  <c r="AB270" i="2"/>
  <c r="AC221" i="2"/>
  <c r="Z221" i="2"/>
  <c r="AA221" i="2"/>
  <c r="AB221" i="2"/>
  <c r="AA289" i="2"/>
  <c r="AB289" i="2"/>
  <c r="AC289" i="2"/>
  <c r="Z289" i="2"/>
  <c r="AC261" i="2"/>
  <c r="Z261" i="2"/>
  <c r="AA261" i="2"/>
  <c r="AB261" i="2"/>
  <c r="AC233" i="2"/>
  <c r="Z233" i="2"/>
  <c r="AA233" i="2"/>
  <c r="AB233" i="2"/>
  <c r="AC231" i="2"/>
  <c r="Z231" i="2"/>
  <c r="AA231" i="2"/>
  <c r="AB231" i="2"/>
  <c r="AA301" i="2"/>
  <c r="AC301" i="2"/>
  <c r="AB301" i="2"/>
  <c r="Z301" i="2"/>
  <c r="AC275" i="2"/>
  <c r="AA275" i="2"/>
  <c r="Z275" i="2"/>
  <c r="AB275" i="2"/>
  <c r="AC247" i="2"/>
  <c r="Z247" i="2"/>
  <c r="AA247" i="2"/>
  <c r="AB247" i="2"/>
  <c r="AA292" i="2"/>
  <c r="AC292" i="2"/>
  <c r="AB292" i="2"/>
  <c r="Z292" i="2"/>
  <c r="AC264" i="2"/>
  <c r="Z264" i="2"/>
  <c r="AA264" i="2"/>
  <c r="AB264" i="2"/>
  <c r="AC236" i="2"/>
  <c r="Z236" i="2"/>
  <c r="AA236" i="2"/>
  <c r="AB236" i="2"/>
  <c r="AC209" i="2"/>
  <c r="Z209" i="2"/>
  <c r="AA209" i="2"/>
  <c r="AB209" i="2"/>
  <c r="AC205" i="2"/>
  <c r="Z205" i="2"/>
  <c r="AA205" i="2"/>
  <c r="AB205" i="2"/>
  <c r="AA280" i="2"/>
  <c r="AB280" i="2"/>
  <c r="AC280" i="2"/>
  <c r="Z280" i="2"/>
  <c r="AC250" i="2"/>
  <c r="Z250" i="2"/>
  <c r="AA250" i="2"/>
  <c r="AB250" i="2"/>
  <c r="AC222" i="2"/>
  <c r="Z222" i="2"/>
  <c r="AA222" i="2"/>
  <c r="AB222" i="2"/>
  <c r="AC266" i="2"/>
  <c r="Z266" i="2"/>
  <c r="AA266" i="2"/>
  <c r="AB266" i="2"/>
  <c r="AC239" i="2"/>
  <c r="Z239" i="2"/>
  <c r="AA239" i="2"/>
  <c r="AB239" i="2"/>
  <c r="AC211" i="2"/>
  <c r="Z211" i="2"/>
  <c r="AA211" i="2"/>
  <c r="AB211" i="2"/>
  <c r="AA284" i="2"/>
  <c r="AB284" i="2"/>
  <c r="AC284" i="2"/>
  <c r="Z284" i="2"/>
  <c r="AA281" i="2"/>
  <c r="AC281" i="2"/>
  <c r="Z281" i="2"/>
  <c r="AB281" i="2"/>
  <c r="AC253" i="2"/>
  <c r="Z253" i="2"/>
  <c r="AA253" i="2"/>
  <c r="AB253" i="2"/>
  <c r="AC224" i="2"/>
  <c r="Z224" i="2"/>
  <c r="AA224" i="2"/>
  <c r="AB224" i="2"/>
  <c r="AA294" i="2"/>
  <c r="AC294" i="2"/>
  <c r="AB294" i="2"/>
  <c r="Z294" i="2"/>
  <c r="AC226" i="2"/>
  <c r="Z226" i="2"/>
  <c r="AA226" i="2"/>
  <c r="AB226" i="2"/>
  <c r="AC267" i="2"/>
  <c r="Z267" i="2"/>
  <c r="AA267" i="2"/>
  <c r="AB267" i="2"/>
  <c r="AA283" i="2"/>
  <c r="Z283" i="2"/>
  <c r="AC283" i="2"/>
  <c r="AB283" i="2"/>
  <c r="AC272" i="2"/>
  <c r="Z272" i="2"/>
  <c r="AA272" i="2"/>
  <c r="AB272" i="2"/>
  <c r="AC214" i="2"/>
  <c r="Z214" i="2"/>
  <c r="AA214" i="2"/>
  <c r="AB214" i="2"/>
  <c r="AC257" i="2"/>
  <c r="Z257" i="2"/>
  <c r="AA257" i="2"/>
  <c r="AB257" i="2"/>
  <c r="AC248" i="2"/>
  <c r="Z248" i="2"/>
  <c r="AA248" i="2"/>
  <c r="AB248" i="2"/>
  <c r="AA288" i="2"/>
  <c r="AC288" i="2"/>
  <c r="AB288" i="2"/>
  <c r="Z288" i="2"/>
  <c r="AC241" i="2"/>
  <c r="Z241" i="2"/>
  <c r="AA241" i="2"/>
  <c r="AB241" i="2"/>
  <c r="AA287" i="2"/>
  <c r="Z287" i="2"/>
  <c r="AB287" i="2"/>
  <c r="AC287" i="2"/>
  <c r="AC258" i="2"/>
  <c r="Z258" i="2"/>
  <c r="AA258" i="2"/>
  <c r="AB258" i="2"/>
  <c r="AC229" i="2"/>
  <c r="Z229" i="2"/>
  <c r="AA229" i="2"/>
  <c r="AB229" i="2"/>
  <c r="AA299" i="2"/>
  <c r="AC299" i="2"/>
  <c r="AB299" i="2"/>
  <c r="Z299" i="2"/>
  <c r="AA297" i="2"/>
  <c r="AB297" i="2"/>
  <c r="AC297" i="2"/>
  <c r="Z297" i="2"/>
  <c r="AC273" i="2"/>
  <c r="Z273" i="2"/>
  <c r="AA273" i="2"/>
  <c r="AB273" i="2"/>
  <c r="AC243" i="2"/>
  <c r="Z243" i="2"/>
  <c r="AA243" i="2"/>
  <c r="AB243" i="2"/>
  <c r="AC215" i="2"/>
  <c r="Z215" i="2"/>
  <c r="AA215" i="2"/>
  <c r="AB215" i="2"/>
  <c r="AC260" i="2"/>
  <c r="Z260" i="2"/>
  <c r="AA260" i="2"/>
  <c r="AB260" i="2"/>
  <c r="AC232" i="2"/>
  <c r="Z232" i="2"/>
  <c r="AA232" i="2"/>
  <c r="AB232" i="2"/>
  <c r="AC204" i="2"/>
  <c r="Z204" i="2"/>
  <c r="AA204" i="2"/>
  <c r="AB204" i="2"/>
  <c r="AC277" i="2"/>
  <c r="AA277" i="2"/>
  <c r="AB277" i="2"/>
  <c r="Z277" i="2"/>
  <c r="AC274" i="2"/>
  <c r="Z274" i="2"/>
  <c r="AA274" i="2"/>
  <c r="AB274" i="2"/>
  <c r="AC246" i="2"/>
  <c r="Z246" i="2"/>
  <c r="AA246" i="2"/>
  <c r="AB246" i="2"/>
  <c r="AC218" i="2"/>
  <c r="Z218" i="2"/>
  <c r="AA218" i="2"/>
  <c r="AB218" i="2"/>
  <c r="AA290" i="2"/>
  <c r="AC290" i="2"/>
  <c r="AB290" i="2"/>
  <c r="Z290" i="2"/>
  <c r="AC235" i="2"/>
  <c r="Z235" i="2"/>
  <c r="AA235" i="2"/>
  <c r="AB235" i="2"/>
  <c r="AC208" i="2"/>
  <c r="Z208" i="2"/>
  <c r="AA208" i="2"/>
  <c r="AB208" i="2"/>
  <c r="AC279" i="2"/>
  <c r="AA279" i="2"/>
  <c r="Z279" i="2"/>
  <c r="AB279" i="2"/>
  <c r="AC252" i="2"/>
  <c r="Z252" i="2"/>
  <c r="AA252" i="2"/>
  <c r="AB252" i="2"/>
  <c r="AC249" i="2"/>
  <c r="Z249" i="2"/>
  <c r="AA249" i="2"/>
  <c r="AB249" i="2"/>
  <c r="AC219" i="2"/>
  <c r="Z219" i="2"/>
  <c r="AA219" i="2"/>
  <c r="AB219" i="2"/>
  <c r="AA291" i="2"/>
  <c r="AB291" i="2"/>
  <c r="AC291" i="2"/>
  <c r="Z291" i="2"/>
  <c r="AC262" i="2"/>
  <c r="Z262" i="2"/>
  <c r="AA262" i="2"/>
  <c r="AB262" i="2"/>
  <c r="Y191" i="2"/>
  <c r="Y141" i="2"/>
  <c r="Y142" i="2"/>
  <c r="Y130" i="2"/>
  <c r="Y136" i="2"/>
  <c r="Y151" i="2"/>
  <c r="Y152" i="2"/>
  <c r="Y146" i="2"/>
  <c r="Y149" i="2"/>
  <c r="Y163" i="2"/>
  <c r="Y164" i="2"/>
  <c r="Y156" i="2"/>
  <c r="Y158" i="2"/>
  <c r="Y169" i="2"/>
  <c r="Y173" i="2"/>
  <c r="Y168" i="2"/>
  <c r="Y170" i="2"/>
  <c r="Y187" i="2"/>
  <c r="Y189" i="2"/>
  <c r="Y180" i="2"/>
  <c r="Y181" i="2"/>
  <c r="Y201" i="2"/>
  <c r="Y197" i="2"/>
  <c r="Y193" i="2"/>
  <c r="Y194" i="2"/>
  <c r="Y113" i="2"/>
  <c r="Y121" i="2"/>
  <c r="Y104" i="2"/>
  <c r="Y109" i="2"/>
  <c r="Y123" i="2"/>
  <c r="Y128" i="2"/>
  <c r="Y122" i="2"/>
  <c r="Y126" i="2"/>
  <c r="Y133" i="2"/>
  <c r="Y138" i="2"/>
  <c r="Y125" i="2"/>
  <c r="Y132" i="2"/>
  <c r="Y140" i="2"/>
  <c r="Y144" i="2"/>
  <c r="Y134" i="2"/>
  <c r="Y139" i="2"/>
  <c r="Y159" i="2"/>
  <c r="Y160" i="2"/>
  <c r="Y145" i="2"/>
  <c r="Y154" i="2"/>
  <c r="Y166" i="2"/>
  <c r="Y167" i="2"/>
  <c r="Y165" i="2"/>
  <c r="Y161" i="2"/>
  <c r="Y178" i="2"/>
  <c r="Y184" i="2"/>
  <c r="Y174" i="2"/>
  <c r="Y179" i="2"/>
  <c r="Y192" i="2"/>
  <c r="Y185" i="2"/>
  <c r="Y186" i="2"/>
  <c r="Y105" i="2"/>
  <c r="Y106" i="2"/>
  <c r="Y199" i="2"/>
  <c r="Y200" i="2"/>
  <c r="Y119" i="2"/>
  <c r="Y117" i="2"/>
  <c r="Y111" i="2"/>
  <c r="Y115" i="2"/>
  <c r="Y127" i="2"/>
  <c r="Y124" i="2"/>
  <c r="Y120" i="2"/>
  <c r="Y118" i="2"/>
  <c r="Y135" i="2"/>
  <c r="Y137" i="2"/>
  <c r="Y129" i="2"/>
  <c r="Y131" i="2"/>
  <c r="Y147" i="2"/>
  <c r="Y150" i="2"/>
  <c r="Y143" i="2"/>
  <c r="Y148" i="2"/>
  <c r="Y157" i="2"/>
  <c r="Y162" i="2"/>
  <c r="Y153" i="2"/>
  <c r="Y155" i="2"/>
  <c r="Y175" i="2"/>
  <c r="Y176" i="2"/>
  <c r="Y171" i="2"/>
  <c r="Y172" i="2"/>
  <c r="Y183" i="2"/>
  <c r="Y188" i="2"/>
  <c r="Y177" i="2"/>
  <c r="Y182" i="2"/>
  <c r="Y196" i="2"/>
  <c r="Y202" i="2"/>
  <c r="Y190" i="2"/>
  <c r="Y195" i="2"/>
  <c r="Y110" i="2"/>
  <c r="Y114" i="2"/>
  <c r="Y198" i="2"/>
  <c r="Y107" i="2"/>
  <c r="Y108" i="2"/>
  <c r="Y116" i="2"/>
  <c r="Y103" i="2"/>
  <c r="Y112" i="2"/>
  <c r="AB303" i="2" l="1"/>
  <c r="AA303" i="2"/>
  <c r="Z303" i="2"/>
  <c r="AC303" i="2"/>
  <c r="AC116" i="2"/>
  <c r="AA116" i="2"/>
  <c r="Z116" i="2"/>
  <c r="AB116" i="2"/>
  <c r="AC108" i="2"/>
  <c r="AA108" i="2"/>
  <c r="Z108" i="2"/>
  <c r="AB108" i="2"/>
  <c r="Z196" i="2"/>
  <c r="AA196" i="2"/>
  <c r="AB196" i="2"/>
  <c r="AC196" i="2"/>
  <c r="AA175" i="2"/>
  <c r="Z175" i="2"/>
  <c r="AB175" i="2"/>
  <c r="AC175" i="2"/>
  <c r="AC147" i="2"/>
  <c r="AA147" i="2"/>
  <c r="Z147" i="2"/>
  <c r="AB147" i="2"/>
  <c r="AC119" i="2"/>
  <c r="AA119" i="2"/>
  <c r="Z119" i="2"/>
  <c r="AB119" i="2"/>
  <c r="AC112" i="2"/>
  <c r="AA112" i="2"/>
  <c r="Z112" i="2"/>
  <c r="AB112" i="2"/>
  <c r="AC107" i="2"/>
  <c r="AA107" i="2"/>
  <c r="Z107" i="2"/>
  <c r="AB107" i="2"/>
  <c r="Z195" i="2"/>
  <c r="AA195" i="2"/>
  <c r="AB195" i="2"/>
  <c r="AC195" i="2"/>
  <c r="AA182" i="2"/>
  <c r="AC182" i="2"/>
  <c r="Z182" i="2"/>
  <c r="AB182" i="2"/>
  <c r="AA172" i="2"/>
  <c r="Z172" i="2"/>
  <c r="AB172" i="2"/>
  <c r="AC172" i="2"/>
  <c r="AA155" i="2"/>
  <c r="Z155" i="2"/>
  <c r="AB155" i="2"/>
  <c r="AC155" i="2"/>
  <c r="AC148" i="2"/>
  <c r="AA148" i="2"/>
  <c r="Z148" i="2"/>
  <c r="AB148" i="2"/>
  <c r="AC131" i="2"/>
  <c r="AA131" i="2"/>
  <c r="Z131" i="2"/>
  <c r="AB131" i="2"/>
  <c r="AC118" i="2"/>
  <c r="AA118" i="2"/>
  <c r="Z118" i="2"/>
  <c r="AB118" i="2"/>
  <c r="AC115" i="2"/>
  <c r="AA115" i="2"/>
  <c r="Z115" i="2"/>
  <c r="AB115" i="2"/>
  <c r="Z200" i="2"/>
  <c r="AA200" i="2"/>
  <c r="AB200" i="2"/>
  <c r="AC200" i="2"/>
  <c r="AA186" i="2"/>
  <c r="AC186" i="2"/>
  <c r="Z186" i="2"/>
  <c r="AB186" i="2"/>
  <c r="AA174" i="2"/>
  <c r="AC174" i="2"/>
  <c r="Z174" i="2"/>
  <c r="AB174" i="2"/>
  <c r="AA165" i="2"/>
  <c r="AB165" i="2"/>
  <c r="AC165" i="2"/>
  <c r="Z165" i="2"/>
  <c r="AC145" i="2"/>
  <c r="AA145" i="2"/>
  <c r="Z145" i="2"/>
  <c r="AB145" i="2"/>
  <c r="AC134" i="2"/>
  <c r="AA134" i="2"/>
  <c r="Z134" i="2"/>
  <c r="AB134" i="2"/>
  <c r="AC125" i="2"/>
  <c r="AA125" i="2"/>
  <c r="Z125" i="2"/>
  <c r="AB125" i="2"/>
  <c r="AC122" i="2"/>
  <c r="AA122" i="2"/>
  <c r="Z122" i="2"/>
  <c r="AB122" i="2"/>
  <c r="AC104" i="2"/>
  <c r="AA104" i="2"/>
  <c r="Z104" i="2"/>
  <c r="AB104" i="2"/>
  <c r="Z193" i="2"/>
  <c r="AA193" i="2"/>
  <c r="AB193" i="2"/>
  <c r="AC193" i="2"/>
  <c r="AA180" i="2"/>
  <c r="Z180" i="2"/>
  <c r="AB180" i="2"/>
  <c r="AC180" i="2"/>
  <c r="AA168" i="2"/>
  <c r="Z168" i="2"/>
  <c r="AB168" i="2"/>
  <c r="AC168" i="2"/>
  <c r="AA156" i="2"/>
  <c r="Z156" i="2"/>
  <c r="AB156" i="2"/>
  <c r="AC156" i="2"/>
  <c r="AC146" i="2"/>
  <c r="AA146" i="2"/>
  <c r="Z146" i="2"/>
  <c r="AB146" i="2"/>
  <c r="AC130" i="2"/>
  <c r="AA130" i="2"/>
  <c r="Z130" i="2"/>
  <c r="AB130" i="2"/>
  <c r="AC103" i="2"/>
  <c r="Z103" i="2"/>
  <c r="AA103" i="2"/>
  <c r="AB103" i="2"/>
  <c r="Z198" i="2"/>
  <c r="AA198" i="2"/>
  <c r="AB198" i="2"/>
  <c r="AC198" i="2"/>
  <c r="Z190" i="2"/>
  <c r="AA190" i="2"/>
  <c r="AB190" i="2"/>
  <c r="AC190" i="2"/>
  <c r="AA177" i="2"/>
  <c r="AB177" i="2"/>
  <c r="AC177" i="2"/>
  <c r="Z177" i="2"/>
  <c r="AA171" i="2"/>
  <c r="Z171" i="2"/>
  <c r="AB171" i="2"/>
  <c r="AC171" i="2"/>
  <c r="AA153" i="2"/>
  <c r="AB153" i="2"/>
  <c r="AC153" i="2"/>
  <c r="Z153" i="2"/>
  <c r="AC143" i="2"/>
  <c r="AA143" i="2"/>
  <c r="Z143" i="2"/>
  <c r="AB143" i="2"/>
  <c r="AC129" i="2"/>
  <c r="AA129" i="2"/>
  <c r="Z129" i="2"/>
  <c r="AB129" i="2"/>
  <c r="AC120" i="2"/>
  <c r="AA120" i="2"/>
  <c r="Z120" i="2"/>
  <c r="AB120" i="2"/>
  <c r="AC111" i="2"/>
  <c r="AA111" i="2"/>
  <c r="Z111" i="2"/>
  <c r="AB111" i="2"/>
  <c r="Z199" i="2"/>
  <c r="AA199" i="2"/>
  <c r="AB199" i="2"/>
  <c r="AC199" i="2"/>
  <c r="AA185" i="2"/>
  <c r="AB185" i="2"/>
  <c r="AC185" i="2"/>
  <c r="Z185" i="2"/>
  <c r="AA184" i="2"/>
  <c r="Z184" i="2"/>
  <c r="AB184" i="2"/>
  <c r="AC184" i="2"/>
  <c r="AA167" i="2"/>
  <c r="Z167" i="2"/>
  <c r="AB167" i="2"/>
  <c r="AC167" i="2"/>
  <c r="AA160" i="2"/>
  <c r="Z160" i="2"/>
  <c r="AB160" i="2"/>
  <c r="AC160" i="2"/>
  <c r="AC144" i="2"/>
  <c r="AA144" i="2"/>
  <c r="Z144" i="2"/>
  <c r="AB144" i="2"/>
  <c r="AC138" i="2"/>
  <c r="AA138" i="2"/>
  <c r="Z138" i="2"/>
  <c r="AB138" i="2"/>
  <c r="AC128" i="2"/>
  <c r="AA128" i="2"/>
  <c r="Z128" i="2"/>
  <c r="AB128" i="2"/>
  <c r="AC121" i="2"/>
  <c r="AA121" i="2"/>
  <c r="Z121" i="2"/>
  <c r="AB121" i="2"/>
  <c r="Z197" i="2"/>
  <c r="AA197" i="2"/>
  <c r="AB197" i="2"/>
  <c r="AC197" i="2"/>
  <c r="Z189" i="2"/>
  <c r="AA189" i="2"/>
  <c r="AB189" i="2"/>
  <c r="AC189" i="2"/>
  <c r="AA173" i="2"/>
  <c r="AB173" i="2"/>
  <c r="AC173" i="2"/>
  <c r="Z173" i="2"/>
  <c r="AA164" i="2"/>
  <c r="Z164" i="2"/>
  <c r="AB164" i="2"/>
  <c r="AC164" i="2"/>
  <c r="AA152" i="2"/>
  <c r="Z152" i="2"/>
  <c r="AB152" i="2"/>
  <c r="AC152" i="2"/>
  <c r="AC142" i="2"/>
  <c r="AA142" i="2"/>
  <c r="Z142" i="2"/>
  <c r="AB142" i="2"/>
  <c r="AC114" i="2"/>
  <c r="AA114" i="2"/>
  <c r="Z114" i="2"/>
  <c r="AB114" i="2"/>
  <c r="Z202" i="2"/>
  <c r="AA202" i="2"/>
  <c r="AB202" i="2"/>
  <c r="AC202" i="2"/>
  <c r="Z188" i="2"/>
  <c r="AA188" i="2"/>
  <c r="AB188" i="2"/>
  <c r="AC188" i="2"/>
  <c r="AA176" i="2"/>
  <c r="Z176" i="2"/>
  <c r="AB176" i="2"/>
  <c r="AC176" i="2"/>
  <c r="AA162" i="2"/>
  <c r="AC162" i="2"/>
  <c r="Z162" i="2"/>
  <c r="AB162" i="2"/>
  <c r="AA150" i="2"/>
  <c r="AC150" i="2"/>
  <c r="Z150" i="2"/>
  <c r="AB150" i="2"/>
  <c r="AC137" i="2"/>
  <c r="AA137" i="2"/>
  <c r="Z137" i="2"/>
  <c r="AB137" i="2"/>
  <c r="AC124" i="2"/>
  <c r="AA124" i="2"/>
  <c r="Z124" i="2"/>
  <c r="AB124" i="2"/>
  <c r="AC117" i="2"/>
  <c r="AA117" i="2"/>
  <c r="Z117" i="2"/>
  <c r="AB117" i="2"/>
  <c r="AC106" i="2"/>
  <c r="AA106" i="2"/>
  <c r="Z106" i="2"/>
  <c r="AB106" i="2"/>
  <c r="Z192" i="2"/>
  <c r="AA192" i="2"/>
  <c r="AB192" i="2"/>
  <c r="AC192" i="2"/>
  <c r="AA178" i="2"/>
  <c r="AC178" i="2"/>
  <c r="Z178" i="2"/>
  <c r="AB178" i="2"/>
  <c r="AA166" i="2"/>
  <c r="AC166" i="2"/>
  <c r="Z166" i="2"/>
  <c r="AB166" i="2"/>
  <c r="AA159" i="2"/>
  <c r="Z159" i="2"/>
  <c r="AB159" i="2"/>
  <c r="AC159" i="2"/>
  <c r="AC140" i="2"/>
  <c r="AA140" i="2"/>
  <c r="Z140" i="2"/>
  <c r="AB140" i="2"/>
  <c r="AC133" i="2"/>
  <c r="AA133" i="2"/>
  <c r="Z133" i="2"/>
  <c r="AB133" i="2"/>
  <c r="AC123" i="2"/>
  <c r="AA123" i="2"/>
  <c r="Z123" i="2"/>
  <c r="AB123" i="2"/>
  <c r="AC113" i="2"/>
  <c r="AA113" i="2"/>
  <c r="Z113" i="2"/>
  <c r="AB113" i="2"/>
  <c r="Z201" i="2"/>
  <c r="AA201" i="2"/>
  <c r="AB201" i="2"/>
  <c r="AC201" i="2"/>
  <c r="AA187" i="2"/>
  <c r="Z187" i="2"/>
  <c r="AB187" i="2"/>
  <c r="AC187" i="2"/>
  <c r="AA169" i="2"/>
  <c r="AB169" i="2"/>
  <c r="AC169" i="2"/>
  <c r="Z169" i="2"/>
  <c r="AA163" i="2"/>
  <c r="Z163" i="2"/>
  <c r="AB163" i="2"/>
  <c r="AC163" i="2"/>
  <c r="AA151" i="2"/>
  <c r="Z151" i="2"/>
  <c r="AB151" i="2"/>
  <c r="AC151" i="2"/>
  <c r="AC141" i="2"/>
  <c r="AA141" i="2"/>
  <c r="Z141" i="2"/>
  <c r="AB141" i="2"/>
  <c r="AC110" i="2"/>
  <c r="AA110" i="2"/>
  <c r="Z110" i="2"/>
  <c r="AB110" i="2"/>
  <c r="AA183" i="2"/>
  <c r="Z183" i="2"/>
  <c r="AB183" i="2"/>
  <c r="AC183" i="2"/>
  <c r="AA157" i="2"/>
  <c r="AB157" i="2"/>
  <c r="AC157" i="2"/>
  <c r="Z157" i="2"/>
  <c r="AC135" i="2"/>
  <c r="AA135" i="2"/>
  <c r="Z135" i="2"/>
  <c r="AB135" i="2"/>
  <c r="AC127" i="2"/>
  <c r="AA127" i="2"/>
  <c r="Z127" i="2"/>
  <c r="AB127" i="2"/>
  <c r="AC105" i="2"/>
  <c r="AA105" i="2"/>
  <c r="Z105" i="2"/>
  <c r="AB105" i="2"/>
  <c r="AA179" i="2"/>
  <c r="Z179" i="2"/>
  <c r="AB179" i="2"/>
  <c r="AC179" i="2"/>
  <c r="AA161" i="2"/>
  <c r="AB161" i="2"/>
  <c r="AC161" i="2"/>
  <c r="Z161" i="2"/>
  <c r="AA154" i="2"/>
  <c r="AC154" i="2"/>
  <c r="Z154" i="2"/>
  <c r="AB154" i="2"/>
  <c r="AC139" i="2"/>
  <c r="AA139" i="2"/>
  <c r="Z139" i="2"/>
  <c r="AB139" i="2"/>
  <c r="AC132" i="2"/>
  <c r="AA132" i="2"/>
  <c r="Z132" i="2"/>
  <c r="AB132" i="2"/>
  <c r="AC126" i="2"/>
  <c r="AA126" i="2"/>
  <c r="Z126" i="2"/>
  <c r="AB126" i="2"/>
  <c r="AC109" i="2"/>
  <c r="AA109" i="2"/>
  <c r="Z109" i="2"/>
  <c r="AB109" i="2"/>
  <c r="Z194" i="2"/>
  <c r="AA194" i="2"/>
  <c r="AB194" i="2"/>
  <c r="AC194" i="2"/>
  <c r="AA181" i="2"/>
  <c r="AB181" i="2"/>
  <c r="AC181" i="2"/>
  <c r="Z181" i="2"/>
  <c r="AA170" i="2"/>
  <c r="AC170" i="2"/>
  <c r="Z170" i="2"/>
  <c r="AB170" i="2"/>
  <c r="AA158" i="2"/>
  <c r="AC158" i="2"/>
  <c r="Z158" i="2"/>
  <c r="AB158" i="2"/>
  <c r="AC149" i="2"/>
  <c r="AA149" i="2"/>
  <c r="Z149" i="2"/>
  <c r="AB149" i="2"/>
  <c r="AC136" i="2"/>
  <c r="AA136" i="2"/>
  <c r="Z136" i="2"/>
  <c r="AB136" i="2"/>
  <c r="Z191" i="2"/>
  <c r="AA191" i="2"/>
  <c r="AB191" i="2"/>
  <c r="AC191" i="2"/>
</calcChain>
</file>

<file path=xl/sharedStrings.xml><?xml version="1.0" encoding="utf-8"?>
<sst xmlns="http://schemas.openxmlformats.org/spreadsheetml/2006/main" count="39" uniqueCount="39">
  <si>
    <t>Customers</t>
  </si>
  <si>
    <t>Vehicles</t>
  </si>
  <si>
    <t>Cost</t>
  </si>
  <si>
    <t>Genetic 2</t>
  </si>
  <si>
    <t>Time</t>
  </si>
  <si>
    <t>Test ID</t>
  </si>
  <si>
    <t>Test Description</t>
  </si>
  <si>
    <t>Iterations</t>
  </si>
  <si>
    <t>Genetic 1</t>
  </si>
  <si>
    <t>Cost2</t>
  </si>
  <si>
    <t>Cost3</t>
  </si>
  <si>
    <t>Genetic 3</t>
  </si>
  <si>
    <t>Iterations2</t>
  </si>
  <si>
    <t>Cost4</t>
  </si>
  <si>
    <t>Time2</t>
  </si>
  <si>
    <t>Iterations3</t>
  </si>
  <si>
    <t>Time3</t>
  </si>
  <si>
    <t>Genetic 4</t>
  </si>
  <si>
    <t>GA1</t>
  </si>
  <si>
    <t>GA2</t>
  </si>
  <si>
    <t>GA3</t>
  </si>
  <si>
    <t>GA4</t>
  </si>
  <si>
    <t>Time4</t>
  </si>
  <si>
    <t>Iterations4</t>
  </si>
  <si>
    <t>Best Cost</t>
  </si>
  <si>
    <t>Cost5</t>
  </si>
  <si>
    <t>Time5</t>
  </si>
  <si>
    <t>Nodes</t>
  </si>
  <si>
    <t>Beam Search</t>
  </si>
  <si>
    <t>Best GA</t>
  </si>
  <si>
    <t>Best</t>
  </si>
  <si>
    <t>Best Cost2</t>
  </si>
  <si>
    <t>BS</t>
  </si>
  <si>
    <t>GA 1</t>
  </si>
  <si>
    <t>GA 2</t>
  </si>
  <si>
    <t>GA 3</t>
  </si>
  <si>
    <t>GA 4</t>
  </si>
  <si>
    <t>Compare all (Cost Error)</t>
  </si>
  <si>
    <t>Compare GAs (Cost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</si>
</sst>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1" tint="0.499984740745262"/>
      </left>
      <right style="thin">
        <color theme="0"/>
      </right>
      <top style="medium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 style="thin">
        <color theme="0"/>
      </top>
      <bottom style="medium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 style="medium">
        <color theme="0" tint="-0.499984740745262"/>
      </right>
      <top style="medium">
        <color theme="0" tint="-0.499984740745262"/>
      </top>
      <bottom style="thin">
        <color theme="0"/>
      </bottom>
      <diagonal/>
    </border>
    <border>
      <left style="medium">
        <color theme="0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 tint="-0.499984740745262"/>
      </right>
      <top style="thin">
        <color theme="0"/>
      </top>
      <bottom style="thin">
        <color theme="0"/>
      </bottom>
      <diagonal/>
    </border>
    <border>
      <left style="medium">
        <color theme="0" tint="-0.499984740745262"/>
      </left>
      <right style="thin">
        <color theme="0"/>
      </right>
      <top style="thin">
        <color theme="0"/>
      </top>
      <bottom style="medium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 tint="-0.499984740745262"/>
      </bottom>
      <diagonal/>
    </border>
    <border>
      <left style="thin">
        <color theme="0"/>
      </left>
      <right style="medium">
        <color theme="0" tint="-0.499984740745262"/>
      </right>
      <top style="thin">
        <color theme="0"/>
      </top>
      <bottom style="medium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right" vertical="center" indent="2"/>
    </xf>
    <xf numFmtId="0" fontId="0" fillId="0" borderId="0" xfId="0" applyBorder="1" applyAlignment="1">
      <alignment horizontal="right" vertical="center" indent="2"/>
    </xf>
    <xf numFmtId="2" fontId="0" fillId="0" borderId="0" xfId="0" applyNumberFormat="1" applyAlignment="1">
      <alignment horizontal="right" vertical="center" indent="2"/>
    </xf>
    <xf numFmtId="2" fontId="0" fillId="0" borderId="0" xfId="0" applyNumberFormat="1" applyBorder="1" applyAlignment="1">
      <alignment horizontal="right" vertical="center" indent="2"/>
    </xf>
    <xf numFmtId="0" fontId="0" fillId="0" borderId="21" xfId="0" applyBorder="1" applyAlignment="1">
      <alignment horizontal="right" vertical="center" indent="2"/>
    </xf>
    <xf numFmtId="0" fontId="0" fillId="0" borderId="0" xfId="0" applyAlignment="1">
      <alignment horizontal="right" indent="2"/>
    </xf>
    <xf numFmtId="0" fontId="0" fillId="0" borderId="17" xfId="0" applyBorder="1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18" xfId="0" applyBorder="1" applyAlignment="1">
      <alignment horizontal="right" indent="2"/>
    </xf>
    <xf numFmtId="164" fontId="0" fillId="0" borderId="17" xfId="42" applyNumberFormat="1" applyFont="1" applyBorder="1" applyAlignment="1">
      <alignment horizontal="right" vertical="center" indent="2"/>
    </xf>
    <xf numFmtId="164" fontId="0" fillId="0" borderId="0" xfId="42" applyNumberFormat="1" applyFont="1" applyBorder="1" applyAlignment="1">
      <alignment horizontal="right" vertical="center" indent="2"/>
    </xf>
    <xf numFmtId="164" fontId="0" fillId="0" borderId="18" xfId="42" applyNumberFormat="1" applyFont="1" applyBorder="1" applyAlignment="1">
      <alignment horizontal="right" vertical="center" indent="2"/>
    </xf>
    <xf numFmtId="0" fontId="0" fillId="0" borderId="13" xfId="0" applyBorder="1" applyAlignment="1">
      <alignment horizontal="right" indent="2"/>
    </xf>
    <xf numFmtId="0" fontId="0" fillId="0" borderId="20" xfId="0" applyBorder="1" applyAlignment="1">
      <alignment horizontal="right" indent="2"/>
    </xf>
    <xf numFmtId="164" fontId="0" fillId="0" borderId="15" xfId="42" applyNumberFormat="1" applyFont="1" applyBorder="1" applyAlignment="1">
      <alignment horizontal="right" indent="2"/>
    </xf>
    <xf numFmtId="164" fontId="0" fillId="0" borderId="16" xfId="42" applyNumberFormat="1" applyFont="1" applyBorder="1" applyAlignment="1">
      <alignment horizontal="right" indent="2"/>
    </xf>
    <xf numFmtId="2" fontId="0" fillId="0" borderId="0" xfId="0" applyNumberFormat="1" applyBorder="1" applyAlignment="1">
      <alignment horizontal="right" indent="2"/>
    </xf>
    <xf numFmtId="2" fontId="0" fillId="0" borderId="17" xfId="0" applyNumberFormat="1" applyBorder="1" applyAlignment="1">
      <alignment horizontal="right" vertical="center" indent="2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2" fontId="18" fillId="33" borderId="15" xfId="0" applyNumberFormat="1" applyFont="1" applyFill="1" applyBorder="1" applyAlignment="1">
      <alignment horizontal="center" vertical="center"/>
    </xf>
    <xf numFmtId="0" fontId="0" fillId="34" borderId="25" xfId="0" applyFont="1" applyFill="1" applyBorder="1"/>
    <xf numFmtId="0" fontId="0" fillId="35" borderId="25" xfId="0" applyFont="1" applyFill="1" applyBorder="1"/>
    <xf numFmtId="164" fontId="19" fillId="0" borderId="18" xfId="42" applyNumberFormat="1" applyFont="1" applyBorder="1" applyAlignment="1">
      <alignment horizontal="right" vertical="center"/>
    </xf>
    <xf numFmtId="164" fontId="19" fillId="0" borderId="0" xfId="42" applyNumberFormat="1" applyFont="1" applyBorder="1" applyAlignment="1">
      <alignment horizontal="right" vertical="center"/>
    </xf>
    <xf numFmtId="0" fontId="0" fillId="34" borderId="26" xfId="0" applyFont="1" applyFill="1" applyBorder="1"/>
    <xf numFmtId="0" fontId="0" fillId="35" borderId="26" xfId="0" applyFont="1" applyFill="1" applyBorder="1"/>
    <xf numFmtId="0" fontId="0" fillId="0" borderId="15" xfId="0" applyBorder="1" applyAlignment="1">
      <alignment horizontal="right" vertical="center" indent="2"/>
    </xf>
    <xf numFmtId="164" fontId="19" fillId="0" borderId="0" xfId="42" applyNumberFormat="1" applyFont="1" applyBorder="1" applyAlignment="1">
      <alignment horizontal="right" vertical="center" indent="2"/>
    </xf>
    <xf numFmtId="164" fontId="19" fillId="0" borderId="18" xfId="42" applyNumberFormat="1" applyFont="1" applyBorder="1" applyAlignment="1">
      <alignment horizontal="right" vertical="center" indent="2"/>
    </xf>
    <xf numFmtId="0" fontId="0" fillId="0" borderId="17" xfId="0" applyBorder="1" applyAlignment="1">
      <alignment horizontal="right" vertical="center" indent="2"/>
    </xf>
    <xf numFmtId="0" fontId="0" fillId="0" borderId="18" xfId="0" applyBorder="1" applyAlignment="1">
      <alignment horizontal="right" vertical="center" indent="2"/>
    </xf>
    <xf numFmtId="0" fontId="0" fillId="34" borderId="23" xfId="0" applyFont="1" applyFill="1" applyBorder="1"/>
    <xf numFmtId="0" fontId="0" fillId="34" borderId="24" xfId="0" applyFont="1" applyFill="1" applyBorder="1"/>
    <xf numFmtId="0" fontId="0" fillId="35" borderId="27" xfId="0" applyFont="1" applyFill="1" applyBorder="1"/>
    <xf numFmtId="0" fontId="0" fillId="35" borderId="28" xfId="0" applyFont="1" applyFill="1" applyBorder="1"/>
    <xf numFmtId="0" fontId="0" fillId="34" borderId="31" xfId="0" applyFont="1" applyFill="1" applyBorder="1" applyAlignment="1">
      <alignment horizontal="right" vertical="center" indent="1"/>
    </xf>
    <xf numFmtId="0" fontId="0" fillId="34" borderId="32" xfId="0" applyFont="1" applyFill="1" applyBorder="1" applyAlignment="1">
      <alignment horizontal="right" vertical="center" indent="1"/>
    </xf>
    <xf numFmtId="0" fontId="0" fillId="34" borderId="33" xfId="0" applyFont="1" applyFill="1" applyBorder="1" applyAlignment="1">
      <alignment horizontal="right" vertical="center" indent="1"/>
    </xf>
    <xf numFmtId="0" fontId="0" fillId="35" borderId="34" xfId="0" applyFont="1" applyFill="1" applyBorder="1" applyAlignment="1">
      <alignment horizontal="right" vertical="center" indent="1"/>
    </xf>
    <xf numFmtId="0" fontId="0" fillId="35" borderId="25" xfId="0" applyFont="1" applyFill="1" applyBorder="1" applyAlignment="1">
      <alignment horizontal="right" vertical="center" indent="1"/>
    </xf>
    <xf numFmtId="0" fontId="0" fillId="35" borderId="35" xfId="0" applyFont="1" applyFill="1" applyBorder="1" applyAlignment="1">
      <alignment horizontal="right" vertical="center" indent="1"/>
    </xf>
    <xf numFmtId="0" fontId="0" fillId="34" borderId="34" xfId="0" applyFont="1" applyFill="1" applyBorder="1" applyAlignment="1">
      <alignment horizontal="right" vertical="center" indent="1"/>
    </xf>
    <xf numFmtId="0" fontId="0" fillId="34" borderId="25" xfId="0" applyFont="1" applyFill="1" applyBorder="1" applyAlignment="1">
      <alignment horizontal="right" vertical="center" indent="1"/>
    </xf>
    <xf numFmtId="0" fontId="0" fillId="34" borderId="35" xfId="0" applyFont="1" applyFill="1" applyBorder="1" applyAlignment="1">
      <alignment horizontal="right" vertical="center" indent="1"/>
    </xf>
    <xf numFmtId="0" fontId="0" fillId="35" borderId="36" xfId="0" applyFont="1" applyFill="1" applyBorder="1" applyAlignment="1">
      <alignment horizontal="right" vertical="center" indent="1"/>
    </xf>
    <xf numFmtId="0" fontId="0" fillId="35" borderId="37" xfId="0" applyFont="1" applyFill="1" applyBorder="1" applyAlignment="1">
      <alignment horizontal="right" vertical="center" indent="1"/>
    </xf>
    <xf numFmtId="0" fontId="0" fillId="35" borderId="38" xfId="0" applyFont="1" applyFill="1" applyBorder="1" applyAlignment="1">
      <alignment horizontal="right" vertical="center" indent="1"/>
    </xf>
    <xf numFmtId="0" fontId="0" fillId="0" borderId="29" xfId="0" applyBorder="1" applyAlignment="1">
      <alignment horizontal="right" vertical="center" indent="2"/>
    </xf>
    <xf numFmtId="0" fontId="0" fillId="0" borderId="14" xfId="0" applyBorder="1" applyAlignment="1">
      <alignment horizontal="right" vertical="center" indent="2"/>
    </xf>
    <xf numFmtId="0" fontId="0" fillId="34" borderId="0" xfId="0" applyFont="1" applyFill="1" applyBorder="1" applyAlignment="1">
      <alignment horizontal="right" indent="2"/>
    </xf>
    <xf numFmtId="0" fontId="0" fillId="35" borderId="0" xfId="0" applyFont="1" applyFill="1" applyBorder="1" applyAlignment="1">
      <alignment horizontal="right" indent="2"/>
    </xf>
    <xf numFmtId="0" fontId="0" fillId="34" borderId="18" xfId="0" applyFont="1" applyFill="1" applyBorder="1" applyAlignment="1">
      <alignment horizontal="right" indent="2"/>
    </xf>
    <xf numFmtId="0" fontId="0" fillId="35" borderId="18" xfId="0" applyFont="1" applyFill="1" applyBorder="1" applyAlignment="1">
      <alignment horizontal="right" indent="2"/>
    </xf>
    <xf numFmtId="2" fontId="0" fillId="0" borderId="15" xfId="0" applyNumberFormat="1" applyBorder="1" applyAlignment="1">
      <alignment horizontal="right" vertical="center" indent="2"/>
    </xf>
    <xf numFmtId="0" fontId="0" fillId="34" borderId="0" xfId="0" applyFont="1" applyFill="1" applyBorder="1" applyAlignment="1">
      <alignment horizontal="right" vertical="center" indent="2"/>
    </xf>
    <xf numFmtId="0" fontId="0" fillId="35" borderId="0" xfId="0" applyFont="1" applyFill="1" applyBorder="1" applyAlignment="1">
      <alignment horizontal="right" vertical="center" indent="2"/>
    </xf>
    <xf numFmtId="0" fontId="0" fillId="34" borderId="17" xfId="0" applyFont="1" applyFill="1" applyBorder="1" applyAlignment="1">
      <alignment horizontal="right" vertical="center" indent="2"/>
    </xf>
    <xf numFmtId="0" fontId="0" fillId="34" borderId="18" xfId="0" applyFont="1" applyFill="1" applyBorder="1" applyAlignment="1">
      <alignment horizontal="right" vertical="center" indent="2"/>
    </xf>
    <xf numFmtId="0" fontId="0" fillId="35" borderId="17" xfId="0" applyFont="1" applyFill="1" applyBorder="1" applyAlignment="1">
      <alignment horizontal="right" vertical="center" indent="2"/>
    </xf>
    <xf numFmtId="0" fontId="0" fillId="35" borderId="18" xfId="0" applyFont="1" applyFill="1" applyBorder="1" applyAlignment="1">
      <alignment horizontal="right" vertical="center" indent="2"/>
    </xf>
    <xf numFmtId="0" fontId="0" fillId="34" borderId="14" xfId="0" applyFont="1" applyFill="1" applyBorder="1" applyAlignment="1">
      <alignment horizontal="right" vertical="center" indent="2"/>
    </xf>
    <xf numFmtId="0" fontId="0" fillId="0" borderId="19" xfId="0" applyBorder="1" applyAlignment="1">
      <alignment horizontal="right" indent="2"/>
    </xf>
    <xf numFmtId="0" fontId="0" fillId="34" borderId="15" xfId="0" applyFont="1" applyFill="1" applyBorder="1" applyAlignment="1">
      <alignment horizontal="right" vertical="center" indent="2"/>
    </xf>
    <xf numFmtId="0" fontId="0" fillId="34" borderId="16" xfId="0" applyFont="1" applyFill="1" applyBorder="1" applyAlignment="1">
      <alignment horizontal="right" vertical="center" indent="2"/>
    </xf>
    <xf numFmtId="0" fontId="0" fillId="34" borderId="15" xfId="0" applyFont="1" applyFill="1" applyBorder="1" applyAlignment="1">
      <alignment horizontal="right" indent="2"/>
    </xf>
    <xf numFmtId="0" fontId="0" fillId="34" borderId="16" xfId="0" applyFont="1" applyFill="1" applyBorder="1" applyAlignment="1">
      <alignment horizontal="right" indent="2"/>
    </xf>
    <xf numFmtId="2" fontId="0" fillId="0" borderId="18" xfId="0" applyNumberFormat="1" applyBorder="1" applyAlignment="1">
      <alignment horizontal="right" vertical="center" indent="2"/>
    </xf>
    <xf numFmtId="2" fontId="0" fillId="0" borderId="30" xfId="0" applyNumberFormat="1" applyBorder="1" applyAlignment="1">
      <alignment horizontal="right" vertical="center" indent="2"/>
    </xf>
    <xf numFmtId="2" fontId="0" fillId="0" borderId="0" xfId="0" applyNumberFormat="1" applyAlignment="1">
      <alignment horizontal="right" vertical="center" indent="4"/>
    </xf>
    <xf numFmtId="0" fontId="18" fillId="33" borderId="22" xfId="0" applyFont="1" applyFill="1" applyBorder="1" applyAlignment="1">
      <alignment horizontal="center" vertical="center"/>
    </xf>
    <xf numFmtId="2" fontId="18" fillId="33" borderId="0" xfId="0" applyNumberFormat="1" applyFont="1" applyFill="1" applyBorder="1" applyAlignment="1">
      <alignment horizontal="center" vertical="center"/>
    </xf>
    <xf numFmtId="164" fontId="18" fillId="33" borderId="14" xfId="42" applyNumberFormat="1" applyFont="1" applyFill="1" applyBorder="1" applyAlignment="1">
      <alignment horizontal="center" vertical="center"/>
    </xf>
    <xf numFmtId="164" fontId="18" fillId="33" borderId="15" xfId="42" applyNumberFormat="1" applyFont="1" applyFill="1" applyBorder="1" applyAlignment="1">
      <alignment horizontal="center" vertical="center"/>
    </xf>
    <xf numFmtId="164" fontId="18" fillId="33" borderId="16" xfId="42" applyNumberFormat="1" applyFont="1" applyFill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/>
    </xf>
    <xf numFmtId="2" fontId="18" fillId="33" borderId="11" xfId="0" applyNumberFormat="1" applyFont="1" applyFill="1" applyBorder="1" applyAlignment="1">
      <alignment horizontal="center" vertical="center"/>
    </xf>
    <xf numFmtId="2" fontId="18" fillId="33" borderId="14" xfId="0" applyNumberFormat="1" applyFont="1" applyFill="1" applyBorder="1" applyAlignment="1">
      <alignment horizontal="center" vertical="center"/>
    </xf>
    <xf numFmtId="2" fontId="18" fillId="33" borderId="15" xfId="0" applyNumberFormat="1" applyFont="1" applyFill="1" applyBorder="1" applyAlignment="1">
      <alignment horizontal="center" vertical="center"/>
    </xf>
    <xf numFmtId="2" fontId="18" fillId="33" borderId="16" xfId="0" applyNumberFormat="1" applyFont="1" applyFill="1" applyBorder="1" applyAlignment="1">
      <alignment horizontal="center" vertical="center"/>
    </xf>
    <xf numFmtId="2" fontId="18" fillId="33" borderId="39" xfId="0" applyNumberFormat="1" applyFont="1" applyFill="1" applyBorder="1" applyAlignment="1">
      <alignment horizontal="center" vertical="center"/>
    </xf>
    <xf numFmtId="2" fontId="18" fillId="33" borderId="21" xfId="0" applyNumberFormat="1" applyFont="1" applyFill="1" applyBorder="1" applyAlignment="1">
      <alignment horizontal="center" vertical="center"/>
    </xf>
    <xf numFmtId="2" fontId="18" fillId="33" borderId="41" xfId="0" applyNumberFormat="1" applyFont="1" applyFill="1" applyBorder="1" applyAlignment="1">
      <alignment horizontal="center" vertical="center"/>
    </xf>
    <xf numFmtId="2" fontId="0" fillId="0" borderId="42" xfId="0" applyNumberFormat="1" applyBorder="1" applyAlignment="1">
      <alignment horizontal="right" indent="2"/>
    </xf>
    <xf numFmtId="2" fontId="0" fillId="0" borderId="30" xfId="0" applyNumberFormat="1" applyBorder="1" applyAlignment="1">
      <alignment horizontal="right" indent="2"/>
    </xf>
    <xf numFmtId="164" fontId="19" fillId="0" borderId="14" xfId="42" applyNumberFormat="1" applyFont="1" applyBorder="1" applyAlignment="1">
      <alignment horizontal="right" vertical="center"/>
    </xf>
    <xf numFmtId="164" fontId="19" fillId="0" borderId="15" xfId="42" applyNumberFormat="1" applyFont="1" applyBorder="1" applyAlignment="1">
      <alignment horizontal="right" vertical="center"/>
    </xf>
    <xf numFmtId="164" fontId="19" fillId="0" borderId="16" xfId="42" applyNumberFormat="1" applyFont="1" applyBorder="1" applyAlignment="1">
      <alignment horizontal="right" vertical="center"/>
    </xf>
    <xf numFmtId="164" fontId="19" fillId="0" borderId="17" xfId="42" applyNumberFormat="1" applyFont="1" applyBorder="1" applyAlignment="1">
      <alignment horizontal="right" vertical="center"/>
    </xf>
    <xf numFmtId="164" fontId="19" fillId="0" borderId="17" xfId="42" applyNumberFormat="1" applyFont="1" applyBorder="1" applyAlignment="1">
      <alignment horizontal="right" vertical="center" indent="2"/>
    </xf>
    <xf numFmtId="164" fontId="0" fillId="0" borderId="19" xfId="42" applyNumberFormat="1" applyFont="1" applyBorder="1" applyAlignment="1">
      <alignment horizontal="right" vertical="center" indent="2"/>
    </xf>
    <xf numFmtId="164" fontId="0" fillId="0" borderId="13" xfId="42" applyNumberFormat="1" applyFont="1" applyBorder="1" applyAlignment="1">
      <alignment horizontal="right" vertical="center" indent="2"/>
    </xf>
    <xf numFmtId="164" fontId="0" fillId="0" borderId="20" xfId="42" applyNumberFormat="1" applyFont="1" applyBorder="1" applyAlignment="1">
      <alignment horizontal="right" vertical="center" indent="2"/>
    </xf>
    <xf numFmtId="2" fontId="0" fillId="0" borderId="13" xfId="0" applyNumberFormat="1" applyFont="1" applyBorder="1" applyAlignment="1">
      <alignment horizontal="right" vertical="center" indent="2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164" fontId="0" fillId="0" borderId="13" xfId="0" applyNumberFormat="1" applyFont="1" applyBorder="1" applyAlignment="1">
      <alignment horizontal="right" vertical="center" indent="2"/>
    </xf>
    <xf numFmtId="2" fontId="18" fillId="33" borderId="40" xfId="0" applyNumberFormat="1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right" vertical="center" indent="2"/>
    </xf>
    <xf numFmtId="2" fontId="0" fillId="0" borderId="42" xfId="0" applyNumberFormat="1" applyBorder="1" applyAlignment="1">
      <alignment horizontal="right" vertical="center" indent="2"/>
    </xf>
    <xf numFmtId="164" fontId="0" fillId="0" borderId="0" xfId="42" applyNumberFormat="1" applyFont="1"/>
    <xf numFmtId="164" fontId="0" fillId="0" borderId="18" xfId="42" applyNumberFormat="1" applyFont="1" applyBorder="1"/>
    <xf numFmtId="164" fontId="0" fillId="0" borderId="2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medium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medium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medium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medium">
          <color theme="1" tint="0.499984740745262"/>
        </bottom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/>
        <bottom style="medium">
          <color theme="1" tint="0.499984740745262"/>
        </bottom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 style="medium">
          <color theme="1" tint="0.499984740745262"/>
        </bottom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 style="medium">
          <color theme="1" tint="0.499984740745262"/>
        </left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 style="medium">
          <color theme="1" tint="0.499984740745262"/>
        </right>
        <top/>
        <bottom/>
      </border>
    </dxf>
    <dxf>
      <numFmt numFmtId="2" formatCode="0.00"/>
      <alignment horizontal="right" vertical="center" textRotation="0" wrapText="0" indent="2" justifyLastLine="0" shrinkToFit="0" readingOrder="0"/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 style="medium">
          <color theme="1" tint="0.499984740745262"/>
        </left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 style="medium">
          <color theme="1" tint="0.499984740745262"/>
        </right>
        <top/>
        <bottom/>
      </border>
    </dxf>
    <dxf>
      <numFmt numFmtId="2" formatCode="0.00"/>
      <alignment horizontal="right" vertical="center" textRotation="0" wrapText="0" indent="2" justifyLastLine="0" shrinkToFit="0" readingOrder="0"/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 style="medium">
          <color theme="1" tint="0.499984740745262"/>
        </left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 style="medium">
          <color theme="1" tint="0.499984740745262"/>
        </right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 style="medium">
          <color theme="1" tint="0.499984740745262"/>
        </left>
        <right/>
        <top/>
        <bottom/>
      </border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/>
        <right style="medium">
          <color theme="1" tint="0.499984740745262"/>
        </right>
        <top/>
        <bottom/>
      </border>
    </dxf>
    <dxf>
      <numFmt numFmtId="2" formatCode="0.00"/>
      <alignment horizontal="right" vertical="center" textRotation="0" wrapText="0" indent="2" justifyLastLine="0" shrinkToFit="0" readingOrder="0"/>
    </dxf>
    <dxf>
      <numFmt numFmtId="2" formatCode="0.00"/>
      <alignment horizontal="right" vertical="center" textRotation="0" wrapText="0" indent="2" justifyLastLine="0" shrinkToFit="0" readingOrder="0"/>
      <border diagonalUp="0" diagonalDown="0" outline="0">
        <left style="medium">
          <color theme="1" tint="0.499984740745262"/>
        </left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%"/>
    </dxf>
    <dxf>
      <numFmt numFmtId="164" formatCode="0.0%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164" formatCode="0.0%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164" formatCode="0.0%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164" formatCode="0.0%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relativeIndent="-1" justifyLastLine="0" shrinkToFit="0" readingOrder="0"/>
    </dxf>
    <dxf>
      <numFmt numFmtId="2" formatCode="0.00"/>
      <alignment horizontal="right" textRotation="0" wrapText="0" relativeIndent="1" justifyLastLine="0" shrinkToFit="0" readingOrder="0"/>
      <border diagonalUp="0" diagonalDown="0" outline="0">
        <left style="medium">
          <color theme="1" tint="0.499984740745262"/>
        </left>
        <right style="medium">
          <color theme="1" tint="0.499984740745262"/>
        </right>
        <top/>
        <bottom/>
      </border>
    </dxf>
    <dxf>
      <numFmt numFmtId="0" formatCode="General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alignment horizontal="right" vertical="center" textRotation="0" wrapText="0" indent="2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alignment horizontal="right" vertical="center" textRotation="0" wrapText="0" indent="2" justifyLastLine="0" shrinkToFit="0" readingOrder="0"/>
    </dxf>
    <dxf>
      <alignment horizontal="right" vertical="center" textRotation="0" wrapText="0" indent="2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relativeIndent="-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alignment horizontal="right" vertical="center" textRotation="0" wrapText="0" relativeIndent="-1" justifyLastLine="0" shrinkToFit="0" readingOrder="0"/>
    </dxf>
    <dxf>
      <alignment horizontal="right" vertical="center" textRotation="0" wrapText="0" relativeIndent="-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2" formatCode="0.00"/>
      <alignment horizontal="right" vertical="center" textRotation="0" wrapText="0" indent="2" justifyLastLine="0" shrinkToFit="0" readingOrder="0"/>
    </dxf>
    <dxf>
      <numFmt numFmtId="2" formatCode="0.00"/>
      <alignment horizontal="right" vertical="center" textRotation="0" wrapText="0" relativeIndent="-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alignment horizontal="right" textRotation="0" wrapText="0" relativeIndent="-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2" formatCode="0.00"/>
      <alignment horizontal="right" textRotation="0" wrapText="0" relativeIndent="-1" justifyLastLine="0" shrinkToFit="0" readingOrder="0"/>
    </dxf>
    <dxf>
      <numFmt numFmtId="2" formatCode="0.00"/>
      <alignment horizontal="right" textRotation="0" wrapText="0" relativeIndent="-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alignment horizontal="right" textRotation="0" wrapText="0" relativeIndent="-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2" formatCode="0.00"/>
      <alignment horizontal="right" vertical="center" textRotation="0" wrapText="0" relativeIndent="-1" justifyLastLine="0" shrinkToFit="0" readingOrder="0"/>
    </dxf>
    <dxf>
      <numFmt numFmtId="2" formatCode="0.00"/>
      <alignment horizontal="right" vertical="center" textRotation="0" wrapText="0" relativeIndent="-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1" formatCode="0"/>
      <alignment horizontal="right" vertical="center" textRotation="0" wrapText="0" relativeIndent="-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numFmt numFmtId="2" formatCode="0.00"/>
      <alignment horizontal="right" vertical="center" textRotation="0" wrapText="0" relativeIndent="-1" justifyLastLine="0" shrinkToFit="0" readingOrder="0"/>
    </dxf>
    <dxf>
      <numFmt numFmtId="2" formatCode="0.00"/>
      <alignment horizontal="right" vertical="center" textRotation="0" wrapText="0" relativeIndent="-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alignment horizontal="right" vertical="center" textRotation="0" wrapText="0" relativeIndent="-1" justifyLastLine="0" shrinkToFit="0" readingOrder="0"/>
      <border diagonalUp="0" diagonalDown="0">
        <left/>
        <right style="medium">
          <color theme="1" tint="0.499984740745262"/>
        </right>
        <top/>
        <bottom/>
        <vertical/>
        <horizontal/>
      </border>
    </dxf>
    <dxf>
      <alignment horizontal="right" vertical="center" textRotation="0" wrapText="0" relativeIndent="-1" justifyLastLine="0" shrinkToFit="0" readingOrder="0"/>
    </dxf>
    <dxf>
      <alignment horizontal="right" vertical="center" textRotation="0" wrapText="0" relativeIndent="-1" justifyLastLine="0" shrinkToFit="0" readingOrder="0"/>
      <border diagonalUp="0" diagonalDown="0">
        <left style="medium">
          <color theme="1" tint="0.499984740745262"/>
        </left>
        <right/>
        <top/>
        <bottom/>
        <vertical/>
        <horizontal/>
      </border>
    </dxf>
    <dxf>
      <numFmt numFmtId="2" formatCode="0.00"/>
      <alignment horizontal="right" vertical="center" textRotation="0" wrapText="0" relativeIndent="1" justifyLastLine="0" shrinkToFit="0" readingOrder="0"/>
    </dxf>
    <dxf>
      <alignment horizontal="right" vertical="center" textRotation="0" wrapText="0" relativeIndent="-1" justifyLastLine="0" shrinkToFit="0" readingOrder="0"/>
    </dxf>
    <dxf>
      <border>
        <bottom style="medium">
          <color theme="1" tint="0.499984740745262"/>
        </bottom>
      </border>
    </dxf>
    <dxf>
      <alignment horizontal="right" vertical="center" textRotation="0" wrapText="0" relativeIndent="-1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4" tint="-0.24994659260841701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TableStyleMedium11 2" pivot="0" count="7">
      <tableStyleElement type="wholeTable" dxfId="102"/>
      <tableStyleElement type="headerRow" dxfId="101"/>
      <tableStyleElement type="totalRow" dxfId="100"/>
      <tableStyleElement type="firstColumn" dxfId="99"/>
      <tableStyleElement type="lastColumn" dxfId="98"/>
      <tableStyleElement type="firstRowStripe" dxfId="97"/>
      <tableStyleElement type="firstColumnStripe" dxfId="96"/>
    </tableStyle>
    <tableStyle name="TableStyleMedium4 2" pivot="0" count="7">
      <tableStyleElement type="wholeTable" dxfId="95"/>
      <tableStyleElement type="headerRow" dxfId="94"/>
      <tableStyleElement type="totalRow" dxfId="93"/>
      <tableStyleElement type="firstColumn" dxfId="92"/>
      <tableStyleElement type="lastColumn" dxfId="91"/>
      <tableStyleElement type="firstRowStripe" dxfId="90"/>
      <tableStyleElement type="firstColumnStripe" dxfId="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2:AC303" totalsRowCount="1" headerRowDxfId="88" dataDxfId="86" totalsRowDxfId="85" headerRowBorderDxfId="87">
  <autoFilter ref="A2:AC302"/>
  <sortState ref="A3:T302">
    <sortCondition ref="B2:B302"/>
  </sortState>
  <tableColumns count="29">
    <tableColumn id="1" name="Test ID" dataDxfId="84" totalsRowDxfId="42"/>
    <tableColumn id="2" name="Customers" dataDxfId="83" totalsRowDxfId="41"/>
    <tableColumn id="3" name="Vehicles" dataDxfId="82" totalsRowDxfId="40"/>
    <tableColumn id="16" name="Cost" dataDxfId="81" totalsRowDxfId="39"/>
    <tableColumn id="17" name="Time" dataDxfId="80" totalsRowDxfId="38"/>
    <tableColumn id="18" name="Iterations" totalsRowFunction="custom" dataDxfId="79" totalsRowDxfId="37">
      <totalsRowFormula>AVERAGE(F3:F302)</totalsRowFormula>
    </tableColumn>
    <tableColumn id="21" name="Cost2" dataDxfId="78" totalsRowDxfId="36"/>
    <tableColumn id="22" name="Time2" dataDxfId="77" totalsRowDxfId="35"/>
    <tableColumn id="30" name="Iterations2" totalsRowFunction="custom" dataDxfId="76" totalsRowDxfId="34">
      <totalsRowFormula>AVERAGE(I3:I302)</totalsRowFormula>
    </tableColumn>
    <tableColumn id="28" name="Cost3" dataDxfId="75" totalsRowDxfId="33"/>
    <tableColumn id="27" name="Time3" dataDxfId="74" totalsRowDxfId="32"/>
    <tableColumn id="26" name="Iterations3" totalsRowFunction="custom" dataDxfId="73" totalsRowDxfId="31">
      <totalsRowFormula>AVERAGE(L3:L302)</totalsRowFormula>
    </tableColumn>
    <tableColumn id="33" name="Cost4" dataDxfId="72" totalsRowDxfId="30"/>
    <tableColumn id="32" name="Time4" totalsRowFunction="custom" dataDxfId="71" totalsRowDxfId="29">
      <totalsRowFormula>AVERAGE(N203:N302)</totalsRowFormula>
    </tableColumn>
    <tableColumn id="31" name="Iterations4" totalsRowFunction="custom" dataDxfId="70" totalsRowDxfId="28">
      <totalsRowFormula>AVERAGE(O3:O302)</totalsRowFormula>
    </tableColumn>
    <tableColumn id="7" name="Cost5" dataDxfId="66" totalsRowDxfId="27"/>
    <tableColumn id="6" name="Time5" dataDxfId="65" totalsRowDxfId="26"/>
    <tableColumn id="5" name="Nodes" dataDxfId="64" totalsRowDxfId="25"/>
    <tableColumn id="8" name="Best Cost" dataDxfId="63" totalsRowDxfId="24">
      <calculatedColumnFormula>MIN(Table5[[#This Row],[Cost]],Table5[[#This Row],[Cost2]],Table5[[#This Row],[Cost3]],Table5[[#This Row],[Cost4]],Table5[[#This Row],[Cost5]])</calculatedColumnFormula>
    </tableColumn>
    <tableColumn id="12" name="GA 1" dataDxfId="60" totalsRowDxfId="23" dataCellStyle="Percent">
      <calculatedColumnFormula>Table5[[#This Row],[Cost]]/Table5[[#This Row],[Best Cost]]-1</calculatedColumnFormula>
    </tableColumn>
    <tableColumn id="14" name="GA 2" dataDxfId="59" totalsRowDxfId="22" dataCellStyle="Percent">
      <calculatedColumnFormula>Table5[[#This Row],[Cost2]]/Table5[[#This Row],[Best Cost]]-1</calculatedColumnFormula>
    </tableColumn>
    <tableColumn id="13" name="GA 3" dataDxfId="58" totalsRowDxfId="21" dataCellStyle="Percent">
      <calculatedColumnFormula>Table5[[#This Row],[Cost3]]/Table5[[#This Row],[Best Cost]]-1</calculatedColumnFormula>
    </tableColumn>
    <tableColumn id="11" name="GA 4" dataDxfId="57" totalsRowDxfId="20" dataCellStyle="Percent">
      <calculatedColumnFormula>Table5[[#This Row],[Cost4]]/Table5[[#This Row],[Best Cost]]-1</calculatedColumnFormula>
    </tableColumn>
    <tableColumn id="10" name="BS" dataDxfId="56" totalsRowDxfId="19" dataCellStyle="Percent">
      <calculatedColumnFormula>Table5[[#This Row],[Cost5]]/Table5[[#This Row],[Best Cost]]-1</calculatedColumnFormula>
    </tableColumn>
    <tableColumn id="4" name="Best Cost2" dataDxfId="62" totalsRowDxfId="18">
      <calculatedColumnFormula>MIN(J3,M3,G3,D3)</calculatedColumnFormula>
    </tableColumn>
    <tableColumn id="43" name="GA1" totalsRowFunction="custom" dataDxfId="61" totalsRowDxfId="17" dataCellStyle="Percent">
      <calculatedColumnFormula>Table5[[#This Row],[Cost]]/Table5[[#This Row],[Best Cost2]]-1</calculatedColumnFormula>
      <totalsRowFormula>AVERAGE(Z203:Z302)</totalsRowFormula>
    </tableColumn>
    <tableColumn id="45" name="GA2" totalsRowFunction="custom" dataDxfId="69" totalsRowDxfId="16" dataCellStyle="Percent">
      <calculatedColumnFormula>Table5[[#This Row],[Cost2]]/Table5[[#This Row],[Best Cost2]]-1</calculatedColumnFormula>
      <totalsRowFormula>AVERAGE(AA203:AA302)</totalsRowFormula>
    </tableColumn>
    <tableColumn id="44" name="GA3" totalsRowFunction="custom" dataDxfId="68" totalsRowDxfId="15" dataCellStyle="Percent">
      <calculatedColumnFormula>Table5[[#This Row],[Cost3]]/Table5[[#This Row],[Best Cost2]]-1</calculatedColumnFormula>
      <totalsRowFormula>AVERAGE(AB203:AB302)</totalsRowFormula>
    </tableColumn>
    <tableColumn id="42" name="GA4" totalsRowFunction="custom" dataDxfId="67" totalsRowDxfId="14" dataCellStyle="Percent">
      <calculatedColumnFormula>Table5[[#This Row],[Cost4]]/Table5[[#This Row],[Best Cost2]]-1</calculatedColumnFormula>
      <totalsRowFormula>AVERAGE(AC203:AC302)</totalsRowFormula>
    </tableColumn>
  </tableColumns>
  <tableStyleInfo name="TableStyleMedium1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3"/>
  <sheetViews>
    <sheetView tabSelected="1" topLeftCell="Q1" workbookViewId="0">
      <selection activeCell="AD7" sqref="AD7"/>
    </sheetView>
  </sheetViews>
  <sheetFormatPr defaultRowHeight="18" customHeight="1" x14ac:dyDescent="0.25"/>
  <cols>
    <col min="1" max="1" width="9.5703125" style="1" bestFit="1" customWidth="1"/>
    <col min="2" max="2" width="13.140625" style="1" bestFit="1" customWidth="1"/>
    <col min="3" max="3" width="11.140625" style="1" bestFit="1" customWidth="1"/>
    <col min="4" max="4" width="10.5703125" style="4" customWidth="1"/>
    <col min="5" max="5" width="8" style="4" customWidth="1"/>
    <col min="6" max="6" width="12.140625" style="2" customWidth="1"/>
    <col min="7" max="7" width="10.5703125" style="3" customWidth="1"/>
    <col min="8" max="8" width="9" style="3" customWidth="1"/>
    <col min="9" max="9" width="13.28515625" style="3" customWidth="1"/>
    <col min="10" max="10" width="10.5703125" style="3" customWidth="1"/>
    <col min="11" max="11" width="9" style="3" customWidth="1"/>
    <col min="12" max="12" width="13.28515625" style="3" customWidth="1"/>
    <col min="13" max="13" width="10.5703125" style="1" customWidth="1"/>
    <col min="14" max="14" width="9" style="1" customWidth="1"/>
    <col min="15" max="19" width="13.28515625" style="1" customWidth="1"/>
    <col min="20" max="24" width="10.28515625" style="1" customWidth="1"/>
    <col min="25" max="25" width="16.7109375" style="1" bestFit="1" customWidth="1"/>
    <col min="26" max="26" width="8.7109375" style="10" bestFit="1" customWidth="1"/>
    <col min="27" max="28" width="8.7109375" style="11" bestFit="1" customWidth="1"/>
    <col min="29" max="29" width="8.7109375" style="12" bestFit="1" customWidth="1"/>
    <col min="30" max="30" width="9" style="1" customWidth="1"/>
    <col min="31" max="16384" width="9.140625" style="1"/>
  </cols>
  <sheetData>
    <row r="1" spans="1:34" s="22" customFormat="1" ht="32.25" customHeight="1" thickBot="1" x14ac:dyDescent="0.3">
      <c r="A1" s="73" t="s">
        <v>6</v>
      </c>
      <c r="B1" s="73"/>
      <c r="C1" s="73"/>
      <c r="D1" s="74" t="s">
        <v>8</v>
      </c>
      <c r="E1" s="74"/>
      <c r="F1" s="74"/>
      <c r="G1" s="78" t="s">
        <v>3</v>
      </c>
      <c r="H1" s="79"/>
      <c r="I1" s="79"/>
      <c r="J1" s="78" t="s">
        <v>11</v>
      </c>
      <c r="K1" s="79"/>
      <c r="L1" s="79"/>
      <c r="M1" s="80" t="s">
        <v>17</v>
      </c>
      <c r="N1" s="81"/>
      <c r="O1" s="82"/>
      <c r="P1" s="83" t="s">
        <v>28</v>
      </c>
      <c r="Q1" s="84"/>
      <c r="R1" s="85"/>
      <c r="S1" s="23" t="s">
        <v>30</v>
      </c>
      <c r="T1" s="83" t="s">
        <v>37</v>
      </c>
      <c r="U1" s="84"/>
      <c r="V1" s="84"/>
      <c r="W1" s="84"/>
      <c r="X1" s="85"/>
      <c r="Y1" s="104" t="s">
        <v>29</v>
      </c>
      <c r="Z1" s="75" t="s">
        <v>38</v>
      </c>
      <c r="AA1" s="76"/>
      <c r="AB1" s="76"/>
      <c r="AC1" s="77"/>
      <c r="AD1" s="20"/>
      <c r="AE1" s="19"/>
      <c r="AF1" s="20"/>
      <c r="AG1" s="20"/>
      <c r="AH1" s="21"/>
    </row>
    <row r="2" spans="1:34" s="5" customFormat="1" ht="18" customHeight="1" thickBot="1" x14ac:dyDescent="0.3">
      <c r="A2" s="52" t="s">
        <v>5</v>
      </c>
      <c r="B2" s="30" t="s">
        <v>0</v>
      </c>
      <c r="C2" s="30" t="s">
        <v>1</v>
      </c>
      <c r="D2" s="30" t="s">
        <v>2</v>
      </c>
      <c r="E2" s="30" t="s">
        <v>4</v>
      </c>
      <c r="F2" s="30" t="s">
        <v>7</v>
      </c>
      <c r="G2" s="30" t="s">
        <v>9</v>
      </c>
      <c r="H2" s="30" t="s">
        <v>14</v>
      </c>
      <c r="I2" s="57" t="s">
        <v>12</v>
      </c>
      <c r="J2" s="52" t="s">
        <v>10</v>
      </c>
      <c r="K2" s="30" t="s">
        <v>16</v>
      </c>
      <c r="L2" s="57" t="s">
        <v>15</v>
      </c>
      <c r="M2" s="52" t="s">
        <v>13</v>
      </c>
      <c r="N2" s="30" t="s">
        <v>22</v>
      </c>
      <c r="O2" s="30" t="s">
        <v>23</v>
      </c>
      <c r="P2" s="30" t="s">
        <v>25</v>
      </c>
      <c r="Q2" s="30" t="s">
        <v>26</v>
      </c>
      <c r="R2" s="30" t="s">
        <v>27</v>
      </c>
      <c r="S2" s="30" t="s">
        <v>24</v>
      </c>
      <c r="T2" s="30" t="s">
        <v>33</v>
      </c>
      <c r="U2" s="30" t="s">
        <v>34</v>
      </c>
      <c r="V2" s="30" t="s">
        <v>35</v>
      </c>
      <c r="W2" s="30" t="s">
        <v>36</v>
      </c>
      <c r="X2" s="30" t="s">
        <v>32</v>
      </c>
      <c r="Y2" s="51" t="s">
        <v>31</v>
      </c>
      <c r="Z2" s="15" t="s">
        <v>18</v>
      </c>
      <c r="AA2" s="15" t="s">
        <v>19</v>
      </c>
      <c r="AB2" s="15" t="s">
        <v>20</v>
      </c>
      <c r="AC2" s="16" t="s">
        <v>21</v>
      </c>
    </row>
    <row r="3" spans="1:34" ht="18" customHeight="1" x14ac:dyDescent="0.25">
      <c r="A3" s="64">
        <v>10</v>
      </c>
      <c r="B3" s="66">
        <v>3</v>
      </c>
      <c r="C3" s="67">
        <v>3</v>
      </c>
      <c r="D3">
        <v>41.22</v>
      </c>
      <c r="E3">
        <v>0.22</v>
      </c>
      <c r="F3">
        <v>1001</v>
      </c>
      <c r="G3" s="68">
        <v>41.22</v>
      </c>
      <c r="H3" s="68">
        <v>0.22</v>
      </c>
      <c r="I3" s="69">
        <v>1001</v>
      </c>
      <c r="J3" s="68">
        <v>41.22</v>
      </c>
      <c r="K3" s="68">
        <v>0.59</v>
      </c>
      <c r="L3" s="69">
        <v>1001</v>
      </c>
      <c r="M3" s="68">
        <v>41.22</v>
      </c>
      <c r="N3" s="68">
        <v>0.57999999999999996</v>
      </c>
      <c r="O3" s="68">
        <v>1001</v>
      </c>
      <c r="P3">
        <v>46.17</v>
      </c>
      <c r="Q3">
        <v>0</v>
      </c>
      <c r="R3">
        <v>7</v>
      </c>
      <c r="S3">
        <f>MIN(Table5[[#This Row],[Cost]],Table5[[#This Row],[Cost2]],Table5[[#This Row],[Cost3]],Table5[[#This Row],[Cost4]],Table5[[#This Row],[Cost5]])</f>
        <v>41.22</v>
      </c>
      <c r="T3" s="107">
        <f>Table5[[#This Row],[Cost]]/Table5[[#This Row],[Best Cost]]-1</f>
        <v>0</v>
      </c>
      <c r="U3" s="107">
        <f>Table5[[#This Row],[Cost2]]/Table5[[#This Row],[Best Cost]]-1</f>
        <v>0</v>
      </c>
      <c r="V3" s="107">
        <f>Table5[[#This Row],[Cost3]]/Table5[[#This Row],[Best Cost]]-1</f>
        <v>0</v>
      </c>
      <c r="W3" s="107">
        <f>Table5[[#This Row],[Cost4]]/Table5[[#This Row],[Best Cost]]-1</f>
        <v>0</v>
      </c>
      <c r="X3" s="107">
        <f>Table5[[#This Row],[Cost5]]/Table5[[#This Row],[Best Cost]]-1</f>
        <v>0.1200873362445416</v>
      </c>
      <c r="Y3" s="105">
        <f t="shared" ref="Y3:Y66" si="0">MIN(J3,M3,G3,D3)</f>
        <v>41.22</v>
      </c>
      <c r="Z3" s="88">
        <f>Table5[[#This Row],[Cost]]/Table5[[#This Row],[Best Cost2]]-1</f>
        <v>0</v>
      </c>
      <c r="AA3" s="89">
        <f>Table5[[#This Row],[Cost2]]/Table5[[#This Row],[Best Cost2]]-1</f>
        <v>0</v>
      </c>
      <c r="AB3" s="89">
        <f>Table5[[#This Row],[Cost3]]/Table5[[#This Row],[Best Cost2]]-1</f>
        <v>0</v>
      </c>
      <c r="AC3" s="90">
        <f>Table5[[#This Row],[Cost4]]/Table5[[#This Row],[Best Cost2]]-1</f>
        <v>0</v>
      </c>
      <c r="AD3" s="2"/>
      <c r="AE3" s="6"/>
      <c r="AF3" s="6"/>
      <c r="AG3" s="6"/>
    </row>
    <row r="4" spans="1:34" ht="18" customHeight="1" x14ac:dyDescent="0.25">
      <c r="A4" s="62">
        <v>11</v>
      </c>
      <c r="B4" s="59">
        <v>3</v>
      </c>
      <c r="C4" s="63">
        <v>3</v>
      </c>
      <c r="D4">
        <v>39.15</v>
      </c>
      <c r="E4">
        <v>0.23</v>
      </c>
      <c r="F4">
        <v>1001</v>
      </c>
      <c r="G4" s="54">
        <v>39.15</v>
      </c>
      <c r="H4" s="54">
        <v>0.25</v>
      </c>
      <c r="I4" s="56">
        <v>1001</v>
      </c>
      <c r="J4" s="54">
        <v>39.15</v>
      </c>
      <c r="K4" s="54">
        <v>0.59</v>
      </c>
      <c r="L4" s="56">
        <v>1001</v>
      </c>
      <c r="M4" s="54">
        <v>39.15</v>
      </c>
      <c r="N4" s="54">
        <v>0.57999999999999996</v>
      </c>
      <c r="O4" s="54">
        <v>1001</v>
      </c>
      <c r="P4">
        <v>43.14</v>
      </c>
      <c r="Q4">
        <v>0</v>
      </c>
      <c r="R4">
        <v>10</v>
      </c>
      <c r="S4">
        <f>MIN(Table5[[#This Row],[Cost]],Table5[[#This Row],[Cost2]],Table5[[#This Row],[Cost3]],Table5[[#This Row],[Cost4]],Table5[[#This Row],[Cost5]])</f>
        <v>39.15</v>
      </c>
      <c r="T4" s="107">
        <f>Table5[[#This Row],[Cost]]/Table5[[#This Row],[Best Cost]]-1</f>
        <v>0</v>
      </c>
      <c r="U4" s="107">
        <f>Table5[[#This Row],[Cost2]]/Table5[[#This Row],[Best Cost]]-1</f>
        <v>0</v>
      </c>
      <c r="V4" s="107">
        <f>Table5[[#This Row],[Cost3]]/Table5[[#This Row],[Best Cost]]-1</f>
        <v>0</v>
      </c>
      <c r="W4" s="107">
        <f>Table5[[#This Row],[Cost4]]/Table5[[#This Row],[Best Cost]]-1</f>
        <v>0</v>
      </c>
      <c r="X4" s="107">
        <f>Table5[[#This Row],[Cost5]]/Table5[[#This Row],[Best Cost]]-1</f>
        <v>0.10191570881226064</v>
      </c>
      <c r="Y4" s="106">
        <f t="shared" si="0"/>
        <v>39.15</v>
      </c>
      <c r="Z4" s="91">
        <f>Table5[[#This Row],[Cost]]/Table5[[#This Row],[Best Cost2]]-1</f>
        <v>0</v>
      </c>
      <c r="AA4" s="27">
        <f>Table5[[#This Row],[Cost2]]/Table5[[#This Row],[Best Cost2]]-1</f>
        <v>0</v>
      </c>
      <c r="AB4" s="27">
        <f>Table5[[#This Row],[Cost3]]/Table5[[#This Row],[Best Cost2]]-1</f>
        <v>0</v>
      </c>
      <c r="AC4" s="26">
        <f>Table5[[#This Row],[Cost4]]/Table5[[#This Row],[Best Cost2]]-1</f>
        <v>0</v>
      </c>
      <c r="AD4" s="2"/>
      <c r="AE4" s="6"/>
      <c r="AF4" s="6"/>
      <c r="AG4" s="6"/>
    </row>
    <row r="5" spans="1:34" ht="18" customHeight="1" x14ac:dyDescent="0.25">
      <c r="A5" s="60">
        <v>26</v>
      </c>
      <c r="B5" s="58">
        <v>3</v>
      </c>
      <c r="C5" s="61">
        <v>3</v>
      </c>
      <c r="D5">
        <v>59.01</v>
      </c>
      <c r="E5">
        <v>0.22</v>
      </c>
      <c r="F5">
        <v>1001</v>
      </c>
      <c r="G5" s="53">
        <v>59.01</v>
      </c>
      <c r="H5" s="53">
        <v>0.26</v>
      </c>
      <c r="I5" s="55">
        <v>1001</v>
      </c>
      <c r="J5" s="53">
        <v>59.01</v>
      </c>
      <c r="K5" s="53">
        <v>0.59</v>
      </c>
      <c r="L5" s="55">
        <v>1001</v>
      </c>
      <c r="M5" s="53">
        <v>59.01</v>
      </c>
      <c r="N5" s="53">
        <v>0.57999999999999996</v>
      </c>
      <c r="O5" s="53">
        <v>1001</v>
      </c>
      <c r="P5">
        <v>60.18</v>
      </c>
      <c r="Q5">
        <v>0</v>
      </c>
      <c r="R5">
        <v>12</v>
      </c>
      <c r="S5">
        <f>MIN(Table5[[#This Row],[Cost]],Table5[[#This Row],[Cost2]],Table5[[#This Row],[Cost3]],Table5[[#This Row],[Cost4]],Table5[[#This Row],[Cost5]])</f>
        <v>59.01</v>
      </c>
      <c r="T5" s="107">
        <f>Table5[[#This Row],[Cost]]/Table5[[#This Row],[Best Cost]]-1</f>
        <v>0</v>
      </c>
      <c r="U5" s="107">
        <f>Table5[[#This Row],[Cost2]]/Table5[[#This Row],[Best Cost]]-1</f>
        <v>0</v>
      </c>
      <c r="V5" s="107">
        <f>Table5[[#This Row],[Cost3]]/Table5[[#This Row],[Best Cost]]-1</f>
        <v>0</v>
      </c>
      <c r="W5" s="107">
        <f>Table5[[#This Row],[Cost4]]/Table5[[#This Row],[Best Cost]]-1</f>
        <v>0</v>
      </c>
      <c r="X5" s="107">
        <f>Table5[[#This Row],[Cost5]]/Table5[[#This Row],[Best Cost]]-1</f>
        <v>1.9827147941027023E-2</v>
      </c>
      <c r="Y5" s="106">
        <f t="shared" si="0"/>
        <v>59.01</v>
      </c>
      <c r="Z5" s="91">
        <f>Table5[[#This Row],[Cost]]/Table5[[#This Row],[Best Cost2]]-1</f>
        <v>0</v>
      </c>
      <c r="AA5" s="27">
        <f>Table5[[#This Row],[Cost2]]/Table5[[#This Row],[Best Cost2]]-1</f>
        <v>0</v>
      </c>
      <c r="AB5" s="27">
        <f>Table5[[#This Row],[Cost3]]/Table5[[#This Row],[Best Cost2]]-1</f>
        <v>0</v>
      </c>
      <c r="AC5" s="26">
        <f>Table5[[#This Row],[Cost4]]/Table5[[#This Row],[Best Cost2]]-1</f>
        <v>0</v>
      </c>
      <c r="AD5" s="2"/>
      <c r="AE5" s="6"/>
      <c r="AF5" s="6"/>
      <c r="AG5" s="6"/>
    </row>
    <row r="6" spans="1:34" ht="18" customHeight="1" x14ac:dyDescent="0.25">
      <c r="A6" s="62">
        <v>43</v>
      </c>
      <c r="B6" s="59">
        <v>3</v>
      </c>
      <c r="C6" s="63">
        <v>3</v>
      </c>
      <c r="D6">
        <v>65.06</v>
      </c>
      <c r="E6">
        <v>0.22</v>
      </c>
      <c r="F6">
        <v>1001</v>
      </c>
      <c r="G6" s="54">
        <v>65.06</v>
      </c>
      <c r="H6" s="54">
        <v>0.23</v>
      </c>
      <c r="I6" s="56">
        <v>1001</v>
      </c>
      <c r="J6" s="54">
        <v>65.06</v>
      </c>
      <c r="K6" s="54">
        <v>0.56999999999999995</v>
      </c>
      <c r="L6" s="56">
        <v>1001</v>
      </c>
      <c r="M6" s="54">
        <v>65.06</v>
      </c>
      <c r="N6" s="54">
        <v>0.59</v>
      </c>
      <c r="O6" s="54">
        <v>1001</v>
      </c>
      <c r="P6">
        <v>67.11</v>
      </c>
      <c r="Q6">
        <v>0</v>
      </c>
      <c r="R6">
        <v>13</v>
      </c>
      <c r="S6">
        <f>MIN(Table5[[#This Row],[Cost]],Table5[[#This Row],[Cost2]],Table5[[#This Row],[Cost3]],Table5[[#This Row],[Cost4]],Table5[[#This Row],[Cost5]])</f>
        <v>65.06</v>
      </c>
      <c r="T6" s="107">
        <f>Table5[[#This Row],[Cost]]/Table5[[#This Row],[Best Cost]]-1</f>
        <v>0</v>
      </c>
      <c r="U6" s="107">
        <f>Table5[[#This Row],[Cost2]]/Table5[[#This Row],[Best Cost]]-1</f>
        <v>0</v>
      </c>
      <c r="V6" s="107">
        <f>Table5[[#This Row],[Cost3]]/Table5[[#This Row],[Best Cost]]-1</f>
        <v>0</v>
      </c>
      <c r="W6" s="107">
        <f>Table5[[#This Row],[Cost4]]/Table5[[#This Row],[Best Cost]]-1</f>
        <v>0</v>
      </c>
      <c r="X6" s="107">
        <f>Table5[[#This Row],[Cost5]]/Table5[[#This Row],[Best Cost]]-1</f>
        <v>3.1509375960651731E-2</v>
      </c>
      <c r="Y6" s="106">
        <f t="shared" si="0"/>
        <v>65.06</v>
      </c>
      <c r="Z6" s="91">
        <f>Table5[[#This Row],[Cost]]/Table5[[#This Row],[Best Cost2]]-1</f>
        <v>0</v>
      </c>
      <c r="AA6" s="27">
        <f>Table5[[#This Row],[Cost2]]/Table5[[#This Row],[Best Cost2]]-1</f>
        <v>0</v>
      </c>
      <c r="AB6" s="27">
        <f>Table5[[#This Row],[Cost3]]/Table5[[#This Row],[Best Cost2]]-1</f>
        <v>0</v>
      </c>
      <c r="AC6" s="26">
        <f>Table5[[#This Row],[Cost4]]/Table5[[#This Row],[Best Cost2]]-1</f>
        <v>0</v>
      </c>
      <c r="AD6" s="2"/>
      <c r="AE6" s="6"/>
      <c r="AF6" s="6"/>
      <c r="AG6" s="6"/>
    </row>
    <row r="7" spans="1:34" ht="18" customHeight="1" x14ac:dyDescent="0.25">
      <c r="A7" s="60">
        <v>58</v>
      </c>
      <c r="B7" s="58">
        <v>3</v>
      </c>
      <c r="C7" s="61">
        <v>3</v>
      </c>
      <c r="D7">
        <v>52.09</v>
      </c>
      <c r="E7">
        <v>0.22</v>
      </c>
      <c r="F7">
        <v>1001</v>
      </c>
      <c r="G7" s="53">
        <v>52.09</v>
      </c>
      <c r="H7" s="53">
        <v>0.22</v>
      </c>
      <c r="I7" s="55">
        <v>1001</v>
      </c>
      <c r="J7" s="53">
        <v>52.09</v>
      </c>
      <c r="K7" s="53">
        <v>0.51</v>
      </c>
      <c r="L7" s="55">
        <v>1001</v>
      </c>
      <c r="M7" s="53">
        <v>52.09</v>
      </c>
      <c r="N7" s="53">
        <v>0.51</v>
      </c>
      <c r="O7" s="53">
        <v>1001</v>
      </c>
      <c r="P7">
        <v>74.02</v>
      </c>
      <c r="Q7">
        <v>0</v>
      </c>
      <c r="R7">
        <v>19</v>
      </c>
      <c r="S7">
        <f>MIN(Table5[[#This Row],[Cost]],Table5[[#This Row],[Cost2]],Table5[[#This Row],[Cost3]],Table5[[#This Row],[Cost4]],Table5[[#This Row],[Cost5]])</f>
        <v>52.09</v>
      </c>
      <c r="T7" s="107">
        <f>Table5[[#This Row],[Cost]]/Table5[[#This Row],[Best Cost]]-1</f>
        <v>0</v>
      </c>
      <c r="U7" s="107">
        <f>Table5[[#This Row],[Cost2]]/Table5[[#This Row],[Best Cost]]-1</f>
        <v>0</v>
      </c>
      <c r="V7" s="107">
        <f>Table5[[#This Row],[Cost3]]/Table5[[#This Row],[Best Cost]]-1</f>
        <v>0</v>
      </c>
      <c r="W7" s="107">
        <f>Table5[[#This Row],[Cost4]]/Table5[[#This Row],[Best Cost]]-1</f>
        <v>0</v>
      </c>
      <c r="X7" s="107">
        <f>Table5[[#This Row],[Cost5]]/Table5[[#This Row],[Best Cost]]-1</f>
        <v>0.42100211172969848</v>
      </c>
      <c r="Y7" s="106">
        <f t="shared" si="0"/>
        <v>52.09</v>
      </c>
      <c r="Z7" s="91">
        <f>Table5[[#This Row],[Cost]]/Table5[[#This Row],[Best Cost2]]-1</f>
        <v>0</v>
      </c>
      <c r="AA7" s="27">
        <f>Table5[[#This Row],[Cost2]]/Table5[[#This Row],[Best Cost2]]-1</f>
        <v>0</v>
      </c>
      <c r="AB7" s="27">
        <f>Table5[[#This Row],[Cost3]]/Table5[[#This Row],[Best Cost2]]-1</f>
        <v>0</v>
      </c>
      <c r="AC7" s="26">
        <f>Table5[[#This Row],[Cost4]]/Table5[[#This Row],[Best Cost2]]-1</f>
        <v>0</v>
      </c>
      <c r="AD7" s="2"/>
      <c r="AE7" s="6"/>
      <c r="AF7" s="6"/>
      <c r="AG7" s="6"/>
    </row>
    <row r="8" spans="1:34" ht="18" customHeight="1" x14ac:dyDescent="0.25">
      <c r="A8" s="62">
        <v>59</v>
      </c>
      <c r="B8" s="59">
        <v>3</v>
      </c>
      <c r="C8" s="63">
        <v>3</v>
      </c>
      <c r="D8">
        <v>26.24</v>
      </c>
      <c r="E8">
        <v>0.23</v>
      </c>
      <c r="F8">
        <v>1001</v>
      </c>
      <c r="G8" s="54">
        <v>26.24</v>
      </c>
      <c r="H8" s="54">
        <v>0.23</v>
      </c>
      <c r="I8" s="56">
        <v>1001</v>
      </c>
      <c r="J8" s="54">
        <v>26.24</v>
      </c>
      <c r="K8" s="54">
        <v>0.5</v>
      </c>
      <c r="L8" s="56">
        <v>1001</v>
      </c>
      <c r="M8" s="54">
        <v>26.24</v>
      </c>
      <c r="N8" s="54">
        <v>0.51</v>
      </c>
      <c r="O8" s="54">
        <v>1001</v>
      </c>
      <c r="P8">
        <v>26.24</v>
      </c>
      <c r="Q8">
        <v>0</v>
      </c>
      <c r="R8">
        <v>11</v>
      </c>
      <c r="S8">
        <f>MIN(Table5[[#This Row],[Cost]],Table5[[#This Row],[Cost2]],Table5[[#This Row],[Cost3]],Table5[[#This Row],[Cost4]],Table5[[#This Row],[Cost5]])</f>
        <v>26.24</v>
      </c>
      <c r="T8" s="107">
        <f>Table5[[#This Row],[Cost]]/Table5[[#This Row],[Best Cost]]-1</f>
        <v>0</v>
      </c>
      <c r="U8" s="107">
        <f>Table5[[#This Row],[Cost2]]/Table5[[#This Row],[Best Cost]]-1</f>
        <v>0</v>
      </c>
      <c r="V8" s="107">
        <f>Table5[[#This Row],[Cost3]]/Table5[[#This Row],[Best Cost]]-1</f>
        <v>0</v>
      </c>
      <c r="W8" s="107">
        <f>Table5[[#This Row],[Cost4]]/Table5[[#This Row],[Best Cost]]-1</f>
        <v>0</v>
      </c>
      <c r="X8" s="107">
        <f>Table5[[#This Row],[Cost5]]/Table5[[#This Row],[Best Cost]]-1</f>
        <v>0</v>
      </c>
      <c r="Y8" s="106">
        <f t="shared" si="0"/>
        <v>26.24</v>
      </c>
      <c r="Z8" s="91">
        <f>Table5[[#This Row],[Cost]]/Table5[[#This Row],[Best Cost2]]-1</f>
        <v>0</v>
      </c>
      <c r="AA8" s="27">
        <f>Table5[[#This Row],[Cost2]]/Table5[[#This Row],[Best Cost2]]-1</f>
        <v>0</v>
      </c>
      <c r="AB8" s="27">
        <f>Table5[[#This Row],[Cost3]]/Table5[[#This Row],[Best Cost2]]-1</f>
        <v>0</v>
      </c>
      <c r="AC8" s="26">
        <f>Table5[[#This Row],[Cost4]]/Table5[[#This Row],[Best Cost2]]-1</f>
        <v>0</v>
      </c>
      <c r="AD8" s="2"/>
      <c r="AE8" s="6"/>
      <c r="AF8" s="6"/>
      <c r="AG8" s="6"/>
    </row>
    <row r="9" spans="1:34" ht="18" customHeight="1" x14ac:dyDescent="0.25">
      <c r="A9" s="60">
        <v>72</v>
      </c>
      <c r="B9" s="58">
        <v>3</v>
      </c>
      <c r="C9" s="61">
        <v>3</v>
      </c>
      <c r="D9">
        <v>64.709999999999994</v>
      </c>
      <c r="E9">
        <v>0.22</v>
      </c>
      <c r="F9">
        <v>1001</v>
      </c>
      <c r="G9" s="53">
        <v>64.709999999999994</v>
      </c>
      <c r="H9" s="53">
        <v>0.23</v>
      </c>
      <c r="I9" s="55">
        <v>1001</v>
      </c>
      <c r="J9" s="53">
        <v>64.709999999999994</v>
      </c>
      <c r="K9" s="53">
        <v>0.53</v>
      </c>
      <c r="L9" s="55">
        <v>1001</v>
      </c>
      <c r="M9" s="53">
        <v>64.709999999999994</v>
      </c>
      <c r="N9" s="53">
        <v>0.53</v>
      </c>
      <c r="O9" s="53">
        <v>1001</v>
      </c>
      <c r="P9">
        <v>64.709999999999994</v>
      </c>
      <c r="Q9">
        <v>0</v>
      </c>
      <c r="R9">
        <v>9</v>
      </c>
      <c r="S9">
        <f>MIN(Table5[[#This Row],[Cost]],Table5[[#This Row],[Cost2]],Table5[[#This Row],[Cost3]],Table5[[#This Row],[Cost4]],Table5[[#This Row],[Cost5]])</f>
        <v>64.709999999999994</v>
      </c>
      <c r="T9" s="107">
        <f>Table5[[#This Row],[Cost]]/Table5[[#This Row],[Best Cost]]-1</f>
        <v>0</v>
      </c>
      <c r="U9" s="107">
        <f>Table5[[#This Row],[Cost2]]/Table5[[#This Row],[Best Cost]]-1</f>
        <v>0</v>
      </c>
      <c r="V9" s="107">
        <f>Table5[[#This Row],[Cost3]]/Table5[[#This Row],[Best Cost]]-1</f>
        <v>0</v>
      </c>
      <c r="W9" s="107">
        <f>Table5[[#This Row],[Cost4]]/Table5[[#This Row],[Best Cost]]-1</f>
        <v>0</v>
      </c>
      <c r="X9" s="107">
        <f>Table5[[#This Row],[Cost5]]/Table5[[#This Row],[Best Cost]]-1</f>
        <v>0</v>
      </c>
      <c r="Y9" s="106">
        <f t="shared" si="0"/>
        <v>64.709999999999994</v>
      </c>
      <c r="Z9" s="91">
        <f>Table5[[#This Row],[Cost]]/Table5[[#This Row],[Best Cost2]]-1</f>
        <v>0</v>
      </c>
      <c r="AA9" s="27">
        <f>Table5[[#This Row],[Cost2]]/Table5[[#This Row],[Best Cost2]]-1</f>
        <v>0</v>
      </c>
      <c r="AB9" s="27">
        <f>Table5[[#This Row],[Cost3]]/Table5[[#This Row],[Best Cost2]]-1</f>
        <v>0</v>
      </c>
      <c r="AC9" s="26">
        <f>Table5[[#This Row],[Cost4]]/Table5[[#This Row],[Best Cost2]]-1</f>
        <v>0</v>
      </c>
      <c r="AD9" s="2"/>
      <c r="AE9" s="6"/>
      <c r="AF9" s="6"/>
      <c r="AG9" s="6"/>
    </row>
    <row r="10" spans="1:34" ht="18" customHeight="1" x14ac:dyDescent="0.25">
      <c r="A10" s="62">
        <v>75</v>
      </c>
      <c r="B10" s="59">
        <v>3</v>
      </c>
      <c r="C10" s="63">
        <v>3</v>
      </c>
      <c r="D10">
        <v>55.83</v>
      </c>
      <c r="E10">
        <v>0.22</v>
      </c>
      <c r="F10">
        <v>1001</v>
      </c>
      <c r="G10" s="54">
        <v>55.83</v>
      </c>
      <c r="H10" s="54">
        <v>0.22</v>
      </c>
      <c r="I10" s="56">
        <v>1001</v>
      </c>
      <c r="J10" s="54">
        <v>55.83</v>
      </c>
      <c r="K10" s="54">
        <v>0.52</v>
      </c>
      <c r="L10" s="56">
        <v>1001</v>
      </c>
      <c r="M10" s="54">
        <v>55.83</v>
      </c>
      <c r="N10" s="54">
        <v>0.53</v>
      </c>
      <c r="O10" s="54">
        <v>1001</v>
      </c>
      <c r="P10">
        <v>66.819999999999993</v>
      </c>
      <c r="Q10">
        <v>0</v>
      </c>
      <c r="R10">
        <v>10</v>
      </c>
      <c r="S10">
        <f>MIN(Table5[[#This Row],[Cost]],Table5[[#This Row],[Cost2]],Table5[[#This Row],[Cost3]],Table5[[#This Row],[Cost4]],Table5[[#This Row],[Cost5]])</f>
        <v>55.83</v>
      </c>
      <c r="T10" s="107">
        <f>Table5[[#This Row],[Cost]]/Table5[[#This Row],[Best Cost]]-1</f>
        <v>0</v>
      </c>
      <c r="U10" s="107">
        <f>Table5[[#This Row],[Cost2]]/Table5[[#This Row],[Best Cost]]-1</f>
        <v>0</v>
      </c>
      <c r="V10" s="107">
        <f>Table5[[#This Row],[Cost3]]/Table5[[#This Row],[Best Cost]]-1</f>
        <v>0</v>
      </c>
      <c r="W10" s="107">
        <f>Table5[[#This Row],[Cost4]]/Table5[[#This Row],[Best Cost]]-1</f>
        <v>0</v>
      </c>
      <c r="X10" s="107">
        <f>Table5[[#This Row],[Cost5]]/Table5[[#This Row],[Best Cost]]-1</f>
        <v>0.19684757298943212</v>
      </c>
      <c r="Y10" s="106">
        <f t="shared" si="0"/>
        <v>55.83</v>
      </c>
      <c r="Z10" s="91">
        <f>Table5[[#This Row],[Cost]]/Table5[[#This Row],[Best Cost2]]-1</f>
        <v>0</v>
      </c>
      <c r="AA10" s="27">
        <f>Table5[[#This Row],[Cost2]]/Table5[[#This Row],[Best Cost2]]-1</f>
        <v>0</v>
      </c>
      <c r="AB10" s="27">
        <f>Table5[[#This Row],[Cost3]]/Table5[[#This Row],[Best Cost2]]-1</f>
        <v>0</v>
      </c>
      <c r="AC10" s="26">
        <f>Table5[[#This Row],[Cost4]]/Table5[[#This Row],[Best Cost2]]-1</f>
        <v>0</v>
      </c>
      <c r="AD10" s="2"/>
      <c r="AE10" s="6"/>
      <c r="AF10" s="6"/>
      <c r="AG10" s="6"/>
    </row>
    <row r="11" spans="1:34" ht="18" customHeight="1" x14ac:dyDescent="0.25">
      <c r="A11" s="60">
        <v>88</v>
      </c>
      <c r="B11" s="58">
        <v>3</v>
      </c>
      <c r="C11" s="61">
        <v>3</v>
      </c>
      <c r="D11">
        <v>62.06</v>
      </c>
      <c r="E11">
        <v>0.22</v>
      </c>
      <c r="F11">
        <v>1001</v>
      </c>
      <c r="G11" s="53">
        <v>62.06</v>
      </c>
      <c r="H11" s="53">
        <v>0.21</v>
      </c>
      <c r="I11" s="55">
        <v>1001</v>
      </c>
      <c r="J11" s="53">
        <v>62.06</v>
      </c>
      <c r="K11" s="53">
        <v>0.51</v>
      </c>
      <c r="L11" s="55">
        <v>1001</v>
      </c>
      <c r="M11" s="53">
        <v>62.06</v>
      </c>
      <c r="N11" s="53">
        <v>0.52</v>
      </c>
      <c r="O11" s="53">
        <v>1001</v>
      </c>
      <c r="P11">
        <v>62.06</v>
      </c>
      <c r="Q11">
        <v>0</v>
      </c>
      <c r="R11">
        <v>10</v>
      </c>
      <c r="S11">
        <f>MIN(Table5[[#This Row],[Cost]],Table5[[#This Row],[Cost2]],Table5[[#This Row],[Cost3]],Table5[[#This Row],[Cost4]],Table5[[#This Row],[Cost5]])</f>
        <v>62.06</v>
      </c>
      <c r="T11" s="107">
        <f>Table5[[#This Row],[Cost]]/Table5[[#This Row],[Best Cost]]-1</f>
        <v>0</v>
      </c>
      <c r="U11" s="107">
        <f>Table5[[#This Row],[Cost2]]/Table5[[#This Row],[Best Cost]]-1</f>
        <v>0</v>
      </c>
      <c r="V11" s="107">
        <f>Table5[[#This Row],[Cost3]]/Table5[[#This Row],[Best Cost]]-1</f>
        <v>0</v>
      </c>
      <c r="W11" s="107">
        <f>Table5[[#This Row],[Cost4]]/Table5[[#This Row],[Best Cost]]-1</f>
        <v>0</v>
      </c>
      <c r="X11" s="107">
        <f>Table5[[#This Row],[Cost5]]/Table5[[#This Row],[Best Cost]]-1</f>
        <v>0</v>
      </c>
      <c r="Y11" s="106">
        <f t="shared" si="0"/>
        <v>62.06</v>
      </c>
      <c r="Z11" s="91">
        <f>Table5[[#This Row],[Cost]]/Table5[[#This Row],[Best Cost2]]-1</f>
        <v>0</v>
      </c>
      <c r="AA11" s="27">
        <f>Table5[[#This Row],[Cost2]]/Table5[[#This Row],[Best Cost2]]-1</f>
        <v>0</v>
      </c>
      <c r="AB11" s="27">
        <f>Table5[[#This Row],[Cost3]]/Table5[[#This Row],[Best Cost2]]-1</f>
        <v>0</v>
      </c>
      <c r="AC11" s="26">
        <f>Table5[[#This Row],[Cost4]]/Table5[[#This Row],[Best Cost2]]-1</f>
        <v>0</v>
      </c>
      <c r="AD11" s="2"/>
      <c r="AE11" s="6"/>
      <c r="AF11" s="6"/>
      <c r="AG11" s="6"/>
    </row>
    <row r="12" spans="1:34" ht="18" customHeight="1" x14ac:dyDescent="0.25">
      <c r="A12" s="62">
        <v>91</v>
      </c>
      <c r="B12" s="59">
        <v>3</v>
      </c>
      <c r="C12" s="63">
        <v>3</v>
      </c>
      <c r="D12">
        <v>55.74</v>
      </c>
      <c r="E12">
        <v>0.21</v>
      </c>
      <c r="F12">
        <v>1001</v>
      </c>
      <c r="G12" s="54">
        <v>55.74</v>
      </c>
      <c r="H12" s="54">
        <v>0.21</v>
      </c>
      <c r="I12" s="56">
        <v>1001</v>
      </c>
      <c r="J12" s="54">
        <v>55.74</v>
      </c>
      <c r="K12" s="54">
        <v>0.51</v>
      </c>
      <c r="L12" s="56">
        <v>1001</v>
      </c>
      <c r="M12" s="54">
        <v>55.74</v>
      </c>
      <c r="N12" s="54">
        <v>0.52</v>
      </c>
      <c r="O12" s="54">
        <v>1001</v>
      </c>
      <c r="P12">
        <v>89.34</v>
      </c>
      <c r="Q12">
        <v>0</v>
      </c>
      <c r="R12">
        <v>12</v>
      </c>
      <c r="S12">
        <f>MIN(Table5[[#This Row],[Cost]],Table5[[#This Row],[Cost2]],Table5[[#This Row],[Cost3]],Table5[[#This Row],[Cost4]],Table5[[#This Row],[Cost5]])</f>
        <v>55.74</v>
      </c>
      <c r="T12" s="107">
        <f>Table5[[#This Row],[Cost]]/Table5[[#This Row],[Best Cost]]-1</f>
        <v>0</v>
      </c>
      <c r="U12" s="107">
        <f>Table5[[#This Row],[Cost2]]/Table5[[#This Row],[Best Cost]]-1</f>
        <v>0</v>
      </c>
      <c r="V12" s="107">
        <f>Table5[[#This Row],[Cost3]]/Table5[[#This Row],[Best Cost]]-1</f>
        <v>0</v>
      </c>
      <c r="W12" s="107">
        <f>Table5[[#This Row],[Cost4]]/Table5[[#This Row],[Best Cost]]-1</f>
        <v>0</v>
      </c>
      <c r="X12" s="107">
        <f>Table5[[#This Row],[Cost5]]/Table5[[#This Row],[Best Cost]]-1</f>
        <v>0.60279870828848225</v>
      </c>
      <c r="Y12" s="106">
        <f t="shared" si="0"/>
        <v>55.74</v>
      </c>
      <c r="Z12" s="91">
        <f>Table5[[#This Row],[Cost]]/Table5[[#This Row],[Best Cost2]]-1</f>
        <v>0</v>
      </c>
      <c r="AA12" s="27">
        <f>Table5[[#This Row],[Cost2]]/Table5[[#This Row],[Best Cost2]]-1</f>
        <v>0</v>
      </c>
      <c r="AB12" s="27">
        <f>Table5[[#This Row],[Cost3]]/Table5[[#This Row],[Best Cost2]]-1</f>
        <v>0</v>
      </c>
      <c r="AC12" s="26">
        <f>Table5[[#This Row],[Cost4]]/Table5[[#This Row],[Best Cost2]]-1</f>
        <v>0</v>
      </c>
      <c r="AD12" s="2"/>
      <c r="AE12" s="6"/>
      <c r="AF12" s="6"/>
      <c r="AG12" s="6"/>
    </row>
    <row r="13" spans="1:34" ht="18" customHeight="1" x14ac:dyDescent="0.25">
      <c r="A13" s="60">
        <v>9</v>
      </c>
      <c r="B13" s="58">
        <v>4</v>
      </c>
      <c r="C13" s="61">
        <v>3</v>
      </c>
      <c r="D13">
        <v>66.569999999999993</v>
      </c>
      <c r="E13">
        <v>0.24</v>
      </c>
      <c r="F13">
        <v>1001</v>
      </c>
      <c r="G13" s="53">
        <v>66.569999999999993</v>
      </c>
      <c r="H13" s="53">
        <v>0.28999999999999998</v>
      </c>
      <c r="I13" s="55">
        <v>1002</v>
      </c>
      <c r="J13" s="53">
        <v>66.569999999999993</v>
      </c>
      <c r="K13" s="53">
        <v>0.63</v>
      </c>
      <c r="L13" s="55">
        <v>1002</v>
      </c>
      <c r="M13" s="53">
        <v>66.569999999999993</v>
      </c>
      <c r="N13" s="53">
        <v>0.62</v>
      </c>
      <c r="O13" s="53">
        <v>1002</v>
      </c>
      <c r="P13">
        <v>83.52</v>
      </c>
      <c r="Q13">
        <v>0</v>
      </c>
      <c r="R13">
        <v>33</v>
      </c>
      <c r="S13">
        <f>MIN(Table5[[#This Row],[Cost]],Table5[[#This Row],[Cost2]],Table5[[#This Row],[Cost3]],Table5[[#This Row],[Cost4]],Table5[[#This Row],[Cost5]])</f>
        <v>66.569999999999993</v>
      </c>
      <c r="T13" s="107">
        <f>Table5[[#This Row],[Cost]]/Table5[[#This Row],[Best Cost]]-1</f>
        <v>0</v>
      </c>
      <c r="U13" s="107">
        <f>Table5[[#This Row],[Cost2]]/Table5[[#This Row],[Best Cost]]-1</f>
        <v>0</v>
      </c>
      <c r="V13" s="107">
        <f>Table5[[#This Row],[Cost3]]/Table5[[#This Row],[Best Cost]]-1</f>
        <v>0</v>
      </c>
      <c r="W13" s="107">
        <f>Table5[[#This Row],[Cost4]]/Table5[[#This Row],[Best Cost]]-1</f>
        <v>0</v>
      </c>
      <c r="X13" s="107">
        <f>Table5[[#This Row],[Cost5]]/Table5[[#This Row],[Best Cost]]-1</f>
        <v>0.25461919783686349</v>
      </c>
      <c r="Y13" s="106">
        <f t="shared" si="0"/>
        <v>66.569999999999993</v>
      </c>
      <c r="Z13" s="91">
        <f>Table5[[#This Row],[Cost]]/Table5[[#This Row],[Best Cost2]]-1</f>
        <v>0</v>
      </c>
      <c r="AA13" s="27">
        <f>Table5[[#This Row],[Cost2]]/Table5[[#This Row],[Best Cost2]]-1</f>
        <v>0</v>
      </c>
      <c r="AB13" s="27">
        <f>Table5[[#This Row],[Cost3]]/Table5[[#This Row],[Best Cost2]]-1</f>
        <v>0</v>
      </c>
      <c r="AC13" s="26">
        <f>Table5[[#This Row],[Cost4]]/Table5[[#This Row],[Best Cost2]]-1</f>
        <v>0</v>
      </c>
      <c r="AD13" s="2"/>
      <c r="AE13" s="6"/>
      <c r="AF13" s="6"/>
      <c r="AG13" s="6"/>
    </row>
    <row r="14" spans="1:34" ht="18" customHeight="1" x14ac:dyDescent="0.25">
      <c r="A14" s="62">
        <v>27</v>
      </c>
      <c r="B14" s="59">
        <v>4</v>
      </c>
      <c r="C14" s="63">
        <v>3</v>
      </c>
      <c r="D14">
        <v>55.13</v>
      </c>
      <c r="E14">
        <v>0.25</v>
      </c>
      <c r="F14">
        <v>1001</v>
      </c>
      <c r="G14" s="54">
        <v>55.13</v>
      </c>
      <c r="H14" s="54">
        <v>0.28000000000000003</v>
      </c>
      <c r="I14" s="56">
        <v>1003</v>
      </c>
      <c r="J14" s="54">
        <v>55.13</v>
      </c>
      <c r="K14" s="54">
        <v>0.64</v>
      </c>
      <c r="L14" s="56">
        <v>1002</v>
      </c>
      <c r="M14" s="54">
        <v>55.13</v>
      </c>
      <c r="N14" s="54">
        <v>0.65</v>
      </c>
      <c r="O14" s="54">
        <v>1002</v>
      </c>
      <c r="P14">
        <v>73.569999999999993</v>
      </c>
      <c r="Q14">
        <v>0</v>
      </c>
      <c r="R14">
        <v>32</v>
      </c>
      <c r="S14">
        <f>MIN(Table5[[#This Row],[Cost]],Table5[[#This Row],[Cost2]],Table5[[#This Row],[Cost3]],Table5[[#This Row],[Cost4]],Table5[[#This Row],[Cost5]])</f>
        <v>55.13</v>
      </c>
      <c r="T14" s="107">
        <f>Table5[[#This Row],[Cost]]/Table5[[#This Row],[Best Cost]]-1</f>
        <v>0</v>
      </c>
      <c r="U14" s="107">
        <f>Table5[[#This Row],[Cost2]]/Table5[[#This Row],[Best Cost]]-1</f>
        <v>0</v>
      </c>
      <c r="V14" s="107">
        <f>Table5[[#This Row],[Cost3]]/Table5[[#This Row],[Best Cost]]-1</f>
        <v>0</v>
      </c>
      <c r="W14" s="107">
        <f>Table5[[#This Row],[Cost4]]/Table5[[#This Row],[Best Cost]]-1</f>
        <v>0</v>
      </c>
      <c r="X14" s="107">
        <f>Table5[[#This Row],[Cost5]]/Table5[[#This Row],[Best Cost]]-1</f>
        <v>0.33448213313985109</v>
      </c>
      <c r="Y14" s="106">
        <f t="shared" si="0"/>
        <v>55.13</v>
      </c>
      <c r="Z14" s="91">
        <f>Table5[[#This Row],[Cost]]/Table5[[#This Row],[Best Cost2]]-1</f>
        <v>0</v>
      </c>
      <c r="AA14" s="27">
        <f>Table5[[#This Row],[Cost2]]/Table5[[#This Row],[Best Cost2]]-1</f>
        <v>0</v>
      </c>
      <c r="AB14" s="27">
        <f>Table5[[#This Row],[Cost3]]/Table5[[#This Row],[Best Cost2]]-1</f>
        <v>0</v>
      </c>
      <c r="AC14" s="26">
        <f>Table5[[#This Row],[Cost4]]/Table5[[#This Row],[Best Cost2]]-1</f>
        <v>0</v>
      </c>
      <c r="AD14" s="2"/>
      <c r="AE14" s="6"/>
      <c r="AF14" s="6"/>
      <c r="AG14" s="6"/>
    </row>
    <row r="15" spans="1:34" ht="18" customHeight="1" x14ac:dyDescent="0.25">
      <c r="A15" s="60">
        <v>56</v>
      </c>
      <c r="B15" s="58">
        <v>4</v>
      </c>
      <c r="C15" s="61">
        <v>3</v>
      </c>
      <c r="D15">
        <v>63.24</v>
      </c>
      <c r="E15">
        <v>0.23</v>
      </c>
      <c r="F15">
        <v>1001</v>
      </c>
      <c r="G15" s="53">
        <v>63.24</v>
      </c>
      <c r="H15" s="53">
        <v>0.26</v>
      </c>
      <c r="I15" s="55">
        <v>1005</v>
      </c>
      <c r="J15" s="53">
        <v>63.24</v>
      </c>
      <c r="K15" s="53">
        <v>0.56999999999999995</v>
      </c>
      <c r="L15" s="55">
        <v>1002</v>
      </c>
      <c r="M15" s="53">
        <v>63.24</v>
      </c>
      <c r="N15" s="53">
        <v>0.57999999999999996</v>
      </c>
      <c r="O15" s="53">
        <v>1002</v>
      </c>
      <c r="P15">
        <v>64.62</v>
      </c>
      <c r="Q15">
        <v>0</v>
      </c>
      <c r="R15">
        <v>29</v>
      </c>
      <c r="S15">
        <f>MIN(Table5[[#This Row],[Cost]],Table5[[#This Row],[Cost2]],Table5[[#This Row],[Cost3]],Table5[[#This Row],[Cost4]],Table5[[#This Row],[Cost5]])</f>
        <v>63.24</v>
      </c>
      <c r="T15" s="107">
        <f>Table5[[#This Row],[Cost]]/Table5[[#This Row],[Best Cost]]-1</f>
        <v>0</v>
      </c>
      <c r="U15" s="107">
        <f>Table5[[#This Row],[Cost2]]/Table5[[#This Row],[Best Cost]]-1</f>
        <v>0</v>
      </c>
      <c r="V15" s="107">
        <f>Table5[[#This Row],[Cost3]]/Table5[[#This Row],[Best Cost]]-1</f>
        <v>0</v>
      </c>
      <c r="W15" s="107">
        <f>Table5[[#This Row],[Cost4]]/Table5[[#This Row],[Best Cost]]-1</f>
        <v>0</v>
      </c>
      <c r="X15" s="107">
        <f>Table5[[#This Row],[Cost5]]/Table5[[#This Row],[Best Cost]]-1</f>
        <v>2.1821631878558012E-2</v>
      </c>
      <c r="Y15" s="106">
        <f t="shared" si="0"/>
        <v>63.24</v>
      </c>
      <c r="Z15" s="91">
        <f>Table5[[#This Row],[Cost]]/Table5[[#This Row],[Best Cost2]]-1</f>
        <v>0</v>
      </c>
      <c r="AA15" s="27">
        <f>Table5[[#This Row],[Cost2]]/Table5[[#This Row],[Best Cost2]]-1</f>
        <v>0</v>
      </c>
      <c r="AB15" s="27">
        <f>Table5[[#This Row],[Cost3]]/Table5[[#This Row],[Best Cost2]]-1</f>
        <v>0</v>
      </c>
      <c r="AC15" s="26">
        <f>Table5[[#This Row],[Cost4]]/Table5[[#This Row],[Best Cost2]]-1</f>
        <v>0</v>
      </c>
      <c r="AD15" s="2"/>
      <c r="AE15" s="6"/>
      <c r="AF15" s="6"/>
      <c r="AG15" s="6"/>
    </row>
    <row r="16" spans="1:34" ht="18" customHeight="1" x14ac:dyDescent="0.25">
      <c r="A16" s="62">
        <v>73</v>
      </c>
      <c r="B16" s="59">
        <v>4</v>
      </c>
      <c r="C16" s="63">
        <v>3</v>
      </c>
      <c r="D16">
        <v>66.14</v>
      </c>
      <c r="E16">
        <v>0.24</v>
      </c>
      <c r="F16">
        <v>1001</v>
      </c>
      <c r="G16" s="54">
        <v>66.14</v>
      </c>
      <c r="H16" s="54">
        <v>0.25</v>
      </c>
      <c r="I16" s="56">
        <v>1003</v>
      </c>
      <c r="J16" s="54">
        <v>66.14</v>
      </c>
      <c r="K16" s="54">
        <v>0.59</v>
      </c>
      <c r="L16" s="56">
        <v>1003</v>
      </c>
      <c r="M16" s="54">
        <v>66.14</v>
      </c>
      <c r="N16" s="54">
        <v>0.59</v>
      </c>
      <c r="O16" s="54">
        <v>1002</v>
      </c>
      <c r="P16">
        <v>99.03</v>
      </c>
      <c r="Q16">
        <v>0</v>
      </c>
      <c r="R16">
        <v>36</v>
      </c>
      <c r="S16">
        <f>MIN(Table5[[#This Row],[Cost]],Table5[[#This Row],[Cost2]],Table5[[#This Row],[Cost3]],Table5[[#This Row],[Cost4]],Table5[[#This Row],[Cost5]])</f>
        <v>66.14</v>
      </c>
      <c r="T16" s="107">
        <f>Table5[[#This Row],[Cost]]/Table5[[#This Row],[Best Cost]]-1</f>
        <v>0</v>
      </c>
      <c r="U16" s="107">
        <f>Table5[[#This Row],[Cost2]]/Table5[[#This Row],[Best Cost]]-1</f>
        <v>0</v>
      </c>
      <c r="V16" s="107">
        <f>Table5[[#This Row],[Cost3]]/Table5[[#This Row],[Best Cost]]-1</f>
        <v>0</v>
      </c>
      <c r="W16" s="107">
        <f>Table5[[#This Row],[Cost4]]/Table5[[#This Row],[Best Cost]]-1</f>
        <v>0</v>
      </c>
      <c r="X16" s="107">
        <f>Table5[[#This Row],[Cost5]]/Table5[[#This Row],[Best Cost]]-1</f>
        <v>0.49727850015119435</v>
      </c>
      <c r="Y16" s="106">
        <f t="shared" si="0"/>
        <v>66.14</v>
      </c>
      <c r="Z16" s="91">
        <f>Table5[[#This Row],[Cost]]/Table5[[#This Row],[Best Cost2]]-1</f>
        <v>0</v>
      </c>
      <c r="AA16" s="27">
        <f>Table5[[#This Row],[Cost2]]/Table5[[#This Row],[Best Cost2]]-1</f>
        <v>0</v>
      </c>
      <c r="AB16" s="27">
        <f>Table5[[#This Row],[Cost3]]/Table5[[#This Row],[Best Cost2]]-1</f>
        <v>0</v>
      </c>
      <c r="AC16" s="26">
        <f>Table5[[#This Row],[Cost4]]/Table5[[#This Row],[Best Cost2]]-1</f>
        <v>0</v>
      </c>
      <c r="AD16" s="2"/>
      <c r="AE16" s="6"/>
      <c r="AF16" s="6"/>
      <c r="AG16" s="6"/>
    </row>
    <row r="17" spans="1:33" ht="18" customHeight="1" x14ac:dyDescent="0.25">
      <c r="A17" s="60">
        <v>89</v>
      </c>
      <c r="B17" s="58">
        <v>4</v>
      </c>
      <c r="C17" s="61">
        <v>3</v>
      </c>
      <c r="D17">
        <v>82.75</v>
      </c>
      <c r="E17">
        <v>0.24</v>
      </c>
      <c r="F17">
        <v>1001</v>
      </c>
      <c r="G17" s="53">
        <v>82.75</v>
      </c>
      <c r="H17" s="53">
        <v>0.25</v>
      </c>
      <c r="I17" s="55">
        <v>1003</v>
      </c>
      <c r="J17" s="53">
        <v>82.75</v>
      </c>
      <c r="K17" s="53">
        <v>0.57999999999999996</v>
      </c>
      <c r="L17" s="55">
        <v>1002</v>
      </c>
      <c r="M17" s="53">
        <v>82.75</v>
      </c>
      <c r="N17" s="53">
        <v>0.57999999999999996</v>
      </c>
      <c r="O17" s="53">
        <v>1002</v>
      </c>
      <c r="P17">
        <v>89.54</v>
      </c>
      <c r="Q17">
        <v>0</v>
      </c>
      <c r="R17">
        <v>58</v>
      </c>
      <c r="S17">
        <f>MIN(Table5[[#This Row],[Cost]],Table5[[#This Row],[Cost2]],Table5[[#This Row],[Cost3]],Table5[[#This Row],[Cost4]],Table5[[#This Row],[Cost5]])</f>
        <v>82.75</v>
      </c>
      <c r="T17" s="107">
        <f>Table5[[#This Row],[Cost]]/Table5[[#This Row],[Best Cost]]-1</f>
        <v>0</v>
      </c>
      <c r="U17" s="107">
        <f>Table5[[#This Row],[Cost2]]/Table5[[#This Row],[Best Cost]]-1</f>
        <v>0</v>
      </c>
      <c r="V17" s="107">
        <f>Table5[[#This Row],[Cost3]]/Table5[[#This Row],[Best Cost]]-1</f>
        <v>0</v>
      </c>
      <c r="W17" s="107">
        <f>Table5[[#This Row],[Cost4]]/Table5[[#This Row],[Best Cost]]-1</f>
        <v>0</v>
      </c>
      <c r="X17" s="107">
        <f>Table5[[#This Row],[Cost5]]/Table5[[#This Row],[Best Cost]]-1</f>
        <v>8.2054380664652538E-2</v>
      </c>
      <c r="Y17" s="106">
        <f t="shared" si="0"/>
        <v>82.75</v>
      </c>
      <c r="Z17" s="91">
        <f>Table5[[#This Row],[Cost]]/Table5[[#This Row],[Best Cost2]]-1</f>
        <v>0</v>
      </c>
      <c r="AA17" s="27">
        <f>Table5[[#This Row],[Cost2]]/Table5[[#This Row],[Best Cost2]]-1</f>
        <v>0</v>
      </c>
      <c r="AB17" s="27">
        <f>Table5[[#This Row],[Cost3]]/Table5[[#This Row],[Best Cost2]]-1</f>
        <v>0</v>
      </c>
      <c r="AC17" s="26">
        <f>Table5[[#This Row],[Cost4]]/Table5[[#This Row],[Best Cost2]]-1</f>
        <v>0</v>
      </c>
      <c r="AD17" s="2"/>
      <c r="AE17" s="6"/>
      <c r="AF17" s="6"/>
      <c r="AG17" s="6"/>
    </row>
    <row r="18" spans="1:33" ht="18" customHeight="1" x14ac:dyDescent="0.25">
      <c r="A18" s="62">
        <v>94</v>
      </c>
      <c r="B18" s="59">
        <v>4</v>
      </c>
      <c r="C18" s="63">
        <v>3</v>
      </c>
      <c r="D18">
        <v>72.88</v>
      </c>
      <c r="E18">
        <v>0.24</v>
      </c>
      <c r="F18">
        <v>1001</v>
      </c>
      <c r="G18" s="54">
        <v>72.88</v>
      </c>
      <c r="H18" s="54">
        <v>0.23</v>
      </c>
      <c r="I18" s="56">
        <v>1002</v>
      </c>
      <c r="J18" s="54">
        <v>72.88</v>
      </c>
      <c r="K18" s="54">
        <v>0.57999999999999996</v>
      </c>
      <c r="L18" s="56">
        <v>1004</v>
      </c>
      <c r="M18" s="54">
        <v>72.88</v>
      </c>
      <c r="N18" s="54">
        <v>0.57999999999999996</v>
      </c>
      <c r="O18" s="54">
        <v>1001</v>
      </c>
      <c r="P18">
        <v>75.27</v>
      </c>
      <c r="Q18">
        <v>0</v>
      </c>
      <c r="R18">
        <v>41</v>
      </c>
      <c r="S18">
        <f>MIN(Table5[[#This Row],[Cost]],Table5[[#This Row],[Cost2]],Table5[[#This Row],[Cost3]],Table5[[#This Row],[Cost4]],Table5[[#This Row],[Cost5]])</f>
        <v>72.88</v>
      </c>
      <c r="T18" s="107">
        <f>Table5[[#This Row],[Cost]]/Table5[[#This Row],[Best Cost]]-1</f>
        <v>0</v>
      </c>
      <c r="U18" s="107">
        <f>Table5[[#This Row],[Cost2]]/Table5[[#This Row],[Best Cost]]-1</f>
        <v>0</v>
      </c>
      <c r="V18" s="107">
        <f>Table5[[#This Row],[Cost3]]/Table5[[#This Row],[Best Cost]]-1</f>
        <v>0</v>
      </c>
      <c r="W18" s="107">
        <f>Table5[[#This Row],[Cost4]]/Table5[[#This Row],[Best Cost]]-1</f>
        <v>0</v>
      </c>
      <c r="X18" s="107">
        <f>Table5[[#This Row],[Cost5]]/Table5[[#This Row],[Best Cost]]-1</f>
        <v>3.2793633369923247E-2</v>
      </c>
      <c r="Y18" s="106">
        <f t="shared" si="0"/>
        <v>72.88</v>
      </c>
      <c r="Z18" s="91">
        <f>Table5[[#This Row],[Cost]]/Table5[[#This Row],[Best Cost2]]-1</f>
        <v>0</v>
      </c>
      <c r="AA18" s="27">
        <f>Table5[[#This Row],[Cost2]]/Table5[[#This Row],[Best Cost2]]-1</f>
        <v>0</v>
      </c>
      <c r="AB18" s="27">
        <f>Table5[[#This Row],[Cost3]]/Table5[[#This Row],[Best Cost2]]-1</f>
        <v>0</v>
      </c>
      <c r="AC18" s="26">
        <f>Table5[[#This Row],[Cost4]]/Table5[[#This Row],[Best Cost2]]-1</f>
        <v>0</v>
      </c>
      <c r="AD18" s="2"/>
      <c r="AE18" s="6"/>
      <c r="AF18" s="6"/>
      <c r="AG18" s="6"/>
    </row>
    <row r="19" spans="1:33" ht="18" customHeight="1" x14ac:dyDescent="0.25">
      <c r="A19" s="60">
        <v>8</v>
      </c>
      <c r="B19" s="58">
        <v>4</v>
      </c>
      <c r="C19" s="61">
        <v>4</v>
      </c>
      <c r="D19">
        <v>65.709999999999994</v>
      </c>
      <c r="E19">
        <v>0.23</v>
      </c>
      <c r="F19">
        <v>1001</v>
      </c>
      <c r="G19" s="53">
        <v>65.709999999999994</v>
      </c>
      <c r="H19" s="53">
        <v>0.35</v>
      </c>
      <c r="I19" s="55">
        <v>1115</v>
      </c>
      <c r="J19" s="53">
        <v>65.709999999999994</v>
      </c>
      <c r="K19" s="53">
        <v>0.61</v>
      </c>
      <c r="L19" s="55">
        <v>1004</v>
      </c>
      <c r="M19" s="53">
        <v>65.709999999999994</v>
      </c>
      <c r="N19" s="53">
        <v>0.62</v>
      </c>
      <c r="O19" s="53">
        <v>1003</v>
      </c>
      <c r="P19">
        <v>84.42</v>
      </c>
      <c r="Q19">
        <v>0</v>
      </c>
      <c r="R19">
        <v>51</v>
      </c>
      <c r="S19">
        <f>MIN(Table5[[#This Row],[Cost]],Table5[[#This Row],[Cost2]],Table5[[#This Row],[Cost3]],Table5[[#This Row],[Cost4]],Table5[[#This Row],[Cost5]])</f>
        <v>65.709999999999994</v>
      </c>
      <c r="T19" s="107">
        <f>Table5[[#This Row],[Cost]]/Table5[[#This Row],[Best Cost]]-1</f>
        <v>0</v>
      </c>
      <c r="U19" s="107">
        <f>Table5[[#This Row],[Cost2]]/Table5[[#This Row],[Best Cost]]-1</f>
        <v>0</v>
      </c>
      <c r="V19" s="107">
        <f>Table5[[#This Row],[Cost3]]/Table5[[#This Row],[Best Cost]]-1</f>
        <v>0</v>
      </c>
      <c r="W19" s="107">
        <f>Table5[[#This Row],[Cost4]]/Table5[[#This Row],[Best Cost]]-1</f>
        <v>0</v>
      </c>
      <c r="X19" s="107">
        <f>Table5[[#This Row],[Cost5]]/Table5[[#This Row],[Best Cost]]-1</f>
        <v>0.28473596104093768</v>
      </c>
      <c r="Y19" s="106">
        <f t="shared" si="0"/>
        <v>65.709999999999994</v>
      </c>
      <c r="Z19" s="91">
        <f>Table5[[#This Row],[Cost]]/Table5[[#This Row],[Best Cost2]]-1</f>
        <v>0</v>
      </c>
      <c r="AA19" s="27">
        <f>Table5[[#This Row],[Cost2]]/Table5[[#This Row],[Best Cost2]]-1</f>
        <v>0</v>
      </c>
      <c r="AB19" s="27">
        <f>Table5[[#This Row],[Cost3]]/Table5[[#This Row],[Best Cost2]]-1</f>
        <v>0</v>
      </c>
      <c r="AC19" s="26">
        <f>Table5[[#This Row],[Cost4]]/Table5[[#This Row],[Best Cost2]]-1</f>
        <v>0</v>
      </c>
      <c r="AD19" s="2"/>
      <c r="AE19" s="6"/>
      <c r="AF19" s="6"/>
      <c r="AG19" s="6"/>
    </row>
    <row r="20" spans="1:33" ht="18" customHeight="1" x14ac:dyDescent="0.25">
      <c r="A20" s="62">
        <v>24</v>
      </c>
      <c r="B20" s="59">
        <v>4</v>
      </c>
      <c r="C20" s="63">
        <v>4</v>
      </c>
      <c r="D20">
        <v>35.880000000000003</v>
      </c>
      <c r="E20">
        <v>0.23</v>
      </c>
      <c r="F20">
        <v>1001</v>
      </c>
      <c r="G20" s="54">
        <v>35.880000000000003</v>
      </c>
      <c r="H20" s="54">
        <v>0.17</v>
      </c>
      <c r="I20" s="56">
        <v>1005</v>
      </c>
      <c r="J20" s="54">
        <v>35.880000000000003</v>
      </c>
      <c r="K20" s="54">
        <v>0.61</v>
      </c>
      <c r="L20" s="56">
        <v>1004</v>
      </c>
      <c r="M20" s="54">
        <v>35.880000000000003</v>
      </c>
      <c r="N20" s="54">
        <v>0.62</v>
      </c>
      <c r="O20" s="54">
        <v>1005</v>
      </c>
      <c r="P20">
        <v>54.43</v>
      </c>
      <c r="Q20">
        <v>0</v>
      </c>
      <c r="R20">
        <v>30</v>
      </c>
      <c r="S20">
        <f>MIN(Table5[[#This Row],[Cost]],Table5[[#This Row],[Cost2]],Table5[[#This Row],[Cost3]],Table5[[#This Row],[Cost4]],Table5[[#This Row],[Cost5]])</f>
        <v>35.880000000000003</v>
      </c>
      <c r="T20" s="107">
        <f>Table5[[#This Row],[Cost]]/Table5[[#This Row],[Best Cost]]-1</f>
        <v>0</v>
      </c>
      <c r="U20" s="107">
        <f>Table5[[#This Row],[Cost2]]/Table5[[#This Row],[Best Cost]]-1</f>
        <v>0</v>
      </c>
      <c r="V20" s="107">
        <f>Table5[[#This Row],[Cost3]]/Table5[[#This Row],[Best Cost]]-1</f>
        <v>0</v>
      </c>
      <c r="W20" s="107">
        <f>Table5[[#This Row],[Cost4]]/Table5[[#This Row],[Best Cost]]-1</f>
        <v>0</v>
      </c>
      <c r="X20" s="107">
        <f>Table5[[#This Row],[Cost5]]/Table5[[#This Row],[Best Cost]]-1</f>
        <v>0.51700111482720157</v>
      </c>
      <c r="Y20" s="106">
        <f t="shared" si="0"/>
        <v>35.880000000000003</v>
      </c>
      <c r="Z20" s="91">
        <f>Table5[[#This Row],[Cost]]/Table5[[#This Row],[Best Cost2]]-1</f>
        <v>0</v>
      </c>
      <c r="AA20" s="27">
        <f>Table5[[#This Row],[Cost2]]/Table5[[#This Row],[Best Cost2]]-1</f>
        <v>0</v>
      </c>
      <c r="AB20" s="27">
        <f>Table5[[#This Row],[Cost3]]/Table5[[#This Row],[Best Cost2]]-1</f>
        <v>0</v>
      </c>
      <c r="AC20" s="26">
        <f>Table5[[#This Row],[Cost4]]/Table5[[#This Row],[Best Cost2]]-1</f>
        <v>0</v>
      </c>
      <c r="AD20" s="2"/>
      <c r="AE20" s="6"/>
      <c r="AF20" s="6"/>
      <c r="AG20" s="6"/>
    </row>
    <row r="21" spans="1:33" ht="18" customHeight="1" x14ac:dyDescent="0.25">
      <c r="A21" s="60">
        <v>40</v>
      </c>
      <c r="B21" s="58">
        <v>4</v>
      </c>
      <c r="C21" s="61">
        <v>4</v>
      </c>
      <c r="D21">
        <v>76.069999999999993</v>
      </c>
      <c r="E21">
        <v>0.26</v>
      </c>
      <c r="F21">
        <v>1001</v>
      </c>
      <c r="G21" s="53">
        <v>76.069999999999993</v>
      </c>
      <c r="H21" s="53">
        <v>0.25</v>
      </c>
      <c r="I21" s="55">
        <v>1004</v>
      </c>
      <c r="J21" s="53">
        <v>76.069999999999993</v>
      </c>
      <c r="K21" s="53">
        <v>0.65</v>
      </c>
      <c r="L21" s="55">
        <v>1002</v>
      </c>
      <c r="M21" s="53">
        <v>76.069999999999993</v>
      </c>
      <c r="N21" s="53">
        <v>0.66</v>
      </c>
      <c r="O21" s="53">
        <v>1004</v>
      </c>
      <c r="P21">
        <v>80.23</v>
      </c>
      <c r="Q21">
        <v>0</v>
      </c>
      <c r="R21">
        <v>28</v>
      </c>
      <c r="S21">
        <f>MIN(Table5[[#This Row],[Cost]],Table5[[#This Row],[Cost2]],Table5[[#This Row],[Cost3]],Table5[[#This Row],[Cost4]],Table5[[#This Row],[Cost5]])</f>
        <v>76.069999999999993</v>
      </c>
      <c r="T21" s="107">
        <f>Table5[[#This Row],[Cost]]/Table5[[#This Row],[Best Cost]]-1</f>
        <v>0</v>
      </c>
      <c r="U21" s="107">
        <f>Table5[[#This Row],[Cost2]]/Table5[[#This Row],[Best Cost]]-1</f>
        <v>0</v>
      </c>
      <c r="V21" s="107">
        <f>Table5[[#This Row],[Cost3]]/Table5[[#This Row],[Best Cost]]-1</f>
        <v>0</v>
      </c>
      <c r="W21" s="107">
        <f>Table5[[#This Row],[Cost4]]/Table5[[#This Row],[Best Cost]]-1</f>
        <v>0</v>
      </c>
      <c r="X21" s="107">
        <f>Table5[[#This Row],[Cost5]]/Table5[[#This Row],[Best Cost]]-1</f>
        <v>5.4686472985408408E-2</v>
      </c>
      <c r="Y21" s="106">
        <f t="shared" si="0"/>
        <v>76.069999999999993</v>
      </c>
      <c r="Z21" s="91">
        <f>Table5[[#This Row],[Cost]]/Table5[[#This Row],[Best Cost2]]-1</f>
        <v>0</v>
      </c>
      <c r="AA21" s="27">
        <f>Table5[[#This Row],[Cost2]]/Table5[[#This Row],[Best Cost2]]-1</f>
        <v>0</v>
      </c>
      <c r="AB21" s="27">
        <f>Table5[[#This Row],[Cost3]]/Table5[[#This Row],[Best Cost2]]-1</f>
        <v>0</v>
      </c>
      <c r="AC21" s="26">
        <f>Table5[[#This Row],[Cost4]]/Table5[[#This Row],[Best Cost2]]-1</f>
        <v>0</v>
      </c>
      <c r="AD21" s="2"/>
      <c r="AE21" s="6"/>
      <c r="AF21" s="6"/>
      <c r="AG21" s="6"/>
    </row>
    <row r="22" spans="1:33" ht="18" customHeight="1" x14ac:dyDescent="0.25">
      <c r="A22" s="62">
        <v>41</v>
      </c>
      <c r="B22" s="59">
        <v>4</v>
      </c>
      <c r="C22" s="63">
        <v>4</v>
      </c>
      <c r="D22">
        <v>45.85</v>
      </c>
      <c r="E22">
        <v>0.26</v>
      </c>
      <c r="F22">
        <v>1001</v>
      </c>
      <c r="G22" s="54">
        <v>45.85</v>
      </c>
      <c r="H22" s="54">
        <v>0.3</v>
      </c>
      <c r="I22" s="56">
        <v>1034</v>
      </c>
      <c r="J22" s="54">
        <v>45.85</v>
      </c>
      <c r="K22" s="54">
        <v>0.64</v>
      </c>
      <c r="L22" s="56">
        <v>1002</v>
      </c>
      <c r="M22" s="54">
        <v>45.85</v>
      </c>
      <c r="N22" s="54">
        <v>0.66</v>
      </c>
      <c r="O22" s="54">
        <v>1003</v>
      </c>
      <c r="P22">
        <v>76.67</v>
      </c>
      <c r="Q22">
        <v>0</v>
      </c>
      <c r="R22">
        <v>29</v>
      </c>
      <c r="S22">
        <f>MIN(Table5[[#This Row],[Cost]],Table5[[#This Row],[Cost2]],Table5[[#This Row],[Cost3]],Table5[[#This Row],[Cost4]],Table5[[#This Row],[Cost5]])</f>
        <v>45.85</v>
      </c>
      <c r="T22" s="107">
        <f>Table5[[#This Row],[Cost]]/Table5[[#This Row],[Best Cost]]-1</f>
        <v>0</v>
      </c>
      <c r="U22" s="107">
        <f>Table5[[#This Row],[Cost2]]/Table5[[#This Row],[Best Cost]]-1</f>
        <v>0</v>
      </c>
      <c r="V22" s="107">
        <f>Table5[[#This Row],[Cost3]]/Table5[[#This Row],[Best Cost]]-1</f>
        <v>0</v>
      </c>
      <c r="W22" s="107">
        <f>Table5[[#This Row],[Cost4]]/Table5[[#This Row],[Best Cost]]-1</f>
        <v>0</v>
      </c>
      <c r="X22" s="107">
        <f>Table5[[#This Row],[Cost5]]/Table5[[#This Row],[Best Cost]]-1</f>
        <v>0.67219193020719747</v>
      </c>
      <c r="Y22" s="106">
        <f t="shared" si="0"/>
        <v>45.85</v>
      </c>
      <c r="Z22" s="91">
        <f>Table5[[#This Row],[Cost]]/Table5[[#This Row],[Best Cost2]]-1</f>
        <v>0</v>
      </c>
      <c r="AA22" s="27">
        <f>Table5[[#This Row],[Cost2]]/Table5[[#This Row],[Best Cost2]]-1</f>
        <v>0</v>
      </c>
      <c r="AB22" s="27">
        <f>Table5[[#This Row],[Cost3]]/Table5[[#This Row],[Best Cost2]]-1</f>
        <v>0</v>
      </c>
      <c r="AC22" s="26">
        <f>Table5[[#This Row],[Cost4]]/Table5[[#This Row],[Best Cost2]]-1</f>
        <v>0</v>
      </c>
      <c r="AD22" s="2"/>
      <c r="AE22" s="6"/>
      <c r="AF22" s="6"/>
      <c r="AG22" s="6"/>
    </row>
    <row r="23" spans="1:33" ht="18" customHeight="1" x14ac:dyDescent="0.25">
      <c r="A23" s="60">
        <v>57</v>
      </c>
      <c r="B23" s="58">
        <v>4</v>
      </c>
      <c r="C23" s="61">
        <v>4</v>
      </c>
      <c r="D23">
        <v>75.52</v>
      </c>
      <c r="E23">
        <v>0.25</v>
      </c>
      <c r="F23">
        <v>1001</v>
      </c>
      <c r="G23" s="53">
        <v>75.52</v>
      </c>
      <c r="H23" s="53">
        <v>0.26</v>
      </c>
      <c r="I23" s="55">
        <v>1003</v>
      </c>
      <c r="J23" s="53">
        <v>75.52</v>
      </c>
      <c r="K23" s="53">
        <v>0.57999999999999996</v>
      </c>
      <c r="L23" s="55">
        <v>1003</v>
      </c>
      <c r="M23" s="53">
        <v>75.52</v>
      </c>
      <c r="N23" s="53">
        <v>0.59</v>
      </c>
      <c r="O23" s="53">
        <v>1002</v>
      </c>
      <c r="P23">
        <v>82.1</v>
      </c>
      <c r="Q23">
        <v>0</v>
      </c>
      <c r="R23">
        <v>39</v>
      </c>
      <c r="S23">
        <f>MIN(Table5[[#This Row],[Cost]],Table5[[#This Row],[Cost2]],Table5[[#This Row],[Cost3]],Table5[[#This Row],[Cost4]],Table5[[#This Row],[Cost5]])</f>
        <v>75.52</v>
      </c>
      <c r="T23" s="107">
        <f>Table5[[#This Row],[Cost]]/Table5[[#This Row],[Best Cost]]-1</f>
        <v>0</v>
      </c>
      <c r="U23" s="107">
        <f>Table5[[#This Row],[Cost2]]/Table5[[#This Row],[Best Cost]]-1</f>
        <v>0</v>
      </c>
      <c r="V23" s="107">
        <f>Table5[[#This Row],[Cost3]]/Table5[[#This Row],[Best Cost]]-1</f>
        <v>0</v>
      </c>
      <c r="W23" s="107">
        <f>Table5[[#This Row],[Cost4]]/Table5[[#This Row],[Best Cost]]-1</f>
        <v>0</v>
      </c>
      <c r="X23" s="107">
        <f>Table5[[#This Row],[Cost5]]/Table5[[#This Row],[Best Cost]]-1</f>
        <v>8.7129237288135597E-2</v>
      </c>
      <c r="Y23" s="106">
        <f t="shared" si="0"/>
        <v>75.52</v>
      </c>
      <c r="Z23" s="91">
        <f>Table5[[#This Row],[Cost]]/Table5[[#This Row],[Best Cost2]]-1</f>
        <v>0</v>
      </c>
      <c r="AA23" s="27">
        <f>Table5[[#This Row],[Cost2]]/Table5[[#This Row],[Best Cost2]]-1</f>
        <v>0</v>
      </c>
      <c r="AB23" s="27">
        <f>Table5[[#This Row],[Cost3]]/Table5[[#This Row],[Best Cost2]]-1</f>
        <v>0</v>
      </c>
      <c r="AC23" s="26">
        <f>Table5[[#This Row],[Cost4]]/Table5[[#This Row],[Best Cost2]]-1</f>
        <v>0</v>
      </c>
      <c r="AD23" s="2"/>
      <c r="AE23" s="6"/>
      <c r="AF23" s="6"/>
      <c r="AG23" s="6"/>
    </row>
    <row r="24" spans="1:33" ht="18" customHeight="1" x14ac:dyDescent="0.25">
      <c r="A24" s="62">
        <v>78</v>
      </c>
      <c r="B24" s="59">
        <v>4</v>
      </c>
      <c r="C24" s="63">
        <v>4</v>
      </c>
      <c r="D24">
        <v>66.88</v>
      </c>
      <c r="E24">
        <v>0.25</v>
      </c>
      <c r="F24">
        <v>1001</v>
      </c>
      <c r="G24" s="54">
        <v>66.88</v>
      </c>
      <c r="H24" s="54">
        <v>0.26</v>
      </c>
      <c r="I24" s="56">
        <v>1004</v>
      </c>
      <c r="J24" s="54">
        <v>66.88</v>
      </c>
      <c r="K24" s="54">
        <v>0.6</v>
      </c>
      <c r="L24" s="56">
        <v>1003</v>
      </c>
      <c r="M24" s="54">
        <v>66.88</v>
      </c>
      <c r="N24" s="54">
        <v>0.59</v>
      </c>
      <c r="O24" s="54">
        <v>1003</v>
      </c>
      <c r="P24">
        <v>97.75</v>
      </c>
      <c r="Q24">
        <v>0</v>
      </c>
      <c r="R24">
        <v>26</v>
      </c>
      <c r="S24">
        <f>MIN(Table5[[#This Row],[Cost]],Table5[[#This Row],[Cost2]],Table5[[#This Row],[Cost3]],Table5[[#This Row],[Cost4]],Table5[[#This Row],[Cost5]])</f>
        <v>66.88</v>
      </c>
      <c r="T24" s="107">
        <f>Table5[[#This Row],[Cost]]/Table5[[#This Row],[Best Cost]]-1</f>
        <v>0</v>
      </c>
      <c r="U24" s="107">
        <f>Table5[[#This Row],[Cost2]]/Table5[[#This Row],[Best Cost]]-1</f>
        <v>0</v>
      </c>
      <c r="V24" s="107">
        <f>Table5[[#This Row],[Cost3]]/Table5[[#This Row],[Best Cost]]-1</f>
        <v>0</v>
      </c>
      <c r="W24" s="107">
        <f>Table5[[#This Row],[Cost4]]/Table5[[#This Row],[Best Cost]]-1</f>
        <v>0</v>
      </c>
      <c r="X24" s="107">
        <f>Table5[[#This Row],[Cost5]]/Table5[[#This Row],[Best Cost]]-1</f>
        <v>0.46157296650717705</v>
      </c>
      <c r="Y24" s="106">
        <f t="shared" si="0"/>
        <v>66.88</v>
      </c>
      <c r="Z24" s="91">
        <f>Table5[[#This Row],[Cost]]/Table5[[#This Row],[Best Cost2]]-1</f>
        <v>0</v>
      </c>
      <c r="AA24" s="27">
        <f>Table5[[#This Row],[Cost2]]/Table5[[#This Row],[Best Cost2]]-1</f>
        <v>0</v>
      </c>
      <c r="AB24" s="27">
        <f>Table5[[#This Row],[Cost3]]/Table5[[#This Row],[Best Cost2]]-1</f>
        <v>0</v>
      </c>
      <c r="AC24" s="26">
        <f>Table5[[#This Row],[Cost4]]/Table5[[#This Row],[Best Cost2]]-1</f>
        <v>0</v>
      </c>
      <c r="AD24" s="2"/>
      <c r="AE24" s="6"/>
      <c r="AF24" s="6"/>
      <c r="AG24" s="6"/>
    </row>
    <row r="25" spans="1:33" ht="18" customHeight="1" x14ac:dyDescent="0.25">
      <c r="A25" s="60">
        <v>14</v>
      </c>
      <c r="B25" s="58">
        <v>5</v>
      </c>
      <c r="C25" s="61">
        <v>3</v>
      </c>
      <c r="D25">
        <v>87.19</v>
      </c>
      <c r="E25">
        <v>0.27</v>
      </c>
      <c r="F25">
        <v>1001</v>
      </c>
      <c r="G25" s="53">
        <v>87.19</v>
      </c>
      <c r="H25" s="53">
        <v>0.28000000000000003</v>
      </c>
      <c r="I25" s="55">
        <v>1010</v>
      </c>
      <c r="J25" s="53">
        <v>87.19</v>
      </c>
      <c r="K25" s="53">
        <v>0.73</v>
      </c>
      <c r="L25" s="55">
        <v>1009</v>
      </c>
      <c r="M25" s="53">
        <v>87.19</v>
      </c>
      <c r="N25" s="53">
        <v>0.73</v>
      </c>
      <c r="O25" s="53">
        <v>1012</v>
      </c>
      <c r="P25">
        <v>102.91</v>
      </c>
      <c r="Q25">
        <v>0</v>
      </c>
      <c r="R25">
        <v>107</v>
      </c>
      <c r="S25">
        <f>MIN(Table5[[#This Row],[Cost]],Table5[[#This Row],[Cost2]],Table5[[#This Row],[Cost3]],Table5[[#This Row],[Cost4]],Table5[[#This Row],[Cost5]])</f>
        <v>87.19</v>
      </c>
      <c r="T25" s="107">
        <f>Table5[[#This Row],[Cost]]/Table5[[#This Row],[Best Cost]]-1</f>
        <v>0</v>
      </c>
      <c r="U25" s="107">
        <f>Table5[[#This Row],[Cost2]]/Table5[[#This Row],[Best Cost]]-1</f>
        <v>0</v>
      </c>
      <c r="V25" s="107">
        <f>Table5[[#This Row],[Cost3]]/Table5[[#This Row],[Best Cost]]-1</f>
        <v>0</v>
      </c>
      <c r="W25" s="107">
        <f>Table5[[#This Row],[Cost4]]/Table5[[#This Row],[Best Cost]]-1</f>
        <v>0</v>
      </c>
      <c r="X25" s="107">
        <f>Table5[[#This Row],[Cost5]]/Table5[[#This Row],[Best Cost]]-1</f>
        <v>0.18029590549374919</v>
      </c>
      <c r="Y25" s="106">
        <f t="shared" si="0"/>
        <v>87.19</v>
      </c>
      <c r="Z25" s="91">
        <f>Table5[[#This Row],[Cost]]/Table5[[#This Row],[Best Cost2]]-1</f>
        <v>0</v>
      </c>
      <c r="AA25" s="27">
        <f>Table5[[#This Row],[Cost2]]/Table5[[#This Row],[Best Cost2]]-1</f>
        <v>0</v>
      </c>
      <c r="AB25" s="27">
        <f>Table5[[#This Row],[Cost3]]/Table5[[#This Row],[Best Cost2]]-1</f>
        <v>0</v>
      </c>
      <c r="AC25" s="26">
        <f>Table5[[#This Row],[Cost4]]/Table5[[#This Row],[Best Cost2]]-1</f>
        <v>0</v>
      </c>
      <c r="AD25" s="2"/>
      <c r="AE25" s="6"/>
      <c r="AF25" s="6"/>
      <c r="AG25" s="6"/>
    </row>
    <row r="26" spans="1:33" ht="18" customHeight="1" x14ac:dyDescent="0.25">
      <c r="A26" s="62">
        <v>25</v>
      </c>
      <c r="B26" s="59">
        <v>5</v>
      </c>
      <c r="C26" s="63">
        <v>3</v>
      </c>
      <c r="D26">
        <v>81.37</v>
      </c>
      <c r="E26">
        <v>0.27</v>
      </c>
      <c r="F26">
        <v>1002</v>
      </c>
      <c r="G26" s="54">
        <v>81.37</v>
      </c>
      <c r="H26" s="54">
        <v>0.37</v>
      </c>
      <c r="I26" s="56">
        <v>1037</v>
      </c>
      <c r="J26" s="54">
        <v>81.37</v>
      </c>
      <c r="K26" s="54">
        <v>0.72</v>
      </c>
      <c r="L26" s="56">
        <v>1012</v>
      </c>
      <c r="M26" s="54">
        <v>81.37</v>
      </c>
      <c r="N26" s="54">
        <v>0.72</v>
      </c>
      <c r="O26" s="54">
        <v>1005</v>
      </c>
      <c r="P26">
        <v>94.49</v>
      </c>
      <c r="Q26">
        <v>0</v>
      </c>
      <c r="R26">
        <v>73</v>
      </c>
      <c r="S26">
        <f>MIN(Table5[[#This Row],[Cost]],Table5[[#This Row],[Cost2]],Table5[[#This Row],[Cost3]],Table5[[#This Row],[Cost4]],Table5[[#This Row],[Cost5]])</f>
        <v>81.37</v>
      </c>
      <c r="T26" s="107">
        <f>Table5[[#This Row],[Cost]]/Table5[[#This Row],[Best Cost]]-1</f>
        <v>0</v>
      </c>
      <c r="U26" s="107">
        <f>Table5[[#This Row],[Cost2]]/Table5[[#This Row],[Best Cost]]-1</f>
        <v>0</v>
      </c>
      <c r="V26" s="107">
        <f>Table5[[#This Row],[Cost3]]/Table5[[#This Row],[Best Cost]]-1</f>
        <v>0</v>
      </c>
      <c r="W26" s="107">
        <f>Table5[[#This Row],[Cost4]]/Table5[[#This Row],[Best Cost]]-1</f>
        <v>0</v>
      </c>
      <c r="X26" s="107">
        <f>Table5[[#This Row],[Cost5]]/Table5[[#This Row],[Best Cost]]-1</f>
        <v>0.16123878579328976</v>
      </c>
      <c r="Y26" s="106">
        <f t="shared" si="0"/>
        <v>81.37</v>
      </c>
      <c r="Z26" s="91">
        <f>Table5[[#This Row],[Cost]]/Table5[[#This Row],[Best Cost2]]-1</f>
        <v>0</v>
      </c>
      <c r="AA26" s="27">
        <f>Table5[[#This Row],[Cost2]]/Table5[[#This Row],[Best Cost2]]-1</f>
        <v>0</v>
      </c>
      <c r="AB26" s="27">
        <f>Table5[[#This Row],[Cost3]]/Table5[[#This Row],[Best Cost2]]-1</f>
        <v>0</v>
      </c>
      <c r="AC26" s="26">
        <f>Table5[[#This Row],[Cost4]]/Table5[[#This Row],[Best Cost2]]-1</f>
        <v>0</v>
      </c>
      <c r="AD26" s="2"/>
      <c r="AE26" s="6"/>
      <c r="AF26" s="6"/>
      <c r="AG26" s="6"/>
    </row>
    <row r="27" spans="1:33" ht="18" customHeight="1" x14ac:dyDescent="0.25">
      <c r="A27" s="60">
        <v>30</v>
      </c>
      <c r="B27" s="58">
        <v>5</v>
      </c>
      <c r="C27" s="61">
        <v>3</v>
      </c>
      <c r="D27">
        <v>65.37</v>
      </c>
      <c r="E27">
        <v>0.28000000000000003</v>
      </c>
      <c r="F27">
        <v>1001</v>
      </c>
      <c r="G27" s="53">
        <v>65.37</v>
      </c>
      <c r="H27" s="53">
        <v>0.28999999999999998</v>
      </c>
      <c r="I27" s="55">
        <v>1014</v>
      </c>
      <c r="J27" s="53">
        <v>65.37</v>
      </c>
      <c r="K27" s="53">
        <v>0.71</v>
      </c>
      <c r="L27" s="55">
        <v>1009</v>
      </c>
      <c r="M27" s="53">
        <v>65.37</v>
      </c>
      <c r="N27" s="53">
        <v>0.72</v>
      </c>
      <c r="O27" s="53">
        <v>1007</v>
      </c>
      <c r="P27">
        <v>65.37</v>
      </c>
      <c r="Q27">
        <v>0</v>
      </c>
      <c r="R27">
        <v>34</v>
      </c>
      <c r="S27">
        <f>MIN(Table5[[#This Row],[Cost]],Table5[[#This Row],[Cost2]],Table5[[#This Row],[Cost3]],Table5[[#This Row],[Cost4]],Table5[[#This Row],[Cost5]])</f>
        <v>65.37</v>
      </c>
      <c r="T27" s="107">
        <f>Table5[[#This Row],[Cost]]/Table5[[#This Row],[Best Cost]]-1</f>
        <v>0</v>
      </c>
      <c r="U27" s="107">
        <f>Table5[[#This Row],[Cost2]]/Table5[[#This Row],[Best Cost]]-1</f>
        <v>0</v>
      </c>
      <c r="V27" s="107">
        <f>Table5[[#This Row],[Cost3]]/Table5[[#This Row],[Best Cost]]-1</f>
        <v>0</v>
      </c>
      <c r="W27" s="107">
        <f>Table5[[#This Row],[Cost4]]/Table5[[#This Row],[Best Cost]]-1</f>
        <v>0</v>
      </c>
      <c r="X27" s="107">
        <f>Table5[[#This Row],[Cost5]]/Table5[[#This Row],[Best Cost]]-1</f>
        <v>0</v>
      </c>
      <c r="Y27" s="106">
        <f t="shared" si="0"/>
        <v>65.37</v>
      </c>
      <c r="Z27" s="91">
        <f>Table5[[#This Row],[Cost]]/Table5[[#This Row],[Best Cost2]]-1</f>
        <v>0</v>
      </c>
      <c r="AA27" s="27">
        <f>Table5[[#This Row],[Cost2]]/Table5[[#This Row],[Best Cost2]]-1</f>
        <v>0</v>
      </c>
      <c r="AB27" s="27">
        <f>Table5[[#This Row],[Cost3]]/Table5[[#This Row],[Best Cost2]]-1</f>
        <v>0</v>
      </c>
      <c r="AC27" s="26">
        <f>Table5[[#This Row],[Cost4]]/Table5[[#This Row],[Best Cost2]]-1</f>
        <v>0</v>
      </c>
      <c r="AD27" s="2"/>
      <c r="AE27" s="6"/>
      <c r="AF27" s="6"/>
      <c r="AG27" s="6"/>
    </row>
    <row r="28" spans="1:33" ht="18" customHeight="1" x14ac:dyDescent="0.25">
      <c r="A28" s="62">
        <v>46</v>
      </c>
      <c r="B28" s="59">
        <v>5</v>
      </c>
      <c r="C28" s="63">
        <v>3</v>
      </c>
      <c r="D28">
        <v>73.87</v>
      </c>
      <c r="E28">
        <v>0.26</v>
      </c>
      <c r="F28">
        <v>1002</v>
      </c>
      <c r="G28" s="54">
        <v>73.87</v>
      </c>
      <c r="H28" s="54">
        <v>0.38</v>
      </c>
      <c r="I28" s="56">
        <v>1043</v>
      </c>
      <c r="J28" s="54">
        <v>73.87</v>
      </c>
      <c r="K28" s="54">
        <v>0.66</v>
      </c>
      <c r="L28" s="56">
        <v>1007</v>
      </c>
      <c r="M28" s="54">
        <v>73.87</v>
      </c>
      <c r="N28" s="54">
        <v>0.66</v>
      </c>
      <c r="O28" s="54">
        <v>1007</v>
      </c>
      <c r="P28">
        <v>77.38</v>
      </c>
      <c r="Q28">
        <v>0</v>
      </c>
      <c r="R28">
        <v>127</v>
      </c>
      <c r="S28">
        <f>MIN(Table5[[#This Row],[Cost]],Table5[[#This Row],[Cost2]],Table5[[#This Row],[Cost3]],Table5[[#This Row],[Cost4]],Table5[[#This Row],[Cost5]])</f>
        <v>73.87</v>
      </c>
      <c r="T28" s="107">
        <f>Table5[[#This Row],[Cost]]/Table5[[#This Row],[Best Cost]]-1</f>
        <v>0</v>
      </c>
      <c r="U28" s="107">
        <f>Table5[[#This Row],[Cost2]]/Table5[[#This Row],[Best Cost]]-1</f>
        <v>0</v>
      </c>
      <c r="V28" s="107">
        <f>Table5[[#This Row],[Cost3]]/Table5[[#This Row],[Best Cost]]-1</f>
        <v>0</v>
      </c>
      <c r="W28" s="107">
        <f>Table5[[#This Row],[Cost4]]/Table5[[#This Row],[Best Cost]]-1</f>
        <v>0</v>
      </c>
      <c r="X28" s="107">
        <f>Table5[[#This Row],[Cost5]]/Table5[[#This Row],[Best Cost]]-1</f>
        <v>4.7515906321916823E-2</v>
      </c>
      <c r="Y28" s="106">
        <f t="shared" si="0"/>
        <v>73.87</v>
      </c>
      <c r="Z28" s="91">
        <f>Table5[[#This Row],[Cost]]/Table5[[#This Row],[Best Cost2]]-1</f>
        <v>0</v>
      </c>
      <c r="AA28" s="27">
        <f>Table5[[#This Row],[Cost2]]/Table5[[#This Row],[Best Cost2]]-1</f>
        <v>0</v>
      </c>
      <c r="AB28" s="27">
        <f>Table5[[#This Row],[Cost3]]/Table5[[#This Row],[Best Cost2]]-1</f>
        <v>0</v>
      </c>
      <c r="AC28" s="26">
        <f>Table5[[#This Row],[Cost4]]/Table5[[#This Row],[Best Cost2]]-1</f>
        <v>0</v>
      </c>
      <c r="AD28" s="2"/>
      <c r="AE28" s="6"/>
      <c r="AF28" s="6"/>
      <c r="AG28" s="6"/>
    </row>
    <row r="29" spans="1:33" ht="18" customHeight="1" x14ac:dyDescent="0.25">
      <c r="A29" s="60">
        <v>76</v>
      </c>
      <c r="B29" s="58">
        <v>5</v>
      </c>
      <c r="C29" s="61">
        <v>4</v>
      </c>
      <c r="D29">
        <v>66.62</v>
      </c>
      <c r="E29">
        <v>0.31</v>
      </c>
      <c r="F29">
        <v>1003</v>
      </c>
      <c r="G29" s="53">
        <v>66.62</v>
      </c>
      <c r="H29" s="53">
        <v>0.28999999999999998</v>
      </c>
      <c r="I29" s="55">
        <v>1009</v>
      </c>
      <c r="J29" s="53">
        <v>66.62</v>
      </c>
      <c r="K29" s="53">
        <v>0.69</v>
      </c>
      <c r="L29" s="55">
        <v>1011</v>
      </c>
      <c r="M29" s="53">
        <v>66.819999999999993</v>
      </c>
      <c r="N29" s="53">
        <v>0.7</v>
      </c>
      <c r="O29" s="53">
        <v>1008</v>
      </c>
      <c r="P29">
        <v>75.209999999999994</v>
      </c>
      <c r="Q29">
        <v>0</v>
      </c>
      <c r="R29">
        <v>203</v>
      </c>
      <c r="S29">
        <f>MIN(Table5[[#This Row],[Cost]],Table5[[#This Row],[Cost2]],Table5[[#This Row],[Cost3]],Table5[[#This Row],[Cost4]],Table5[[#This Row],[Cost5]])</f>
        <v>66.62</v>
      </c>
      <c r="T29" s="107">
        <f>Table5[[#This Row],[Cost]]/Table5[[#This Row],[Best Cost]]-1</f>
        <v>0</v>
      </c>
      <c r="U29" s="107">
        <f>Table5[[#This Row],[Cost2]]/Table5[[#This Row],[Best Cost]]-1</f>
        <v>0</v>
      </c>
      <c r="V29" s="107">
        <f>Table5[[#This Row],[Cost3]]/Table5[[#This Row],[Best Cost]]-1</f>
        <v>0</v>
      </c>
      <c r="W29" s="107">
        <f>Table5[[#This Row],[Cost4]]/Table5[[#This Row],[Best Cost]]-1</f>
        <v>3.002101471029528E-3</v>
      </c>
      <c r="X29" s="107">
        <f>Table5[[#This Row],[Cost5]]/Table5[[#This Row],[Best Cost]]-1</f>
        <v>0.12894025818072641</v>
      </c>
      <c r="Y29" s="106">
        <f t="shared" si="0"/>
        <v>66.62</v>
      </c>
      <c r="Z29" s="91">
        <f>Table5[[#This Row],[Cost]]/Table5[[#This Row],[Best Cost2]]-1</f>
        <v>0</v>
      </c>
      <c r="AA29" s="27">
        <f>Table5[[#This Row],[Cost2]]/Table5[[#This Row],[Best Cost2]]-1</f>
        <v>0</v>
      </c>
      <c r="AB29" s="27">
        <f>Table5[[#This Row],[Cost3]]/Table5[[#This Row],[Best Cost2]]-1</f>
        <v>0</v>
      </c>
      <c r="AC29" s="26">
        <f>Table5[[#This Row],[Cost4]]/Table5[[#This Row],[Best Cost2]]-1</f>
        <v>3.002101471029528E-3</v>
      </c>
      <c r="AD29" s="2"/>
      <c r="AE29" s="6"/>
      <c r="AF29" s="6"/>
      <c r="AG29" s="6"/>
    </row>
    <row r="30" spans="1:33" ht="18" customHeight="1" x14ac:dyDescent="0.25">
      <c r="A30" s="62">
        <v>47</v>
      </c>
      <c r="B30" s="59">
        <v>5</v>
      </c>
      <c r="C30" s="63">
        <v>5</v>
      </c>
      <c r="D30">
        <v>77.38</v>
      </c>
      <c r="E30">
        <v>0.28999999999999998</v>
      </c>
      <c r="F30">
        <v>1001</v>
      </c>
      <c r="G30" s="54">
        <v>77.38</v>
      </c>
      <c r="H30" s="54">
        <v>0.28000000000000003</v>
      </c>
      <c r="I30" s="56">
        <v>1015</v>
      </c>
      <c r="J30" s="54">
        <v>77.38</v>
      </c>
      <c r="K30" s="54">
        <v>0.69</v>
      </c>
      <c r="L30" s="56">
        <v>1024</v>
      </c>
      <c r="M30" s="54">
        <v>77.38</v>
      </c>
      <c r="N30" s="54">
        <v>0.69</v>
      </c>
      <c r="O30" s="54">
        <v>1023</v>
      </c>
      <c r="P30">
        <v>85.71</v>
      </c>
      <c r="Q30">
        <v>0</v>
      </c>
      <c r="R30">
        <v>138</v>
      </c>
      <c r="S30">
        <f>MIN(Table5[[#This Row],[Cost]],Table5[[#This Row],[Cost2]],Table5[[#This Row],[Cost3]],Table5[[#This Row],[Cost4]],Table5[[#This Row],[Cost5]])</f>
        <v>77.38</v>
      </c>
      <c r="T30" s="107">
        <f>Table5[[#This Row],[Cost]]/Table5[[#This Row],[Best Cost]]-1</f>
        <v>0</v>
      </c>
      <c r="U30" s="107">
        <f>Table5[[#This Row],[Cost2]]/Table5[[#This Row],[Best Cost]]-1</f>
        <v>0</v>
      </c>
      <c r="V30" s="107">
        <f>Table5[[#This Row],[Cost3]]/Table5[[#This Row],[Best Cost]]-1</f>
        <v>0</v>
      </c>
      <c r="W30" s="107">
        <f>Table5[[#This Row],[Cost4]]/Table5[[#This Row],[Best Cost]]-1</f>
        <v>0</v>
      </c>
      <c r="X30" s="107">
        <f>Table5[[#This Row],[Cost5]]/Table5[[#This Row],[Best Cost]]-1</f>
        <v>0.10765055569914694</v>
      </c>
      <c r="Y30" s="106">
        <f t="shared" si="0"/>
        <v>77.38</v>
      </c>
      <c r="Z30" s="91">
        <f>Table5[[#This Row],[Cost]]/Table5[[#This Row],[Best Cost2]]-1</f>
        <v>0</v>
      </c>
      <c r="AA30" s="27">
        <f>Table5[[#This Row],[Cost2]]/Table5[[#This Row],[Best Cost2]]-1</f>
        <v>0</v>
      </c>
      <c r="AB30" s="27">
        <f>Table5[[#This Row],[Cost3]]/Table5[[#This Row],[Best Cost2]]-1</f>
        <v>0</v>
      </c>
      <c r="AC30" s="26">
        <f>Table5[[#This Row],[Cost4]]/Table5[[#This Row],[Best Cost2]]-1</f>
        <v>0</v>
      </c>
      <c r="AD30" s="2"/>
      <c r="AE30" s="6"/>
      <c r="AF30" s="6"/>
      <c r="AG30" s="6"/>
    </row>
    <row r="31" spans="1:33" ht="18" customHeight="1" x14ac:dyDescent="0.25">
      <c r="A31" s="60">
        <v>62</v>
      </c>
      <c r="B31" s="58">
        <v>5</v>
      </c>
      <c r="C31" s="61">
        <v>5</v>
      </c>
      <c r="D31">
        <v>62.94</v>
      </c>
      <c r="E31">
        <v>0.28999999999999998</v>
      </c>
      <c r="F31">
        <v>1002</v>
      </c>
      <c r="G31" s="53">
        <v>62.94</v>
      </c>
      <c r="H31" s="53">
        <v>0.28999999999999998</v>
      </c>
      <c r="I31" s="55">
        <v>1023</v>
      </c>
      <c r="J31" s="53">
        <v>62.94</v>
      </c>
      <c r="K31" s="53">
        <v>0.66</v>
      </c>
      <c r="L31" s="55">
        <v>1018</v>
      </c>
      <c r="M31" s="53">
        <v>62.94</v>
      </c>
      <c r="N31" s="53">
        <v>0.65</v>
      </c>
      <c r="O31" s="53">
        <v>1014</v>
      </c>
      <c r="P31">
        <v>102.68</v>
      </c>
      <c r="Q31">
        <v>0</v>
      </c>
      <c r="R31">
        <v>138</v>
      </c>
      <c r="S31">
        <f>MIN(Table5[[#This Row],[Cost]],Table5[[#This Row],[Cost2]],Table5[[#This Row],[Cost3]],Table5[[#This Row],[Cost4]],Table5[[#This Row],[Cost5]])</f>
        <v>62.94</v>
      </c>
      <c r="T31" s="107">
        <f>Table5[[#This Row],[Cost]]/Table5[[#This Row],[Best Cost]]-1</f>
        <v>0</v>
      </c>
      <c r="U31" s="107">
        <f>Table5[[#This Row],[Cost2]]/Table5[[#This Row],[Best Cost]]-1</f>
        <v>0</v>
      </c>
      <c r="V31" s="107">
        <f>Table5[[#This Row],[Cost3]]/Table5[[#This Row],[Best Cost]]-1</f>
        <v>0</v>
      </c>
      <c r="W31" s="107">
        <f>Table5[[#This Row],[Cost4]]/Table5[[#This Row],[Best Cost]]-1</f>
        <v>0</v>
      </c>
      <c r="X31" s="107">
        <f>Table5[[#This Row],[Cost5]]/Table5[[#This Row],[Best Cost]]-1</f>
        <v>0.63139497934540856</v>
      </c>
      <c r="Y31" s="106">
        <f t="shared" si="0"/>
        <v>62.94</v>
      </c>
      <c r="Z31" s="91">
        <f>Table5[[#This Row],[Cost]]/Table5[[#This Row],[Best Cost2]]-1</f>
        <v>0</v>
      </c>
      <c r="AA31" s="27">
        <f>Table5[[#This Row],[Cost2]]/Table5[[#This Row],[Best Cost2]]-1</f>
        <v>0</v>
      </c>
      <c r="AB31" s="27">
        <f>Table5[[#This Row],[Cost3]]/Table5[[#This Row],[Best Cost2]]-1</f>
        <v>0</v>
      </c>
      <c r="AC31" s="26">
        <f>Table5[[#This Row],[Cost4]]/Table5[[#This Row],[Best Cost2]]-1</f>
        <v>0</v>
      </c>
      <c r="AD31" s="2"/>
      <c r="AE31" s="6"/>
      <c r="AF31" s="6"/>
      <c r="AG31" s="6"/>
    </row>
    <row r="32" spans="1:33" ht="18" customHeight="1" x14ac:dyDescent="0.25">
      <c r="A32" s="62">
        <v>63</v>
      </c>
      <c r="B32" s="59">
        <v>5</v>
      </c>
      <c r="C32" s="63">
        <v>5</v>
      </c>
      <c r="D32">
        <v>56.93</v>
      </c>
      <c r="E32">
        <v>0.28999999999999998</v>
      </c>
      <c r="F32">
        <v>1002</v>
      </c>
      <c r="G32" s="54">
        <v>56.93</v>
      </c>
      <c r="H32" s="54">
        <v>0.17</v>
      </c>
      <c r="I32" s="56">
        <v>1080</v>
      </c>
      <c r="J32" s="54">
        <v>56.93</v>
      </c>
      <c r="K32" s="54">
        <v>0.65</v>
      </c>
      <c r="L32" s="56">
        <v>1011</v>
      </c>
      <c r="M32" s="54">
        <v>56.93</v>
      </c>
      <c r="N32" s="54">
        <v>0.66</v>
      </c>
      <c r="O32" s="54">
        <v>1015</v>
      </c>
      <c r="P32">
        <v>74.33</v>
      </c>
      <c r="Q32">
        <v>0</v>
      </c>
      <c r="R32">
        <v>94</v>
      </c>
      <c r="S32">
        <f>MIN(Table5[[#This Row],[Cost]],Table5[[#This Row],[Cost2]],Table5[[#This Row],[Cost3]],Table5[[#This Row],[Cost4]],Table5[[#This Row],[Cost5]])</f>
        <v>56.93</v>
      </c>
      <c r="T32" s="107">
        <f>Table5[[#This Row],[Cost]]/Table5[[#This Row],[Best Cost]]-1</f>
        <v>0</v>
      </c>
      <c r="U32" s="107">
        <f>Table5[[#This Row],[Cost2]]/Table5[[#This Row],[Best Cost]]-1</f>
        <v>0</v>
      </c>
      <c r="V32" s="107">
        <f>Table5[[#This Row],[Cost3]]/Table5[[#This Row],[Best Cost]]-1</f>
        <v>0</v>
      </c>
      <c r="W32" s="107">
        <f>Table5[[#This Row],[Cost4]]/Table5[[#This Row],[Best Cost]]-1</f>
        <v>0</v>
      </c>
      <c r="X32" s="107">
        <f>Table5[[#This Row],[Cost5]]/Table5[[#This Row],[Best Cost]]-1</f>
        <v>0.30563850342525911</v>
      </c>
      <c r="Y32" s="106">
        <f t="shared" si="0"/>
        <v>56.93</v>
      </c>
      <c r="Z32" s="91">
        <f>Table5[[#This Row],[Cost]]/Table5[[#This Row],[Best Cost2]]-1</f>
        <v>0</v>
      </c>
      <c r="AA32" s="27">
        <f>Table5[[#This Row],[Cost2]]/Table5[[#This Row],[Best Cost2]]-1</f>
        <v>0</v>
      </c>
      <c r="AB32" s="27">
        <f>Table5[[#This Row],[Cost3]]/Table5[[#This Row],[Best Cost2]]-1</f>
        <v>0</v>
      </c>
      <c r="AC32" s="26">
        <f>Table5[[#This Row],[Cost4]]/Table5[[#This Row],[Best Cost2]]-1</f>
        <v>0</v>
      </c>
      <c r="AD32" s="2"/>
      <c r="AE32" s="6"/>
      <c r="AF32" s="6"/>
      <c r="AG32" s="6"/>
    </row>
    <row r="33" spans="1:33" ht="18" customHeight="1" x14ac:dyDescent="0.25">
      <c r="A33" s="60">
        <v>79</v>
      </c>
      <c r="B33" s="58">
        <v>5</v>
      </c>
      <c r="C33" s="61">
        <v>5</v>
      </c>
      <c r="D33">
        <v>53.01</v>
      </c>
      <c r="E33">
        <v>0.3</v>
      </c>
      <c r="F33">
        <v>1030</v>
      </c>
      <c r="G33" s="53">
        <v>53.01</v>
      </c>
      <c r="H33" s="53">
        <v>0.39</v>
      </c>
      <c r="I33" s="55">
        <v>1028</v>
      </c>
      <c r="J33" s="53">
        <v>53.01</v>
      </c>
      <c r="K33" s="53">
        <v>0.66</v>
      </c>
      <c r="L33" s="55">
        <v>1014</v>
      </c>
      <c r="M33" s="53">
        <v>53.01</v>
      </c>
      <c r="N33" s="53">
        <v>0.66</v>
      </c>
      <c r="O33" s="53">
        <v>1015</v>
      </c>
      <c r="P33">
        <v>62.44</v>
      </c>
      <c r="Q33">
        <v>0</v>
      </c>
      <c r="R33">
        <v>59</v>
      </c>
      <c r="S33">
        <f>MIN(Table5[[#This Row],[Cost]],Table5[[#This Row],[Cost2]],Table5[[#This Row],[Cost3]],Table5[[#This Row],[Cost4]],Table5[[#This Row],[Cost5]])</f>
        <v>53.01</v>
      </c>
      <c r="T33" s="107">
        <f>Table5[[#This Row],[Cost]]/Table5[[#This Row],[Best Cost]]-1</f>
        <v>0</v>
      </c>
      <c r="U33" s="107">
        <f>Table5[[#This Row],[Cost2]]/Table5[[#This Row],[Best Cost]]-1</f>
        <v>0</v>
      </c>
      <c r="V33" s="107">
        <f>Table5[[#This Row],[Cost3]]/Table5[[#This Row],[Best Cost]]-1</f>
        <v>0</v>
      </c>
      <c r="W33" s="107">
        <f>Table5[[#This Row],[Cost4]]/Table5[[#This Row],[Best Cost]]-1</f>
        <v>0</v>
      </c>
      <c r="X33" s="107">
        <f>Table5[[#This Row],[Cost5]]/Table5[[#This Row],[Best Cost]]-1</f>
        <v>0.17789096396906245</v>
      </c>
      <c r="Y33" s="106">
        <f t="shared" si="0"/>
        <v>53.01</v>
      </c>
      <c r="Z33" s="91">
        <f>Table5[[#This Row],[Cost]]/Table5[[#This Row],[Best Cost2]]-1</f>
        <v>0</v>
      </c>
      <c r="AA33" s="27">
        <f>Table5[[#This Row],[Cost2]]/Table5[[#This Row],[Best Cost2]]-1</f>
        <v>0</v>
      </c>
      <c r="AB33" s="27">
        <f>Table5[[#This Row],[Cost3]]/Table5[[#This Row],[Best Cost2]]-1</f>
        <v>0</v>
      </c>
      <c r="AC33" s="26">
        <f>Table5[[#This Row],[Cost4]]/Table5[[#This Row],[Best Cost2]]-1</f>
        <v>0</v>
      </c>
      <c r="AD33" s="2"/>
      <c r="AE33" s="6"/>
      <c r="AF33" s="6"/>
      <c r="AG33" s="6"/>
    </row>
    <row r="34" spans="1:33" ht="18" customHeight="1" x14ac:dyDescent="0.25">
      <c r="A34" s="62">
        <v>95</v>
      </c>
      <c r="B34" s="59">
        <v>5</v>
      </c>
      <c r="C34" s="63">
        <v>5</v>
      </c>
      <c r="D34">
        <v>113.18</v>
      </c>
      <c r="E34">
        <v>0.28999999999999998</v>
      </c>
      <c r="F34">
        <v>1003</v>
      </c>
      <c r="G34" s="54">
        <v>113.18</v>
      </c>
      <c r="H34" s="54">
        <v>0.31</v>
      </c>
      <c r="I34" s="56">
        <v>1017</v>
      </c>
      <c r="J34" s="54">
        <v>113.65</v>
      </c>
      <c r="K34" s="54">
        <v>0.69</v>
      </c>
      <c r="L34" s="56">
        <v>1016</v>
      </c>
      <c r="M34" s="54">
        <v>113.65</v>
      </c>
      <c r="N34" s="54">
        <v>0.69</v>
      </c>
      <c r="O34" s="54">
        <v>1011</v>
      </c>
      <c r="P34">
        <v>137.71</v>
      </c>
      <c r="Q34">
        <v>0</v>
      </c>
      <c r="R34">
        <v>131</v>
      </c>
      <c r="S34">
        <f>MIN(Table5[[#This Row],[Cost]],Table5[[#This Row],[Cost2]],Table5[[#This Row],[Cost3]],Table5[[#This Row],[Cost4]],Table5[[#This Row],[Cost5]])</f>
        <v>113.18</v>
      </c>
      <c r="T34" s="107">
        <f>Table5[[#This Row],[Cost]]/Table5[[#This Row],[Best Cost]]-1</f>
        <v>0</v>
      </c>
      <c r="U34" s="107">
        <f>Table5[[#This Row],[Cost2]]/Table5[[#This Row],[Best Cost]]-1</f>
        <v>0</v>
      </c>
      <c r="V34" s="107">
        <f>Table5[[#This Row],[Cost3]]/Table5[[#This Row],[Best Cost]]-1</f>
        <v>4.1526771514401872E-3</v>
      </c>
      <c r="W34" s="107">
        <f>Table5[[#This Row],[Cost4]]/Table5[[#This Row],[Best Cost]]-1</f>
        <v>4.1526771514401872E-3</v>
      </c>
      <c r="X34" s="107">
        <f>Table5[[#This Row],[Cost5]]/Table5[[#This Row],[Best Cost]]-1</f>
        <v>0.21673440537197375</v>
      </c>
      <c r="Y34" s="106">
        <f t="shared" si="0"/>
        <v>113.18</v>
      </c>
      <c r="Z34" s="91">
        <f>Table5[[#This Row],[Cost]]/Table5[[#This Row],[Best Cost2]]-1</f>
        <v>0</v>
      </c>
      <c r="AA34" s="27">
        <f>Table5[[#This Row],[Cost2]]/Table5[[#This Row],[Best Cost2]]-1</f>
        <v>0</v>
      </c>
      <c r="AB34" s="27">
        <f>Table5[[#This Row],[Cost3]]/Table5[[#This Row],[Best Cost2]]-1</f>
        <v>4.1526771514401872E-3</v>
      </c>
      <c r="AC34" s="26">
        <f>Table5[[#This Row],[Cost4]]/Table5[[#This Row],[Best Cost2]]-1</f>
        <v>4.1526771514401872E-3</v>
      </c>
      <c r="AD34" s="2"/>
      <c r="AE34" s="6"/>
      <c r="AF34" s="6"/>
      <c r="AG34" s="6"/>
    </row>
    <row r="35" spans="1:33" ht="18" customHeight="1" x14ac:dyDescent="0.25">
      <c r="A35" s="60">
        <v>12</v>
      </c>
      <c r="B35" s="58">
        <v>6</v>
      </c>
      <c r="C35" s="61">
        <v>3</v>
      </c>
      <c r="D35">
        <v>68.98</v>
      </c>
      <c r="E35">
        <v>0.28999999999999998</v>
      </c>
      <c r="F35">
        <v>1003</v>
      </c>
      <c r="G35" s="53">
        <v>68.98</v>
      </c>
      <c r="H35" s="53">
        <v>0.4</v>
      </c>
      <c r="I35" s="55">
        <v>1189</v>
      </c>
      <c r="J35" s="53">
        <v>68.98</v>
      </c>
      <c r="K35" s="53">
        <v>0.87</v>
      </c>
      <c r="L35" s="55">
        <v>1017</v>
      </c>
      <c r="M35" s="53">
        <v>68.98</v>
      </c>
      <c r="N35" s="53">
        <v>0.97</v>
      </c>
      <c r="O35" s="53">
        <v>1137</v>
      </c>
      <c r="P35">
        <v>107.47</v>
      </c>
      <c r="Q35">
        <v>0.01</v>
      </c>
      <c r="R35">
        <v>494</v>
      </c>
      <c r="S35">
        <f>MIN(Table5[[#This Row],[Cost]],Table5[[#This Row],[Cost2]],Table5[[#This Row],[Cost3]],Table5[[#This Row],[Cost4]],Table5[[#This Row],[Cost5]])</f>
        <v>68.98</v>
      </c>
      <c r="T35" s="107">
        <f>Table5[[#This Row],[Cost]]/Table5[[#This Row],[Best Cost]]-1</f>
        <v>0</v>
      </c>
      <c r="U35" s="107">
        <f>Table5[[#This Row],[Cost2]]/Table5[[#This Row],[Best Cost]]-1</f>
        <v>0</v>
      </c>
      <c r="V35" s="107">
        <f>Table5[[#This Row],[Cost3]]/Table5[[#This Row],[Best Cost]]-1</f>
        <v>0</v>
      </c>
      <c r="W35" s="107">
        <f>Table5[[#This Row],[Cost4]]/Table5[[#This Row],[Best Cost]]-1</f>
        <v>0</v>
      </c>
      <c r="X35" s="107">
        <f>Table5[[#This Row],[Cost5]]/Table5[[#This Row],[Best Cost]]-1</f>
        <v>0.55798782255726276</v>
      </c>
      <c r="Y35" s="106">
        <f t="shared" si="0"/>
        <v>68.98</v>
      </c>
      <c r="Z35" s="91">
        <f>Table5[[#This Row],[Cost]]/Table5[[#This Row],[Best Cost2]]-1</f>
        <v>0</v>
      </c>
      <c r="AA35" s="27">
        <f>Table5[[#This Row],[Cost2]]/Table5[[#This Row],[Best Cost2]]-1</f>
        <v>0</v>
      </c>
      <c r="AB35" s="27">
        <f>Table5[[#This Row],[Cost3]]/Table5[[#This Row],[Best Cost2]]-1</f>
        <v>0</v>
      </c>
      <c r="AC35" s="26">
        <f>Table5[[#This Row],[Cost4]]/Table5[[#This Row],[Best Cost2]]-1</f>
        <v>0</v>
      </c>
      <c r="AD35" s="2"/>
      <c r="AE35" s="6"/>
      <c r="AF35" s="6"/>
      <c r="AG35" s="6"/>
    </row>
    <row r="36" spans="1:33" ht="18" customHeight="1" x14ac:dyDescent="0.25">
      <c r="A36" s="62">
        <v>93</v>
      </c>
      <c r="B36" s="59">
        <v>6</v>
      </c>
      <c r="C36" s="63">
        <v>3</v>
      </c>
      <c r="D36">
        <v>82.5</v>
      </c>
      <c r="E36">
        <v>0.26</v>
      </c>
      <c r="F36">
        <v>1005</v>
      </c>
      <c r="G36" s="54">
        <v>82.5</v>
      </c>
      <c r="H36" s="54">
        <v>0.31</v>
      </c>
      <c r="I36" s="56">
        <v>1020</v>
      </c>
      <c r="J36" s="54">
        <v>82.5</v>
      </c>
      <c r="K36" s="54">
        <v>0.78</v>
      </c>
      <c r="L36" s="56">
        <v>1012</v>
      </c>
      <c r="M36" s="54">
        <v>82.5</v>
      </c>
      <c r="N36" s="54">
        <v>0.77</v>
      </c>
      <c r="O36" s="54">
        <v>1007</v>
      </c>
      <c r="P36">
        <v>99.24</v>
      </c>
      <c r="Q36">
        <v>0</v>
      </c>
      <c r="R36">
        <v>469</v>
      </c>
      <c r="S36">
        <f>MIN(Table5[[#This Row],[Cost]],Table5[[#This Row],[Cost2]],Table5[[#This Row],[Cost3]],Table5[[#This Row],[Cost4]],Table5[[#This Row],[Cost5]])</f>
        <v>82.5</v>
      </c>
      <c r="T36" s="107">
        <f>Table5[[#This Row],[Cost]]/Table5[[#This Row],[Best Cost]]-1</f>
        <v>0</v>
      </c>
      <c r="U36" s="107">
        <f>Table5[[#This Row],[Cost2]]/Table5[[#This Row],[Best Cost]]-1</f>
        <v>0</v>
      </c>
      <c r="V36" s="107">
        <f>Table5[[#This Row],[Cost3]]/Table5[[#This Row],[Best Cost]]-1</f>
        <v>0</v>
      </c>
      <c r="W36" s="107">
        <f>Table5[[#This Row],[Cost4]]/Table5[[#This Row],[Best Cost]]-1</f>
        <v>0</v>
      </c>
      <c r="X36" s="107">
        <f>Table5[[#This Row],[Cost5]]/Table5[[#This Row],[Best Cost]]-1</f>
        <v>0.20290909090909093</v>
      </c>
      <c r="Y36" s="106">
        <f t="shared" si="0"/>
        <v>82.5</v>
      </c>
      <c r="Z36" s="91">
        <f>Table5[[#This Row],[Cost]]/Table5[[#This Row],[Best Cost2]]-1</f>
        <v>0</v>
      </c>
      <c r="AA36" s="27">
        <f>Table5[[#This Row],[Cost2]]/Table5[[#This Row],[Best Cost2]]-1</f>
        <v>0</v>
      </c>
      <c r="AB36" s="27">
        <f>Table5[[#This Row],[Cost3]]/Table5[[#This Row],[Best Cost2]]-1</f>
        <v>0</v>
      </c>
      <c r="AC36" s="26">
        <f>Table5[[#This Row],[Cost4]]/Table5[[#This Row],[Best Cost2]]-1</f>
        <v>0</v>
      </c>
      <c r="AD36" s="2"/>
      <c r="AE36" s="6"/>
      <c r="AF36" s="6"/>
      <c r="AG36" s="6"/>
    </row>
    <row r="37" spans="1:33" ht="18" customHeight="1" x14ac:dyDescent="0.25">
      <c r="A37" s="60">
        <v>98</v>
      </c>
      <c r="B37" s="58">
        <v>6</v>
      </c>
      <c r="C37" s="61">
        <v>3</v>
      </c>
      <c r="D37">
        <v>86.66</v>
      </c>
      <c r="E37">
        <v>0.28000000000000003</v>
      </c>
      <c r="F37">
        <v>1005</v>
      </c>
      <c r="G37" s="53">
        <v>86.66</v>
      </c>
      <c r="H37" s="53">
        <v>0.28000000000000003</v>
      </c>
      <c r="I37" s="55">
        <v>1039</v>
      </c>
      <c r="J37" s="53">
        <v>86.66</v>
      </c>
      <c r="K37" s="53">
        <v>0.76</v>
      </c>
      <c r="L37" s="55">
        <v>1030</v>
      </c>
      <c r="M37" s="53">
        <v>86.66</v>
      </c>
      <c r="N37" s="53">
        <v>0.74</v>
      </c>
      <c r="O37" s="53">
        <v>1011</v>
      </c>
      <c r="P37">
        <v>96.62</v>
      </c>
      <c r="Q37">
        <v>0</v>
      </c>
      <c r="R37">
        <v>505</v>
      </c>
      <c r="S37">
        <f>MIN(Table5[[#This Row],[Cost]],Table5[[#This Row],[Cost2]],Table5[[#This Row],[Cost3]],Table5[[#This Row],[Cost4]],Table5[[#This Row],[Cost5]])</f>
        <v>86.66</v>
      </c>
      <c r="T37" s="107">
        <f>Table5[[#This Row],[Cost]]/Table5[[#This Row],[Best Cost]]-1</f>
        <v>0</v>
      </c>
      <c r="U37" s="107">
        <f>Table5[[#This Row],[Cost2]]/Table5[[#This Row],[Best Cost]]-1</f>
        <v>0</v>
      </c>
      <c r="V37" s="107">
        <f>Table5[[#This Row],[Cost3]]/Table5[[#This Row],[Best Cost]]-1</f>
        <v>0</v>
      </c>
      <c r="W37" s="107">
        <f>Table5[[#This Row],[Cost4]]/Table5[[#This Row],[Best Cost]]-1</f>
        <v>0</v>
      </c>
      <c r="X37" s="107">
        <f>Table5[[#This Row],[Cost5]]/Table5[[#This Row],[Best Cost]]-1</f>
        <v>0.11493191783983403</v>
      </c>
      <c r="Y37" s="106">
        <f t="shared" si="0"/>
        <v>86.66</v>
      </c>
      <c r="Z37" s="91">
        <f>Table5[[#This Row],[Cost]]/Table5[[#This Row],[Best Cost2]]-1</f>
        <v>0</v>
      </c>
      <c r="AA37" s="27">
        <f>Table5[[#This Row],[Cost2]]/Table5[[#This Row],[Best Cost2]]-1</f>
        <v>0</v>
      </c>
      <c r="AB37" s="27">
        <f>Table5[[#This Row],[Cost3]]/Table5[[#This Row],[Best Cost2]]-1</f>
        <v>0</v>
      </c>
      <c r="AC37" s="26">
        <f>Table5[[#This Row],[Cost4]]/Table5[[#This Row],[Best Cost2]]-1</f>
        <v>0</v>
      </c>
      <c r="AD37" s="2"/>
      <c r="AE37" s="6"/>
      <c r="AF37" s="6"/>
      <c r="AG37" s="6"/>
    </row>
    <row r="38" spans="1:33" ht="18" customHeight="1" x14ac:dyDescent="0.25">
      <c r="A38" s="62">
        <v>31</v>
      </c>
      <c r="B38" s="59">
        <v>6</v>
      </c>
      <c r="C38" s="63">
        <v>4</v>
      </c>
      <c r="D38">
        <v>90.59</v>
      </c>
      <c r="E38">
        <v>0.35</v>
      </c>
      <c r="F38">
        <v>1054</v>
      </c>
      <c r="G38" s="54">
        <v>90.51</v>
      </c>
      <c r="H38" s="54">
        <v>0.52</v>
      </c>
      <c r="I38" s="56">
        <v>1271</v>
      </c>
      <c r="J38" s="54">
        <v>90.67</v>
      </c>
      <c r="K38" s="54">
        <v>0.89</v>
      </c>
      <c r="L38" s="56">
        <v>1053</v>
      </c>
      <c r="M38" s="54">
        <v>90.51</v>
      </c>
      <c r="N38" s="54">
        <v>0.85</v>
      </c>
      <c r="O38" s="54">
        <v>1013</v>
      </c>
      <c r="P38">
        <v>103.07</v>
      </c>
      <c r="Q38">
        <v>0</v>
      </c>
      <c r="R38">
        <v>417</v>
      </c>
      <c r="S38">
        <f>MIN(Table5[[#This Row],[Cost]],Table5[[#This Row],[Cost2]],Table5[[#This Row],[Cost3]],Table5[[#This Row],[Cost4]],Table5[[#This Row],[Cost5]])</f>
        <v>90.51</v>
      </c>
      <c r="T38" s="107">
        <f>Table5[[#This Row],[Cost]]/Table5[[#This Row],[Best Cost]]-1</f>
        <v>8.8388023422814044E-4</v>
      </c>
      <c r="U38" s="107">
        <f>Table5[[#This Row],[Cost2]]/Table5[[#This Row],[Best Cost]]-1</f>
        <v>0</v>
      </c>
      <c r="V38" s="107">
        <f>Table5[[#This Row],[Cost3]]/Table5[[#This Row],[Best Cost]]-1</f>
        <v>1.7677604684565029E-3</v>
      </c>
      <c r="W38" s="107">
        <f>Table5[[#This Row],[Cost4]]/Table5[[#This Row],[Best Cost]]-1</f>
        <v>0</v>
      </c>
      <c r="X38" s="107">
        <f>Table5[[#This Row],[Cost5]]/Table5[[#This Row],[Best Cost]]-1</f>
        <v>0.13876919677383692</v>
      </c>
      <c r="Y38" s="106">
        <f t="shared" si="0"/>
        <v>90.51</v>
      </c>
      <c r="Z38" s="91">
        <f>Table5[[#This Row],[Cost]]/Table5[[#This Row],[Best Cost2]]-1</f>
        <v>8.8388023422814044E-4</v>
      </c>
      <c r="AA38" s="27">
        <f>Table5[[#This Row],[Cost2]]/Table5[[#This Row],[Best Cost2]]-1</f>
        <v>0</v>
      </c>
      <c r="AB38" s="27">
        <f>Table5[[#This Row],[Cost3]]/Table5[[#This Row],[Best Cost2]]-1</f>
        <v>1.7677604684565029E-3</v>
      </c>
      <c r="AC38" s="26">
        <f>Table5[[#This Row],[Cost4]]/Table5[[#This Row],[Best Cost2]]-1</f>
        <v>0</v>
      </c>
      <c r="AD38" s="2"/>
      <c r="AE38" s="6"/>
      <c r="AF38" s="6"/>
      <c r="AG38" s="6"/>
    </row>
    <row r="39" spans="1:33" ht="18" customHeight="1" x14ac:dyDescent="0.25">
      <c r="A39" s="60">
        <v>60</v>
      </c>
      <c r="B39" s="58">
        <v>6</v>
      </c>
      <c r="C39" s="61">
        <v>4</v>
      </c>
      <c r="D39">
        <v>89.99</v>
      </c>
      <c r="E39">
        <v>0.31</v>
      </c>
      <c r="F39">
        <v>1002</v>
      </c>
      <c r="G39" s="53">
        <v>92.97</v>
      </c>
      <c r="H39" s="53">
        <v>0.63</v>
      </c>
      <c r="I39" s="55">
        <v>1663</v>
      </c>
      <c r="J39" s="53">
        <v>89.99</v>
      </c>
      <c r="K39" s="53">
        <v>0.75</v>
      </c>
      <c r="L39" s="55">
        <v>1032</v>
      </c>
      <c r="M39" s="53">
        <v>89.99</v>
      </c>
      <c r="N39" s="53">
        <v>0.79</v>
      </c>
      <c r="O39" s="53">
        <v>1084</v>
      </c>
      <c r="P39">
        <v>116.51</v>
      </c>
      <c r="Q39">
        <v>0</v>
      </c>
      <c r="R39">
        <v>493</v>
      </c>
      <c r="S39">
        <f>MIN(Table5[[#This Row],[Cost]],Table5[[#This Row],[Cost2]],Table5[[#This Row],[Cost3]],Table5[[#This Row],[Cost4]],Table5[[#This Row],[Cost5]])</f>
        <v>89.99</v>
      </c>
      <c r="T39" s="107">
        <f>Table5[[#This Row],[Cost]]/Table5[[#This Row],[Best Cost]]-1</f>
        <v>0</v>
      </c>
      <c r="U39" s="107">
        <f>Table5[[#This Row],[Cost2]]/Table5[[#This Row],[Best Cost]]-1</f>
        <v>3.3114790532281502E-2</v>
      </c>
      <c r="V39" s="107">
        <f>Table5[[#This Row],[Cost3]]/Table5[[#This Row],[Best Cost]]-1</f>
        <v>0</v>
      </c>
      <c r="W39" s="107">
        <f>Table5[[#This Row],[Cost4]]/Table5[[#This Row],[Best Cost]]-1</f>
        <v>0</v>
      </c>
      <c r="X39" s="107">
        <f>Table5[[#This Row],[Cost5]]/Table5[[#This Row],[Best Cost]]-1</f>
        <v>0.29469941104567177</v>
      </c>
      <c r="Y39" s="106">
        <f t="shared" si="0"/>
        <v>89.99</v>
      </c>
      <c r="Z39" s="91">
        <f>Table5[[#This Row],[Cost]]/Table5[[#This Row],[Best Cost2]]-1</f>
        <v>0</v>
      </c>
      <c r="AA39" s="27">
        <f>Table5[[#This Row],[Cost2]]/Table5[[#This Row],[Best Cost2]]-1</f>
        <v>3.3114790532281502E-2</v>
      </c>
      <c r="AB39" s="27">
        <f>Table5[[#This Row],[Cost3]]/Table5[[#This Row],[Best Cost2]]-1</f>
        <v>0</v>
      </c>
      <c r="AC39" s="26">
        <f>Table5[[#This Row],[Cost4]]/Table5[[#This Row],[Best Cost2]]-1</f>
        <v>0</v>
      </c>
      <c r="AD39" s="2"/>
      <c r="AE39" s="6"/>
      <c r="AF39" s="6"/>
      <c r="AG39" s="6"/>
    </row>
    <row r="40" spans="1:33" ht="18" customHeight="1" x14ac:dyDescent="0.25">
      <c r="A40" s="62">
        <v>44</v>
      </c>
      <c r="B40" s="59">
        <v>6</v>
      </c>
      <c r="C40" s="63">
        <v>5</v>
      </c>
      <c r="D40">
        <v>92.73</v>
      </c>
      <c r="E40">
        <v>0.35</v>
      </c>
      <c r="F40">
        <v>1042</v>
      </c>
      <c r="G40" s="54">
        <v>92.73</v>
      </c>
      <c r="H40" s="54">
        <v>0.16</v>
      </c>
      <c r="I40" s="56">
        <v>1023</v>
      </c>
      <c r="J40" s="54">
        <v>92.73</v>
      </c>
      <c r="K40" s="54">
        <v>0.83</v>
      </c>
      <c r="L40" s="56">
        <v>1016</v>
      </c>
      <c r="M40" s="54">
        <v>93.16</v>
      </c>
      <c r="N40" s="54">
        <v>0.92</v>
      </c>
      <c r="O40" s="54">
        <v>1175</v>
      </c>
      <c r="P40">
        <v>109.81</v>
      </c>
      <c r="Q40">
        <v>0.01</v>
      </c>
      <c r="R40">
        <v>549</v>
      </c>
      <c r="S40">
        <f>MIN(Table5[[#This Row],[Cost]],Table5[[#This Row],[Cost2]],Table5[[#This Row],[Cost3]],Table5[[#This Row],[Cost4]],Table5[[#This Row],[Cost5]])</f>
        <v>92.73</v>
      </c>
      <c r="T40" s="107">
        <f>Table5[[#This Row],[Cost]]/Table5[[#This Row],[Best Cost]]-1</f>
        <v>0</v>
      </c>
      <c r="U40" s="107">
        <f>Table5[[#This Row],[Cost2]]/Table5[[#This Row],[Best Cost]]-1</f>
        <v>0</v>
      </c>
      <c r="V40" s="107">
        <f>Table5[[#This Row],[Cost3]]/Table5[[#This Row],[Best Cost]]-1</f>
        <v>0</v>
      </c>
      <c r="W40" s="107">
        <f>Table5[[#This Row],[Cost4]]/Table5[[#This Row],[Best Cost]]-1</f>
        <v>4.6371185161220296E-3</v>
      </c>
      <c r="X40" s="107">
        <f>Table5[[#This Row],[Cost5]]/Table5[[#This Row],[Best Cost]]-1</f>
        <v>0.18419066105898851</v>
      </c>
      <c r="Y40" s="106">
        <f t="shared" si="0"/>
        <v>92.73</v>
      </c>
      <c r="Z40" s="91">
        <f>Table5[[#This Row],[Cost]]/Table5[[#This Row],[Best Cost2]]-1</f>
        <v>0</v>
      </c>
      <c r="AA40" s="27">
        <f>Table5[[#This Row],[Cost2]]/Table5[[#This Row],[Best Cost2]]-1</f>
        <v>0</v>
      </c>
      <c r="AB40" s="27">
        <f>Table5[[#This Row],[Cost3]]/Table5[[#This Row],[Best Cost2]]-1</f>
        <v>0</v>
      </c>
      <c r="AC40" s="26">
        <f>Table5[[#This Row],[Cost4]]/Table5[[#This Row],[Best Cost2]]-1</f>
        <v>4.6371185161220296E-3</v>
      </c>
      <c r="AD40" s="2"/>
      <c r="AE40" s="6"/>
      <c r="AF40" s="6"/>
      <c r="AG40" s="6"/>
    </row>
    <row r="41" spans="1:33" ht="18" customHeight="1" x14ac:dyDescent="0.25">
      <c r="A41" s="60">
        <v>61</v>
      </c>
      <c r="B41" s="58">
        <v>6</v>
      </c>
      <c r="C41" s="61">
        <v>5</v>
      </c>
      <c r="D41">
        <v>54.59</v>
      </c>
      <c r="E41">
        <v>0.28999999999999998</v>
      </c>
      <c r="F41">
        <v>1003</v>
      </c>
      <c r="G41" s="53">
        <v>55.35</v>
      </c>
      <c r="H41" s="53">
        <v>0.28000000000000003</v>
      </c>
      <c r="I41" s="55">
        <v>1081</v>
      </c>
      <c r="J41" s="53">
        <v>55.04</v>
      </c>
      <c r="K41" s="53">
        <v>1</v>
      </c>
      <c r="L41" s="55">
        <v>1371</v>
      </c>
      <c r="M41" s="53">
        <v>56.32</v>
      </c>
      <c r="N41" s="53">
        <v>0.76</v>
      </c>
      <c r="O41" s="53">
        <v>1022</v>
      </c>
      <c r="P41">
        <v>58.64</v>
      </c>
      <c r="Q41">
        <v>0</v>
      </c>
      <c r="R41">
        <v>230</v>
      </c>
      <c r="S41">
        <f>MIN(Table5[[#This Row],[Cost]],Table5[[#This Row],[Cost2]],Table5[[#This Row],[Cost3]],Table5[[#This Row],[Cost4]],Table5[[#This Row],[Cost5]])</f>
        <v>54.59</v>
      </c>
      <c r="T41" s="107">
        <f>Table5[[#This Row],[Cost]]/Table5[[#This Row],[Best Cost]]-1</f>
        <v>0</v>
      </c>
      <c r="U41" s="107">
        <f>Table5[[#This Row],[Cost2]]/Table5[[#This Row],[Best Cost]]-1</f>
        <v>1.3921963729620845E-2</v>
      </c>
      <c r="V41" s="107">
        <f>Table5[[#This Row],[Cost3]]/Table5[[#This Row],[Best Cost]]-1</f>
        <v>8.2432679978017287E-3</v>
      </c>
      <c r="W41" s="107">
        <f>Table5[[#This Row],[Cost4]]/Table5[[#This Row],[Best Cost]]-1</f>
        <v>3.1690785858215831E-2</v>
      </c>
      <c r="X41" s="107">
        <f>Table5[[#This Row],[Cost5]]/Table5[[#This Row],[Best Cost]]-1</f>
        <v>7.4189411980216002E-2</v>
      </c>
      <c r="Y41" s="106">
        <f t="shared" si="0"/>
        <v>54.59</v>
      </c>
      <c r="Z41" s="91">
        <f>Table5[[#This Row],[Cost]]/Table5[[#This Row],[Best Cost2]]-1</f>
        <v>0</v>
      </c>
      <c r="AA41" s="27">
        <f>Table5[[#This Row],[Cost2]]/Table5[[#This Row],[Best Cost2]]-1</f>
        <v>1.3921963729620845E-2</v>
      </c>
      <c r="AB41" s="27">
        <f>Table5[[#This Row],[Cost3]]/Table5[[#This Row],[Best Cost2]]-1</f>
        <v>8.2432679978017287E-3</v>
      </c>
      <c r="AC41" s="26">
        <f>Table5[[#This Row],[Cost4]]/Table5[[#This Row],[Best Cost2]]-1</f>
        <v>3.1690785858215831E-2</v>
      </c>
      <c r="AD41" s="2"/>
      <c r="AE41" s="6"/>
      <c r="AF41" s="6"/>
      <c r="AG41" s="6"/>
    </row>
    <row r="42" spans="1:33" ht="18" customHeight="1" x14ac:dyDescent="0.25">
      <c r="A42" s="62">
        <v>77</v>
      </c>
      <c r="B42" s="59">
        <v>6</v>
      </c>
      <c r="C42" s="63">
        <v>5</v>
      </c>
      <c r="D42">
        <v>44.43</v>
      </c>
      <c r="E42">
        <v>0.28999999999999998</v>
      </c>
      <c r="F42">
        <v>1031</v>
      </c>
      <c r="G42" s="54">
        <v>55.04</v>
      </c>
      <c r="H42" s="54">
        <v>0.52</v>
      </c>
      <c r="I42" s="56">
        <v>1210</v>
      </c>
      <c r="J42" s="54">
        <v>45.7</v>
      </c>
      <c r="K42" s="54">
        <v>0.9</v>
      </c>
      <c r="L42" s="56">
        <v>1180</v>
      </c>
      <c r="M42" s="54">
        <v>44.43</v>
      </c>
      <c r="N42" s="54">
        <v>0.8</v>
      </c>
      <c r="O42" s="54">
        <v>1090</v>
      </c>
      <c r="P42">
        <v>50.78</v>
      </c>
      <c r="Q42">
        <v>0</v>
      </c>
      <c r="R42">
        <v>77</v>
      </c>
      <c r="S42">
        <f>MIN(Table5[[#This Row],[Cost]],Table5[[#This Row],[Cost2]],Table5[[#This Row],[Cost3]],Table5[[#This Row],[Cost4]],Table5[[#This Row],[Cost5]])</f>
        <v>44.43</v>
      </c>
      <c r="T42" s="107">
        <f>Table5[[#This Row],[Cost]]/Table5[[#This Row],[Best Cost]]-1</f>
        <v>0</v>
      </c>
      <c r="U42" s="107">
        <f>Table5[[#This Row],[Cost2]]/Table5[[#This Row],[Best Cost]]-1</f>
        <v>0.23880261084852572</v>
      </c>
      <c r="V42" s="107">
        <f>Table5[[#This Row],[Cost3]]/Table5[[#This Row],[Best Cost]]-1</f>
        <v>2.8584289894215686E-2</v>
      </c>
      <c r="W42" s="107">
        <f>Table5[[#This Row],[Cost4]]/Table5[[#This Row],[Best Cost]]-1</f>
        <v>0</v>
      </c>
      <c r="X42" s="107">
        <f>Table5[[#This Row],[Cost5]]/Table5[[#This Row],[Best Cost]]-1</f>
        <v>0.14292144947107821</v>
      </c>
      <c r="Y42" s="106">
        <f t="shared" si="0"/>
        <v>44.43</v>
      </c>
      <c r="Z42" s="91">
        <f>Table5[[#This Row],[Cost]]/Table5[[#This Row],[Best Cost2]]-1</f>
        <v>0</v>
      </c>
      <c r="AA42" s="27">
        <f>Table5[[#This Row],[Cost2]]/Table5[[#This Row],[Best Cost2]]-1</f>
        <v>0.23880261084852572</v>
      </c>
      <c r="AB42" s="27">
        <f>Table5[[#This Row],[Cost3]]/Table5[[#This Row],[Best Cost2]]-1</f>
        <v>2.8584289894215686E-2</v>
      </c>
      <c r="AC42" s="26">
        <f>Table5[[#This Row],[Cost4]]/Table5[[#This Row],[Best Cost2]]-1</f>
        <v>0</v>
      </c>
      <c r="AD42" s="2"/>
      <c r="AE42" s="6"/>
      <c r="AF42" s="6"/>
      <c r="AG42" s="6"/>
    </row>
    <row r="43" spans="1:33" ht="18" customHeight="1" x14ac:dyDescent="0.25">
      <c r="A43" s="60">
        <v>15</v>
      </c>
      <c r="B43" s="58">
        <v>6</v>
      </c>
      <c r="C43" s="61">
        <v>6</v>
      </c>
      <c r="D43">
        <v>85.74</v>
      </c>
      <c r="E43">
        <v>0.33</v>
      </c>
      <c r="F43">
        <v>1004</v>
      </c>
      <c r="G43" s="53">
        <v>85.74</v>
      </c>
      <c r="H43" s="53">
        <v>0.39</v>
      </c>
      <c r="I43" s="55">
        <v>1100</v>
      </c>
      <c r="J43" s="53">
        <v>89.58</v>
      </c>
      <c r="K43" s="53">
        <v>1.1100000000000001</v>
      </c>
      <c r="L43" s="55">
        <v>1233</v>
      </c>
      <c r="M43" s="53">
        <v>85.74</v>
      </c>
      <c r="N43" s="53">
        <v>0.91</v>
      </c>
      <c r="O43" s="53">
        <v>1031</v>
      </c>
      <c r="P43">
        <v>109.16</v>
      </c>
      <c r="Q43">
        <v>0</v>
      </c>
      <c r="R43">
        <v>284</v>
      </c>
      <c r="S43">
        <f>MIN(Table5[[#This Row],[Cost]],Table5[[#This Row],[Cost2]],Table5[[#This Row],[Cost3]],Table5[[#This Row],[Cost4]],Table5[[#This Row],[Cost5]])</f>
        <v>85.74</v>
      </c>
      <c r="T43" s="107">
        <f>Table5[[#This Row],[Cost]]/Table5[[#This Row],[Best Cost]]-1</f>
        <v>0</v>
      </c>
      <c r="U43" s="107">
        <f>Table5[[#This Row],[Cost2]]/Table5[[#This Row],[Best Cost]]-1</f>
        <v>0</v>
      </c>
      <c r="V43" s="107">
        <f>Table5[[#This Row],[Cost3]]/Table5[[#This Row],[Best Cost]]-1</f>
        <v>4.4786564030790732E-2</v>
      </c>
      <c r="W43" s="107">
        <f>Table5[[#This Row],[Cost4]]/Table5[[#This Row],[Best Cost]]-1</f>
        <v>0</v>
      </c>
      <c r="X43" s="107">
        <f>Table5[[#This Row],[Cost5]]/Table5[[#This Row],[Best Cost]]-1</f>
        <v>0.27315138791695825</v>
      </c>
      <c r="Y43" s="106">
        <f t="shared" si="0"/>
        <v>85.74</v>
      </c>
      <c r="Z43" s="91">
        <f>Table5[[#This Row],[Cost]]/Table5[[#This Row],[Best Cost2]]-1</f>
        <v>0</v>
      </c>
      <c r="AA43" s="27">
        <f>Table5[[#This Row],[Cost2]]/Table5[[#This Row],[Best Cost2]]-1</f>
        <v>0</v>
      </c>
      <c r="AB43" s="27">
        <f>Table5[[#This Row],[Cost3]]/Table5[[#This Row],[Best Cost2]]-1</f>
        <v>4.4786564030790732E-2</v>
      </c>
      <c r="AC43" s="26">
        <f>Table5[[#This Row],[Cost4]]/Table5[[#This Row],[Best Cost2]]-1</f>
        <v>0</v>
      </c>
      <c r="AD43" s="2"/>
      <c r="AE43" s="6"/>
      <c r="AF43" s="6"/>
      <c r="AG43" s="6"/>
    </row>
    <row r="44" spans="1:33" ht="18" customHeight="1" x14ac:dyDescent="0.25">
      <c r="A44" s="62">
        <v>28</v>
      </c>
      <c r="B44" s="59">
        <v>6</v>
      </c>
      <c r="C44" s="63">
        <v>6</v>
      </c>
      <c r="D44">
        <v>82.52</v>
      </c>
      <c r="E44">
        <v>0.36</v>
      </c>
      <c r="F44">
        <v>1017</v>
      </c>
      <c r="G44" s="54">
        <v>82.52</v>
      </c>
      <c r="H44" s="54">
        <v>0.42</v>
      </c>
      <c r="I44" s="56">
        <v>1037</v>
      </c>
      <c r="J44" s="54">
        <v>82.52</v>
      </c>
      <c r="K44" s="54">
        <v>0.88</v>
      </c>
      <c r="L44" s="56">
        <v>1025</v>
      </c>
      <c r="M44" s="54">
        <v>82.52</v>
      </c>
      <c r="N44" s="54">
        <v>1</v>
      </c>
      <c r="O44" s="54">
        <v>1167</v>
      </c>
      <c r="P44">
        <v>99.64</v>
      </c>
      <c r="Q44">
        <v>0</v>
      </c>
      <c r="R44">
        <v>398</v>
      </c>
      <c r="S44">
        <f>MIN(Table5[[#This Row],[Cost]],Table5[[#This Row],[Cost2]],Table5[[#This Row],[Cost3]],Table5[[#This Row],[Cost4]],Table5[[#This Row],[Cost5]])</f>
        <v>82.52</v>
      </c>
      <c r="T44" s="107">
        <f>Table5[[#This Row],[Cost]]/Table5[[#This Row],[Best Cost]]-1</f>
        <v>0</v>
      </c>
      <c r="U44" s="107">
        <f>Table5[[#This Row],[Cost2]]/Table5[[#This Row],[Best Cost]]-1</f>
        <v>0</v>
      </c>
      <c r="V44" s="107">
        <f>Table5[[#This Row],[Cost3]]/Table5[[#This Row],[Best Cost]]-1</f>
        <v>0</v>
      </c>
      <c r="W44" s="107">
        <f>Table5[[#This Row],[Cost4]]/Table5[[#This Row],[Best Cost]]-1</f>
        <v>0</v>
      </c>
      <c r="X44" s="107">
        <f>Table5[[#This Row],[Cost5]]/Table5[[#This Row],[Best Cost]]-1</f>
        <v>0.20746485700436268</v>
      </c>
      <c r="Y44" s="106">
        <f t="shared" si="0"/>
        <v>82.52</v>
      </c>
      <c r="Z44" s="91">
        <f>Table5[[#This Row],[Cost]]/Table5[[#This Row],[Best Cost2]]-1</f>
        <v>0</v>
      </c>
      <c r="AA44" s="27">
        <f>Table5[[#This Row],[Cost2]]/Table5[[#This Row],[Best Cost2]]-1</f>
        <v>0</v>
      </c>
      <c r="AB44" s="27">
        <f>Table5[[#This Row],[Cost3]]/Table5[[#This Row],[Best Cost2]]-1</f>
        <v>0</v>
      </c>
      <c r="AC44" s="26">
        <f>Table5[[#This Row],[Cost4]]/Table5[[#This Row],[Best Cost2]]-1</f>
        <v>0</v>
      </c>
      <c r="AD44" s="2"/>
      <c r="AE44" s="6"/>
      <c r="AF44" s="6"/>
      <c r="AG44" s="6"/>
    </row>
    <row r="45" spans="1:33" ht="18" customHeight="1" x14ac:dyDescent="0.25">
      <c r="A45" s="60">
        <v>45</v>
      </c>
      <c r="B45" s="58">
        <v>6</v>
      </c>
      <c r="C45" s="61">
        <v>6</v>
      </c>
      <c r="D45">
        <v>88.3</v>
      </c>
      <c r="E45">
        <v>0.33</v>
      </c>
      <c r="F45">
        <v>1003</v>
      </c>
      <c r="G45" s="53">
        <v>90.1</v>
      </c>
      <c r="H45" s="53">
        <v>0.6</v>
      </c>
      <c r="I45" s="55">
        <v>1579</v>
      </c>
      <c r="J45" s="53">
        <v>88.3</v>
      </c>
      <c r="K45" s="53">
        <v>0.82</v>
      </c>
      <c r="L45" s="55">
        <v>1027</v>
      </c>
      <c r="M45" s="53">
        <v>91.05</v>
      </c>
      <c r="N45" s="53">
        <v>0.81</v>
      </c>
      <c r="O45" s="53">
        <v>1028</v>
      </c>
      <c r="P45">
        <v>93.22</v>
      </c>
      <c r="Q45">
        <v>0</v>
      </c>
      <c r="R45">
        <v>252</v>
      </c>
      <c r="S45">
        <f>MIN(Table5[[#This Row],[Cost]],Table5[[#This Row],[Cost2]],Table5[[#This Row],[Cost3]],Table5[[#This Row],[Cost4]],Table5[[#This Row],[Cost5]])</f>
        <v>88.3</v>
      </c>
      <c r="T45" s="107">
        <f>Table5[[#This Row],[Cost]]/Table5[[#This Row],[Best Cost]]-1</f>
        <v>0</v>
      </c>
      <c r="U45" s="107">
        <f>Table5[[#This Row],[Cost2]]/Table5[[#This Row],[Best Cost]]-1</f>
        <v>2.0385050962627327E-2</v>
      </c>
      <c r="V45" s="107">
        <f>Table5[[#This Row],[Cost3]]/Table5[[#This Row],[Best Cost]]-1</f>
        <v>0</v>
      </c>
      <c r="W45" s="107">
        <f>Table5[[#This Row],[Cost4]]/Table5[[#This Row],[Best Cost]]-1</f>
        <v>3.1143827859569706E-2</v>
      </c>
      <c r="X45" s="107">
        <f>Table5[[#This Row],[Cost5]]/Table5[[#This Row],[Best Cost]]-1</f>
        <v>5.5719139297848219E-2</v>
      </c>
      <c r="Y45" s="106">
        <f t="shared" si="0"/>
        <v>88.3</v>
      </c>
      <c r="Z45" s="91">
        <f>Table5[[#This Row],[Cost]]/Table5[[#This Row],[Best Cost2]]-1</f>
        <v>0</v>
      </c>
      <c r="AA45" s="27">
        <f>Table5[[#This Row],[Cost2]]/Table5[[#This Row],[Best Cost2]]-1</f>
        <v>2.0385050962627327E-2</v>
      </c>
      <c r="AB45" s="27">
        <f>Table5[[#This Row],[Cost3]]/Table5[[#This Row],[Best Cost2]]-1</f>
        <v>0</v>
      </c>
      <c r="AC45" s="26">
        <f>Table5[[#This Row],[Cost4]]/Table5[[#This Row],[Best Cost2]]-1</f>
        <v>3.1143827859569706E-2</v>
      </c>
      <c r="AD45" s="2"/>
      <c r="AE45" s="6"/>
      <c r="AF45" s="6"/>
      <c r="AG45" s="6"/>
    </row>
    <row r="46" spans="1:33" ht="18" customHeight="1" x14ac:dyDescent="0.25">
      <c r="A46" s="62">
        <v>92</v>
      </c>
      <c r="B46" s="59">
        <v>6</v>
      </c>
      <c r="C46" s="63">
        <v>6</v>
      </c>
      <c r="D46">
        <v>111.22</v>
      </c>
      <c r="E46">
        <v>0.35</v>
      </c>
      <c r="F46">
        <v>1008</v>
      </c>
      <c r="G46" s="54">
        <v>111.22</v>
      </c>
      <c r="H46" s="54">
        <v>0.4</v>
      </c>
      <c r="I46" s="56">
        <v>1031</v>
      </c>
      <c r="J46" s="54">
        <v>111.33</v>
      </c>
      <c r="K46" s="54">
        <v>0.8</v>
      </c>
      <c r="L46" s="56">
        <v>1023</v>
      </c>
      <c r="M46" s="54">
        <v>111.45</v>
      </c>
      <c r="N46" s="54">
        <v>0.81</v>
      </c>
      <c r="O46" s="54">
        <v>1016</v>
      </c>
      <c r="P46">
        <v>123.26</v>
      </c>
      <c r="Q46">
        <v>0</v>
      </c>
      <c r="R46">
        <v>383</v>
      </c>
      <c r="S46">
        <f>MIN(Table5[[#This Row],[Cost]],Table5[[#This Row],[Cost2]],Table5[[#This Row],[Cost3]],Table5[[#This Row],[Cost4]],Table5[[#This Row],[Cost5]])</f>
        <v>111.22</v>
      </c>
      <c r="T46" s="107">
        <f>Table5[[#This Row],[Cost]]/Table5[[#This Row],[Best Cost]]-1</f>
        <v>0</v>
      </c>
      <c r="U46" s="107">
        <f>Table5[[#This Row],[Cost2]]/Table5[[#This Row],[Best Cost]]-1</f>
        <v>0</v>
      </c>
      <c r="V46" s="107">
        <f>Table5[[#This Row],[Cost3]]/Table5[[#This Row],[Best Cost]]-1</f>
        <v>9.8903074986522732E-4</v>
      </c>
      <c r="W46" s="107">
        <f>Table5[[#This Row],[Cost4]]/Table5[[#This Row],[Best Cost]]-1</f>
        <v>2.0679733860817784E-3</v>
      </c>
      <c r="X46" s="107">
        <f>Table5[[#This Row],[Cost5]]/Table5[[#This Row],[Best Cost]]-1</f>
        <v>0.1082539111670564</v>
      </c>
      <c r="Y46" s="106">
        <f t="shared" si="0"/>
        <v>111.22</v>
      </c>
      <c r="Z46" s="91">
        <f>Table5[[#This Row],[Cost]]/Table5[[#This Row],[Best Cost2]]-1</f>
        <v>0</v>
      </c>
      <c r="AA46" s="27">
        <f>Table5[[#This Row],[Cost2]]/Table5[[#This Row],[Best Cost2]]-1</f>
        <v>0</v>
      </c>
      <c r="AB46" s="27">
        <f>Table5[[#This Row],[Cost3]]/Table5[[#This Row],[Best Cost2]]-1</f>
        <v>9.8903074986522732E-4</v>
      </c>
      <c r="AC46" s="26">
        <f>Table5[[#This Row],[Cost4]]/Table5[[#This Row],[Best Cost2]]-1</f>
        <v>2.0679733860817784E-3</v>
      </c>
      <c r="AD46" s="2"/>
      <c r="AE46" s="6"/>
      <c r="AF46" s="6"/>
      <c r="AG46" s="6"/>
    </row>
    <row r="47" spans="1:33" ht="18" customHeight="1" x14ac:dyDescent="0.25">
      <c r="A47" s="60">
        <v>13</v>
      </c>
      <c r="B47" s="58">
        <v>7</v>
      </c>
      <c r="C47" s="61">
        <v>3</v>
      </c>
      <c r="D47">
        <v>89.91</v>
      </c>
      <c r="E47">
        <v>0.32</v>
      </c>
      <c r="F47">
        <v>1044</v>
      </c>
      <c r="G47" s="53">
        <v>93.6</v>
      </c>
      <c r="H47" s="53">
        <v>0.27</v>
      </c>
      <c r="I47" s="55">
        <v>1114</v>
      </c>
      <c r="J47" s="53">
        <v>92.35</v>
      </c>
      <c r="K47" s="53">
        <v>1.1100000000000001</v>
      </c>
      <c r="L47" s="55">
        <v>1179</v>
      </c>
      <c r="M47" s="53">
        <v>91.94</v>
      </c>
      <c r="N47" s="53">
        <v>1.07</v>
      </c>
      <c r="O47" s="53">
        <v>1142</v>
      </c>
      <c r="P47">
        <v>110.1</v>
      </c>
      <c r="Q47">
        <v>0.01</v>
      </c>
      <c r="R47">
        <v>1769</v>
      </c>
      <c r="S47">
        <f>MIN(Table5[[#This Row],[Cost]],Table5[[#This Row],[Cost2]],Table5[[#This Row],[Cost3]],Table5[[#This Row],[Cost4]],Table5[[#This Row],[Cost5]])</f>
        <v>89.91</v>
      </c>
      <c r="T47" s="107">
        <f>Table5[[#This Row],[Cost]]/Table5[[#This Row],[Best Cost]]-1</f>
        <v>0</v>
      </c>
      <c r="U47" s="107">
        <f>Table5[[#This Row],[Cost2]]/Table5[[#This Row],[Best Cost]]-1</f>
        <v>4.1041041041041115E-2</v>
      </c>
      <c r="V47" s="107">
        <f>Table5[[#This Row],[Cost3]]/Table5[[#This Row],[Best Cost]]-1</f>
        <v>2.7138249360471489E-2</v>
      </c>
      <c r="W47" s="107">
        <f>Table5[[#This Row],[Cost4]]/Table5[[#This Row],[Best Cost]]-1</f>
        <v>2.2578133689244773E-2</v>
      </c>
      <c r="X47" s="107">
        <f>Table5[[#This Row],[Cost5]]/Table5[[#This Row],[Best Cost]]-1</f>
        <v>0.22455789122455783</v>
      </c>
      <c r="Y47" s="106">
        <f t="shared" si="0"/>
        <v>89.91</v>
      </c>
      <c r="Z47" s="91">
        <f>Table5[[#This Row],[Cost]]/Table5[[#This Row],[Best Cost2]]-1</f>
        <v>0</v>
      </c>
      <c r="AA47" s="27">
        <f>Table5[[#This Row],[Cost2]]/Table5[[#This Row],[Best Cost2]]-1</f>
        <v>4.1041041041041115E-2</v>
      </c>
      <c r="AB47" s="27">
        <f>Table5[[#This Row],[Cost3]]/Table5[[#This Row],[Best Cost2]]-1</f>
        <v>2.7138249360471489E-2</v>
      </c>
      <c r="AC47" s="26">
        <f>Table5[[#This Row],[Cost4]]/Table5[[#This Row],[Best Cost2]]-1</f>
        <v>2.2578133689244773E-2</v>
      </c>
      <c r="AD47" s="2"/>
      <c r="AE47" s="6"/>
      <c r="AF47" s="6"/>
      <c r="AG47" s="6"/>
    </row>
    <row r="48" spans="1:33" ht="18" customHeight="1" x14ac:dyDescent="0.25">
      <c r="A48" s="62">
        <v>67</v>
      </c>
      <c r="B48" s="59">
        <v>7</v>
      </c>
      <c r="C48" s="63">
        <v>3</v>
      </c>
      <c r="D48">
        <v>99.72</v>
      </c>
      <c r="E48">
        <v>0.36</v>
      </c>
      <c r="F48">
        <v>1104</v>
      </c>
      <c r="G48" s="54">
        <v>98.63</v>
      </c>
      <c r="H48" s="54">
        <v>0.21</v>
      </c>
      <c r="I48" s="56">
        <v>1081</v>
      </c>
      <c r="J48" s="54">
        <v>98.99</v>
      </c>
      <c r="K48" s="54">
        <v>0.87</v>
      </c>
      <c r="L48" s="56">
        <v>1024</v>
      </c>
      <c r="M48" s="54">
        <v>98.63</v>
      </c>
      <c r="N48" s="54">
        <v>0.89</v>
      </c>
      <c r="O48" s="54">
        <v>1025</v>
      </c>
      <c r="P48">
        <v>114.31</v>
      </c>
      <c r="Q48">
        <v>0.01</v>
      </c>
      <c r="R48">
        <v>1817</v>
      </c>
      <c r="S48">
        <f>MIN(Table5[[#This Row],[Cost]],Table5[[#This Row],[Cost2]],Table5[[#This Row],[Cost3]],Table5[[#This Row],[Cost4]],Table5[[#This Row],[Cost5]])</f>
        <v>98.63</v>
      </c>
      <c r="T48" s="107">
        <f>Table5[[#This Row],[Cost]]/Table5[[#This Row],[Best Cost]]-1</f>
        <v>1.1051404238061391E-2</v>
      </c>
      <c r="U48" s="107">
        <f>Table5[[#This Row],[Cost2]]/Table5[[#This Row],[Best Cost]]-1</f>
        <v>0</v>
      </c>
      <c r="V48" s="107">
        <f>Table5[[#This Row],[Cost3]]/Table5[[#This Row],[Best Cost]]-1</f>
        <v>3.6500050694514563E-3</v>
      </c>
      <c r="W48" s="107">
        <f>Table5[[#This Row],[Cost4]]/Table5[[#This Row],[Best Cost]]-1</f>
        <v>0</v>
      </c>
      <c r="X48" s="107">
        <f>Table5[[#This Row],[Cost5]]/Table5[[#This Row],[Best Cost]]-1</f>
        <v>0.15897799858055373</v>
      </c>
      <c r="Y48" s="106">
        <f t="shared" si="0"/>
        <v>98.63</v>
      </c>
      <c r="Z48" s="91">
        <f>Table5[[#This Row],[Cost]]/Table5[[#This Row],[Best Cost2]]-1</f>
        <v>1.1051404238061391E-2</v>
      </c>
      <c r="AA48" s="27">
        <f>Table5[[#This Row],[Cost2]]/Table5[[#This Row],[Best Cost2]]-1</f>
        <v>0</v>
      </c>
      <c r="AB48" s="27">
        <f>Table5[[#This Row],[Cost3]]/Table5[[#This Row],[Best Cost2]]-1</f>
        <v>3.6500050694514563E-3</v>
      </c>
      <c r="AC48" s="26">
        <f>Table5[[#This Row],[Cost4]]/Table5[[#This Row],[Best Cost2]]-1</f>
        <v>0</v>
      </c>
      <c r="AD48" s="2"/>
      <c r="AE48" s="6"/>
      <c r="AF48" s="6"/>
      <c r="AG48" s="6"/>
    </row>
    <row r="49" spans="1:33" ht="18" customHeight="1" x14ac:dyDescent="0.25">
      <c r="A49" s="60">
        <v>82</v>
      </c>
      <c r="B49" s="58">
        <v>7</v>
      </c>
      <c r="C49" s="61">
        <v>4</v>
      </c>
      <c r="D49">
        <v>127.32</v>
      </c>
      <c r="E49">
        <v>0.34</v>
      </c>
      <c r="F49">
        <v>1067</v>
      </c>
      <c r="G49" s="53">
        <v>127.03</v>
      </c>
      <c r="H49" s="53">
        <v>0.46</v>
      </c>
      <c r="I49" s="55">
        <v>1035</v>
      </c>
      <c r="J49" s="53">
        <v>127.78</v>
      </c>
      <c r="K49" s="53">
        <v>0.85</v>
      </c>
      <c r="L49" s="55">
        <v>1029</v>
      </c>
      <c r="M49" s="53">
        <v>127.23</v>
      </c>
      <c r="N49" s="53">
        <v>1</v>
      </c>
      <c r="O49" s="53">
        <v>1206</v>
      </c>
      <c r="P49">
        <v>137.02000000000001</v>
      </c>
      <c r="Q49">
        <v>0.03</v>
      </c>
      <c r="R49">
        <v>3287</v>
      </c>
      <c r="S49">
        <f>MIN(Table5[[#This Row],[Cost]],Table5[[#This Row],[Cost2]],Table5[[#This Row],[Cost3]],Table5[[#This Row],[Cost4]],Table5[[#This Row],[Cost5]])</f>
        <v>127.03</v>
      </c>
      <c r="T49" s="107">
        <f>Table5[[#This Row],[Cost]]/Table5[[#This Row],[Best Cost]]-1</f>
        <v>2.2829252932377031E-3</v>
      </c>
      <c r="U49" s="107">
        <f>Table5[[#This Row],[Cost2]]/Table5[[#This Row],[Best Cost]]-1</f>
        <v>0</v>
      </c>
      <c r="V49" s="107">
        <f>Table5[[#This Row],[Cost3]]/Table5[[#This Row],[Best Cost]]-1</f>
        <v>5.9041171376839063E-3</v>
      </c>
      <c r="W49" s="107">
        <f>Table5[[#This Row],[Cost4]]/Table5[[#This Row],[Best Cost]]-1</f>
        <v>1.5744312367158564E-3</v>
      </c>
      <c r="X49" s="107">
        <f>Table5[[#This Row],[Cost5]]/Table5[[#This Row],[Best Cost]]-1</f>
        <v>7.8642840273951187E-2</v>
      </c>
      <c r="Y49" s="106">
        <f t="shared" si="0"/>
        <v>127.03</v>
      </c>
      <c r="Z49" s="91">
        <f>Table5[[#This Row],[Cost]]/Table5[[#This Row],[Best Cost2]]-1</f>
        <v>2.2829252932377031E-3</v>
      </c>
      <c r="AA49" s="27">
        <f>Table5[[#This Row],[Cost2]]/Table5[[#This Row],[Best Cost2]]-1</f>
        <v>0</v>
      </c>
      <c r="AB49" s="27">
        <f>Table5[[#This Row],[Cost3]]/Table5[[#This Row],[Best Cost2]]-1</f>
        <v>5.9041171376839063E-3</v>
      </c>
      <c r="AC49" s="26">
        <f>Table5[[#This Row],[Cost4]]/Table5[[#This Row],[Best Cost2]]-1</f>
        <v>1.5744312367158564E-3</v>
      </c>
      <c r="AD49" s="2"/>
      <c r="AE49" s="6"/>
      <c r="AF49" s="6"/>
      <c r="AG49" s="6"/>
    </row>
    <row r="50" spans="1:33" ht="18" customHeight="1" x14ac:dyDescent="0.25">
      <c r="A50" s="62">
        <v>96</v>
      </c>
      <c r="B50" s="59">
        <v>7</v>
      </c>
      <c r="C50" s="63">
        <v>4</v>
      </c>
      <c r="D50">
        <v>81.33</v>
      </c>
      <c r="E50">
        <v>0.34</v>
      </c>
      <c r="F50">
        <v>1142</v>
      </c>
      <c r="G50" s="54">
        <v>84.46</v>
      </c>
      <c r="H50" s="54">
        <v>0.36</v>
      </c>
      <c r="I50" s="56">
        <v>1179</v>
      </c>
      <c r="J50" s="54">
        <v>84.99</v>
      </c>
      <c r="K50" s="54">
        <v>0.92</v>
      </c>
      <c r="L50" s="56">
        <v>1146</v>
      </c>
      <c r="M50" s="54">
        <v>82.84</v>
      </c>
      <c r="N50" s="54">
        <v>0.86</v>
      </c>
      <c r="O50" s="54">
        <v>1075</v>
      </c>
      <c r="P50">
        <v>95.33</v>
      </c>
      <c r="Q50">
        <v>0.01</v>
      </c>
      <c r="R50">
        <v>1259</v>
      </c>
      <c r="S50">
        <f>MIN(Table5[[#This Row],[Cost]],Table5[[#This Row],[Cost2]],Table5[[#This Row],[Cost3]],Table5[[#This Row],[Cost4]],Table5[[#This Row],[Cost5]])</f>
        <v>81.33</v>
      </c>
      <c r="T50" s="107">
        <f>Table5[[#This Row],[Cost]]/Table5[[#This Row],[Best Cost]]-1</f>
        <v>0</v>
      </c>
      <c r="U50" s="107">
        <f>Table5[[#This Row],[Cost2]]/Table5[[#This Row],[Best Cost]]-1</f>
        <v>3.8485183819009006E-2</v>
      </c>
      <c r="V50" s="107">
        <f>Table5[[#This Row],[Cost3]]/Table5[[#This Row],[Best Cost]]-1</f>
        <v>4.5001844337882568E-2</v>
      </c>
      <c r="W50" s="107">
        <f>Table5[[#This Row],[Cost4]]/Table5[[#This Row],[Best Cost]]-1</f>
        <v>1.8566334685847785E-2</v>
      </c>
      <c r="X50" s="107">
        <f>Table5[[#This Row],[Cost5]]/Table5[[#This Row],[Best Cost]]-1</f>
        <v>0.17213820238534372</v>
      </c>
      <c r="Y50" s="106">
        <f t="shared" si="0"/>
        <v>81.33</v>
      </c>
      <c r="Z50" s="91">
        <f>Table5[[#This Row],[Cost]]/Table5[[#This Row],[Best Cost2]]-1</f>
        <v>0</v>
      </c>
      <c r="AA50" s="27">
        <f>Table5[[#This Row],[Cost2]]/Table5[[#This Row],[Best Cost2]]-1</f>
        <v>3.8485183819009006E-2</v>
      </c>
      <c r="AB50" s="27">
        <f>Table5[[#This Row],[Cost3]]/Table5[[#This Row],[Best Cost2]]-1</f>
        <v>4.5001844337882568E-2</v>
      </c>
      <c r="AC50" s="26">
        <f>Table5[[#This Row],[Cost4]]/Table5[[#This Row],[Best Cost2]]-1</f>
        <v>1.8566334685847785E-2</v>
      </c>
      <c r="AD50" s="2"/>
      <c r="AE50" s="6"/>
      <c r="AF50" s="6"/>
      <c r="AG50" s="6"/>
    </row>
    <row r="51" spans="1:33" ht="18" customHeight="1" x14ac:dyDescent="0.25">
      <c r="A51" s="60">
        <v>2</v>
      </c>
      <c r="B51" s="58">
        <v>7</v>
      </c>
      <c r="C51" s="61">
        <v>5</v>
      </c>
      <c r="D51">
        <v>96.48</v>
      </c>
      <c r="E51">
        <v>0.34</v>
      </c>
      <c r="F51">
        <v>1009</v>
      </c>
      <c r="G51" s="53">
        <v>97.92</v>
      </c>
      <c r="H51" s="53">
        <v>0.24</v>
      </c>
      <c r="I51" s="55">
        <v>1079</v>
      </c>
      <c r="J51" s="53">
        <v>98.85</v>
      </c>
      <c r="K51" s="53">
        <v>1.03</v>
      </c>
      <c r="L51" s="55">
        <v>1093</v>
      </c>
      <c r="M51" s="53">
        <v>105.74</v>
      </c>
      <c r="N51" s="53">
        <v>1.32</v>
      </c>
      <c r="O51" s="53">
        <v>1225</v>
      </c>
      <c r="P51">
        <v>124.46</v>
      </c>
      <c r="Q51">
        <v>0.03</v>
      </c>
      <c r="R51">
        <v>1956</v>
      </c>
      <c r="S51">
        <f>MIN(Table5[[#This Row],[Cost]],Table5[[#This Row],[Cost2]],Table5[[#This Row],[Cost3]],Table5[[#This Row],[Cost4]],Table5[[#This Row],[Cost5]])</f>
        <v>96.48</v>
      </c>
      <c r="T51" s="107">
        <f>Table5[[#This Row],[Cost]]/Table5[[#This Row],[Best Cost]]-1</f>
        <v>0</v>
      </c>
      <c r="U51" s="107">
        <f>Table5[[#This Row],[Cost2]]/Table5[[#This Row],[Best Cost]]-1</f>
        <v>1.4925373134328401E-2</v>
      </c>
      <c r="V51" s="107">
        <f>Table5[[#This Row],[Cost3]]/Table5[[#This Row],[Best Cost]]-1</f>
        <v>2.4564676616915415E-2</v>
      </c>
      <c r="W51" s="107">
        <f>Table5[[#This Row],[Cost4]]/Table5[[#This Row],[Best Cost]]-1</f>
        <v>9.5978441127694714E-2</v>
      </c>
      <c r="X51" s="107">
        <f>Table5[[#This Row],[Cost5]]/Table5[[#This Row],[Best Cost]]-1</f>
        <v>0.29000829187396349</v>
      </c>
      <c r="Y51" s="106">
        <f t="shared" si="0"/>
        <v>96.48</v>
      </c>
      <c r="Z51" s="91">
        <f>Table5[[#This Row],[Cost]]/Table5[[#This Row],[Best Cost2]]-1</f>
        <v>0</v>
      </c>
      <c r="AA51" s="27">
        <f>Table5[[#This Row],[Cost2]]/Table5[[#This Row],[Best Cost2]]-1</f>
        <v>1.4925373134328401E-2</v>
      </c>
      <c r="AB51" s="27">
        <f>Table5[[#This Row],[Cost3]]/Table5[[#This Row],[Best Cost2]]-1</f>
        <v>2.4564676616915415E-2</v>
      </c>
      <c r="AC51" s="26">
        <f>Table5[[#This Row],[Cost4]]/Table5[[#This Row],[Best Cost2]]-1</f>
        <v>9.5978441127694714E-2</v>
      </c>
      <c r="AD51" s="2"/>
      <c r="AE51" s="6"/>
      <c r="AF51" s="6"/>
      <c r="AG51" s="6"/>
    </row>
    <row r="52" spans="1:33" ht="18" customHeight="1" x14ac:dyDescent="0.25">
      <c r="A52" s="62">
        <v>66</v>
      </c>
      <c r="B52" s="59">
        <v>7</v>
      </c>
      <c r="C52" s="63">
        <v>5</v>
      </c>
      <c r="D52">
        <v>80.83</v>
      </c>
      <c r="E52">
        <v>0.39</v>
      </c>
      <c r="F52">
        <v>1175</v>
      </c>
      <c r="G52" s="54">
        <v>80.989999999999995</v>
      </c>
      <c r="H52" s="54">
        <v>0.36</v>
      </c>
      <c r="I52" s="56">
        <v>1023</v>
      </c>
      <c r="J52" s="54">
        <v>80.64</v>
      </c>
      <c r="K52" s="54">
        <v>0.89</v>
      </c>
      <c r="L52" s="56">
        <v>1026</v>
      </c>
      <c r="M52" s="54">
        <v>80.64</v>
      </c>
      <c r="N52" s="54">
        <v>0.89</v>
      </c>
      <c r="O52" s="54">
        <v>1026</v>
      </c>
      <c r="P52">
        <v>90.18</v>
      </c>
      <c r="Q52">
        <v>0.01</v>
      </c>
      <c r="R52">
        <v>1041</v>
      </c>
      <c r="S52">
        <f>MIN(Table5[[#This Row],[Cost]],Table5[[#This Row],[Cost2]],Table5[[#This Row],[Cost3]],Table5[[#This Row],[Cost4]],Table5[[#This Row],[Cost5]])</f>
        <v>80.64</v>
      </c>
      <c r="T52" s="107">
        <f>Table5[[#This Row],[Cost]]/Table5[[#This Row],[Best Cost]]-1</f>
        <v>2.356150793650702E-3</v>
      </c>
      <c r="U52" s="107">
        <f>Table5[[#This Row],[Cost2]]/Table5[[#This Row],[Best Cost]]-1</f>
        <v>4.3402777777776791E-3</v>
      </c>
      <c r="V52" s="107">
        <f>Table5[[#This Row],[Cost3]]/Table5[[#This Row],[Best Cost]]-1</f>
        <v>0</v>
      </c>
      <c r="W52" s="107">
        <f>Table5[[#This Row],[Cost4]]/Table5[[#This Row],[Best Cost]]-1</f>
        <v>0</v>
      </c>
      <c r="X52" s="107">
        <f>Table5[[#This Row],[Cost5]]/Table5[[#This Row],[Best Cost]]-1</f>
        <v>0.1183035714285714</v>
      </c>
      <c r="Y52" s="106">
        <f t="shared" si="0"/>
        <v>80.64</v>
      </c>
      <c r="Z52" s="91">
        <f>Table5[[#This Row],[Cost]]/Table5[[#This Row],[Best Cost2]]-1</f>
        <v>2.356150793650702E-3</v>
      </c>
      <c r="AA52" s="27">
        <f>Table5[[#This Row],[Cost2]]/Table5[[#This Row],[Best Cost2]]-1</f>
        <v>4.3402777777776791E-3</v>
      </c>
      <c r="AB52" s="27">
        <f>Table5[[#This Row],[Cost3]]/Table5[[#This Row],[Best Cost2]]-1</f>
        <v>0</v>
      </c>
      <c r="AC52" s="26">
        <f>Table5[[#This Row],[Cost4]]/Table5[[#This Row],[Best Cost2]]-1</f>
        <v>0</v>
      </c>
      <c r="AD52" s="2"/>
      <c r="AE52" s="6"/>
      <c r="AF52" s="6"/>
      <c r="AG52" s="6"/>
    </row>
    <row r="53" spans="1:33" ht="18" customHeight="1" x14ac:dyDescent="0.25">
      <c r="A53" s="60">
        <v>34</v>
      </c>
      <c r="B53" s="58">
        <v>7</v>
      </c>
      <c r="C53" s="61">
        <v>6</v>
      </c>
      <c r="D53">
        <v>95.93</v>
      </c>
      <c r="E53">
        <v>0.36</v>
      </c>
      <c r="F53">
        <v>1016</v>
      </c>
      <c r="G53" s="53">
        <v>95.93</v>
      </c>
      <c r="H53" s="53">
        <v>0.53</v>
      </c>
      <c r="I53" s="55">
        <v>1483</v>
      </c>
      <c r="J53" s="53">
        <v>95.93</v>
      </c>
      <c r="K53" s="53">
        <v>0.97</v>
      </c>
      <c r="L53" s="55">
        <v>1043</v>
      </c>
      <c r="M53" s="53">
        <v>100.66</v>
      </c>
      <c r="N53" s="53">
        <v>0.95</v>
      </c>
      <c r="O53" s="53">
        <v>1029</v>
      </c>
      <c r="P53">
        <v>124.98</v>
      </c>
      <c r="Q53">
        <v>0.02</v>
      </c>
      <c r="R53">
        <v>1458</v>
      </c>
      <c r="S53">
        <f>MIN(Table5[[#This Row],[Cost]],Table5[[#This Row],[Cost2]],Table5[[#This Row],[Cost3]],Table5[[#This Row],[Cost4]],Table5[[#This Row],[Cost5]])</f>
        <v>95.93</v>
      </c>
      <c r="T53" s="107">
        <f>Table5[[#This Row],[Cost]]/Table5[[#This Row],[Best Cost]]-1</f>
        <v>0</v>
      </c>
      <c r="U53" s="107">
        <f>Table5[[#This Row],[Cost2]]/Table5[[#This Row],[Best Cost]]-1</f>
        <v>0</v>
      </c>
      <c r="V53" s="107">
        <f>Table5[[#This Row],[Cost3]]/Table5[[#This Row],[Best Cost]]-1</f>
        <v>0</v>
      </c>
      <c r="W53" s="107">
        <f>Table5[[#This Row],[Cost4]]/Table5[[#This Row],[Best Cost]]-1</f>
        <v>4.9306786198269448E-2</v>
      </c>
      <c r="X53" s="107">
        <f>Table5[[#This Row],[Cost5]]/Table5[[#This Row],[Best Cost]]-1</f>
        <v>0.30282497654539764</v>
      </c>
      <c r="Y53" s="106">
        <f t="shared" si="0"/>
        <v>95.93</v>
      </c>
      <c r="Z53" s="91">
        <f>Table5[[#This Row],[Cost]]/Table5[[#This Row],[Best Cost2]]-1</f>
        <v>0</v>
      </c>
      <c r="AA53" s="27">
        <f>Table5[[#This Row],[Cost2]]/Table5[[#This Row],[Best Cost2]]-1</f>
        <v>0</v>
      </c>
      <c r="AB53" s="27">
        <f>Table5[[#This Row],[Cost3]]/Table5[[#This Row],[Best Cost2]]-1</f>
        <v>0</v>
      </c>
      <c r="AC53" s="26">
        <f>Table5[[#This Row],[Cost4]]/Table5[[#This Row],[Best Cost2]]-1</f>
        <v>4.9306786198269448E-2</v>
      </c>
      <c r="AD53" s="2"/>
      <c r="AE53" s="6"/>
      <c r="AF53" s="6"/>
      <c r="AG53" s="6"/>
    </row>
    <row r="54" spans="1:33" ht="18" customHeight="1" x14ac:dyDescent="0.25">
      <c r="A54" s="62">
        <v>50</v>
      </c>
      <c r="B54" s="59">
        <v>7</v>
      </c>
      <c r="C54" s="63">
        <v>6</v>
      </c>
      <c r="D54">
        <v>107.35</v>
      </c>
      <c r="E54">
        <v>0.36</v>
      </c>
      <c r="F54">
        <v>1007</v>
      </c>
      <c r="G54" s="54">
        <v>119.37</v>
      </c>
      <c r="H54" s="54">
        <v>0.74</v>
      </c>
      <c r="I54" s="56">
        <v>1506</v>
      </c>
      <c r="J54" s="54">
        <v>112.47</v>
      </c>
      <c r="K54" s="54">
        <v>0.89</v>
      </c>
      <c r="L54" s="56">
        <v>1036</v>
      </c>
      <c r="M54" s="54">
        <v>107.42</v>
      </c>
      <c r="N54" s="54">
        <v>1.05</v>
      </c>
      <c r="O54" s="54">
        <v>1230</v>
      </c>
      <c r="P54">
        <v>117.89</v>
      </c>
      <c r="Q54">
        <v>0.02</v>
      </c>
      <c r="R54">
        <v>1291</v>
      </c>
      <c r="S54">
        <f>MIN(Table5[[#This Row],[Cost]],Table5[[#This Row],[Cost2]],Table5[[#This Row],[Cost3]],Table5[[#This Row],[Cost4]],Table5[[#This Row],[Cost5]])</f>
        <v>107.35</v>
      </c>
      <c r="T54" s="107">
        <f>Table5[[#This Row],[Cost]]/Table5[[#This Row],[Best Cost]]-1</f>
        <v>0</v>
      </c>
      <c r="U54" s="107">
        <f>Table5[[#This Row],[Cost2]]/Table5[[#This Row],[Best Cost]]-1</f>
        <v>0.11197019096413618</v>
      </c>
      <c r="V54" s="107">
        <f>Table5[[#This Row],[Cost3]]/Table5[[#This Row],[Best Cost]]-1</f>
        <v>4.7694457382394084E-2</v>
      </c>
      <c r="W54" s="107">
        <f>Table5[[#This Row],[Cost4]]/Table5[[#This Row],[Best Cost]]-1</f>
        <v>6.520726595249382E-4</v>
      </c>
      <c r="X54" s="107">
        <f>Table5[[#This Row],[Cost5]]/Table5[[#This Row],[Best Cost]]-1</f>
        <v>9.8183511877037777E-2</v>
      </c>
      <c r="Y54" s="106">
        <f t="shared" si="0"/>
        <v>107.35</v>
      </c>
      <c r="Z54" s="91">
        <f>Table5[[#This Row],[Cost]]/Table5[[#This Row],[Best Cost2]]-1</f>
        <v>0</v>
      </c>
      <c r="AA54" s="27">
        <f>Table5[[#This Row],[Cost2]]/Table5[[#This Row],[Best Cost2]]-1</f>
        <v>0.11197019096413618</v>
      </c>
      <c r="AB54" s="27">
        <f>Table5[[#This Row],[Cost3]]/Table5[[#This Row],[Best Cost2]]-1</f>
        <v>4.7694457382394084E-2</v>
      </c>
      <c r="AC54" s="26">
        <f>Table5[[#This Row],[Cost4]]/Table5[[#This Row],[Best Cost2]]-1</f>
        <v>6.520726595249382E-4</v>
      </c>
      <c r="AD54" s="2"/>
      <c r="AE54" s="6"/>
      <c r="AF54" s="6"/>
      <c r="AG54" s="6"/>
    </row>
    <row r="55" spans="1:33" ht="18" customHeight="1" x14ac:dyDescent="0.25">
      <c r="A55" s="60">
        <v>99</v>
      </c>
      <c r="B55" s="58">
        <v>7</v>
      </c>
      <c r="C55" s="61">
        <v>6</v>
      </c>
      <c r="D55">
        <v>109.14</v>
      </c>
      <c r="E55">
        <v>0.46</v>
      </c>
      <c r="F55">
        <v>1388</v>
      </c>
      <c r="G55" s="53">
        <v>111.36</v>
      </c>
      <c r="H55" s="53">
        <v>0.7</v>
      </c>
      <c r="I55" s="55">
        <v>1449</v>
      </c>
      <c r="J55" s="53">
        <v>110.83</v>
      </c>
      <c r="K55" s="53">
        <v>0.9</v>
      </c>
      <c r="L55" s="55">
        <v>1056</v>
      </c>
      <c r="M55" s="53">
        <v>112.08</v>
      </c>
      <c r="N55" s="53">
        <v>0.85</v>
      </c>
      <c r="O55" s="53">
        <v>1039</v>
      </c>
      <c r="P55">
        <v>134.04</v>
      </c>
      <c r="Q55">
        <v>0.02</v>
      </c>
      <c r="R55">
        <v>1934</v>
      </c>
      <c r="S55">
        <f>MIN(Table5[[#This Row],[Cost]],Table5[[#This Row],[Cost2]],Table5[[#This Row],[Cost3]],Table5[[#This Row],[Cost4]],Table5[[#This Row],[Cost5]])</f>
        <v>109.14</v>
      </c>
      <c r="T55" s="107">
        <f>Table5[[#This Row],[Cost]]/Table5[[#This Row],[Best Cost]]-1</f>
        <v>0</v>
      </c>
      <c r="U55" s="107">
        <f>Table5[[#This Row],[Cost2]]/Table5[[#This Row],[Best Cost]]-1</f>
        <v>2.0340846619021358E-2</v>
      </c>
      <c r="V55" s="107">
        <f>Table5[[#This Row],[Cost3]]/Table5[[#This Row],[Best Cost]]-1</f>
        <v>1.5484698552318044E-2</v>
      </c>
      <c r="W55" s="107">
        <f>Table5[[#This Row],[Cost4]]/Table5[[#This Row],[Best Cost]]-1</f>
        <v>2.6937877954920308E-2</v>
      </c>
      <c r="X55" s="107">
        <f>Table5[[#This Row],[Cost5]]/Table5[[#This Row],[Best Cost]]-1</f>
        <v>0.22814733369983498</v>
      </c>
      <c r="Y55" s="106">
        <f t="shared" si="0"/>
        <v>109.14</v>
      </c>
      <c r="Z55" s="91">
        <f>Table5[[#This Row],[Cost]]/Table5[[#This Row],[Best Cost2]]-1</f>
        <v>0</v>
      </c>
      <c r="AA55" s="27">
        <f>Table5[[#This Row],[Cost2]]/Table5[[#This Row],[Best Cost2]]-1</f>
        <v>2.0340846619021358E-2</v>
      </c>
      <c r="AB55" s="27">
        <f>Table5[[#This Row],[Cost3]]/Table5[[#This Row],[Best Cost2]]-1</f>
        <v>1.5484698552318044E-2</v>
      </c>
      <c r="AC55" s="26">
        <f>Table5[[#This Row],[Cost4]]/Table5[[#This Row],[Best Cost2]]-1</f>
        <v>2.6937877954920308E-2</v>
      </c>
      <c r="AD55" s="2"/>
      <c r="AE55" s="6"/>
      <c r="AF55" s="6"/>
      <c r="AG55" s="6"/>
    </row>
    <row r="56" spans="1:33" ht="18" customHeight="1" x14ac:dyDescent="0.25">
      <c r="A56" s="62">
        <v>29</v>
      </c>
      <c r="B56" s="59">
        <v>7</v>
      </c>
      <c r="C56" s="63">
        <v>7</v>
      </c>
      <c r="D56">
        <v>104.95</v>
      </c>
      <c r="E56">
        <v>0.48</v>
      </c>
      <c r="F56">
        <v>1188</v>
      </c>
      <c r="G56" s="54">
        <v>103.4</v>
      </c>
      <c r="H56" s="54">
        <v>0.47</v>
      </c>
      <c r="I56" s="56">
        <v>1235</v>
      </c>
      <c r="J56" s="54">
        <v>104.13</v>
      </c>
      <c r="K56" s="54">
        <v>0.98</v>
      </c>
      <c r="L56" s="56">
        <v>1045</v>
      </c>
      <c r="M56" s="54">
        <v>103.6</v>
      </c>
      <c r="N56" s="54">
        <v>0.98</v>
      </c>
      <c r="O56" s="54">
        <v>1048</v>
      </c>
      <c r="P56">
        <v>118.48</v>
      </c>
      <c r="Q56">
        <v>0.03</v>
      </c>
      <c r="R56">
        <v>1672</v>
      </c>
      <c r="S56">
        <f>MIN(Table5[[#This Row],[Cost]],Table5[[#This Row],[Cost2]],Table5[[#This Row],[Cost3]],Table5[[#This Row],[Cost4]],Table5[[#This Row],[Cost5]])</f>
        <v>103.4</v>
      </c>
      <c r="T56" s="107">
        <f>Table5[[#This Row],[Cost]]/Table5[[#This Row],[Best Cost]]-1</f>
        <v>1.4990328820116083E-2</v>
      </c>
      <c r="U56" s="107">
        <f>Table5[[#This Row],[Cost2]]/Table5[[#This Row],[Best Cost]]-1</f>
        <v>0</v>
      </c>
      <c r="V56" s="107">
        <f>Table5[[#This Row],[Cost3]]/Table5[[#This Row],[Best Cost]]-1</f>
        <v>7.0599613152804164E-3</v>
      </c>
      <c r="W56" s="107">
        <f>Table5[[#This Row],[Cost4]]/Table5[[#This Row],[Best Cost]]-1</f>
        <v>1.9342359767891004E-3</v>
      </c>
      <c r="X56" s="107">
        <f>Table5[[#This Row],[Cost5]]/Table5[[#This Row],[Best Cost]]-1</f>
        <v>0.14584139264990337</v>
      </c>
      <c r="Y56" s="106">
        <f t="shared" si="0"/>
        <v>103.4</v>
      </c>
      <c r="Z56" s="91">
        <f>Table5[[#This Row],[Cost]]/Table5[[#This Row],[Best Cost2]]-1</f>
        <v>1.4990328820116083E-2</v>
      </c>
      <c r="AA56" s="27">
        <f>Table5[[#This Row],[Cost2]]/Table5[[#This Row],[Best Cost2]]-1</f>
        <v>0</v>
      </c>
      <c r="AB56" s="27">
        <f>Table5[[#This Row],[Cost3]]/Table5[[#This Row],[Best Cost2]]-1</f>
        <v>7.0599613152804164E-3</v>
      </c>
      <c r="AC56" s="26">
        <f>Table5[[#This Row],[Cost4]]/Table5[[#This Row],[Best Cost2]]-1</f>
        <v>1.9342359767891004E-3</v>
      </c>
      <c r="AD56" s="2"/>
      <c r="AE56" s="6"/>
      <c r="AF56" s="6"/>
      <c r="AG56" s="6"/>
    </row>
    <row r="57" spans="1:33" ht="18" customHeight="1" x14ac:dyDescent="0.25">
      <c r="A57" s="60">
        <v>83</v>
      </c>
      <c r="B57" s="58">
        <v>7</v>
      </c>
      <c r="C57" s="61">
        <v>7</v>
      </c>
      <c r="D57">
        <v>76.17</v>
      </c>
      <c r="E57">
        <v>0.41</v>
      </c>
      <c r="F57">
        <v>1014</v>
      </c>
      <c r="G57" s="53">
        <v>77.11</v>
      </c>
      <c r="H57" s="53">
        <v>0.35</v>
      </c>
      <c r="I57" s="55">
        <v>1209</v>
      </c>
      <c r="J57" s="53">
        <v>77.510000000000005</v>
      </c>
      <c r="K57" s="53">
        <v>0.92</v>
      </c>
      <c r="L57" s="55">
        <v>1108</v>
      </c>
      <c r="M57" s="53">
        <v>76.39</v>
      </c>
      <c r="N57" s="53">
        <v>0.86</v>
      </c>
      <c r="O57" s="53">
        <v>1041</v>
      </c>
      <c r="P57">
        <v>90.85</v>
      </c>
      <c r="Q57">
        <v>0.02</v>
      </c>
      <c r="R57">
        <v>1075</v>
      </c>
      <c r="S57">
        <f>MIN(Table5[[#This Row],[Cost]],Table5[[#This Row],[Cost2]],Table5[[#This Row],[Cost3]],Table5[[#This Row],[Cost4]],Table5[[#This Row],[Cost5]])</f>
        <v>76.17</v>
      </c>
      <c r="T57" s="107">
        <f>Table5[[#This Row],[Cost]]/Table5[[#This Row],[Best Cost]]-1</f>
        <v>0</v>
      </c>
      <c r="U57" s="107">
        <f>Table5[[#This Row],[Cost2]]/Table5[[#This Row],[Best Cost]]-1</f>
        <v>1.2340816594459625E-2</v>
      </c>
      <c r="V57" s="107">
        <f>Table5[[#This Row],[Cost3]]/Table5[[#This Row],[Best Cost]]-1</f>
        <v>1.7592227911251257E-2</v>
      </c>
      <c r="W57" s="107">
        <f>Table5[[#This Row],[Cost4]]/Table5[[#This Row],[Best Cost]]-1</f>
        <v>2.8882762242352644E-3</v>
      </c>
      <c r="X57" s="107">
        <f>Table5[[#This Row],[Cost5]]/Table5[[#This Row],[Best Cost]]-1</f>
        <v>0.19272679532624393</v>
      </c>
      <c r="Y57" s="106">
        <f t="shared" si="0"/>
        <v>76.17</v>
      </c>
      <c r="Z57" s="91">
        <f>Table5[[#This Row],[Cost]]/Table5[[#This Row],[Best Cost2]]-1</f>
        <v>0</v>
      </c>
      <c r="AA57" s="27">
        <f>Table5[[#This Row],[Cost2]]/Table5[[#This Row],[Best Cost2]]-1</f>
        <v>1.2340816594459625E-2</v>
      </c>
      <c r="AB57" s="27">
        <f>Table5[[#This Row],[Cost3]]/Table5[[#This Row],[Best Cost2]]-1</f>
        <v>1.7592227911251257E-2</v>
      </c>
      <c r="AC57" s="26">
        <f>Table5[[#This Row],[Cost4]]/Table5[[#This Row],[Best Cost2]]-1</f>
        <v>2.8882762242352644E-3</v>
      </c>
      <c r="AD57" s="2"/>
      <c r="AE57" s="6"/>
      <c r="AF57" s="6"/>
      <c r="AG57" s="6"/>
    </row>
    <row r="58" spans="1:33" ht="18" customHeight="1" x14ac:dyDescent="0.25">
      <c r="A58" s="62">
        <v>97</v>
      </c>
      <c r="B58" s="59">
        <v>8</v>
      </c>
      <c r="C58" s="63">
        <v>3</v>
      </c>
      <c r="D58">
        <v>94.92</v>
      </c>
      <c r="E58">
        <v>0.49</v>
      </c>
      <c r="F58">
        <v>1413</v>
      </c>
      <c r="G58" s="54">
        <v>95.74</v>
      </c>
      <c r="H58" s="54">
        <v>0.28000000000000003</v>
      </c>
      <c r="I58" s="56">
        <v>1154</v>
      </c>
      <c r="J58" s="54">
        <v>96.61</v>
      </c>
      <c r="K58" s="54">
        <v>0.93</v>
      </c>
      <c r="L58" s="56">
        <v>1069</v>
      </c>
      <c r="M58" s="54">
        <v>94.94</v>
      </c>
      <c r="N58" s="54">
        <v>0.92</v>
      </c>
      <c r="O58" s="54">
        <v>1033</v>
      </c>
      <c r="P58">
        <v>106.26</v>
      </c>
      <c r="Q58">
        <v>0.06</v>
      </c>
      <c r="R58">
        <v>6837</v>
      </c>
      <c r="S58">
        <f>MIN(Table5[[#This Row],[Cost]],Table5[[#This Row],[Cost2]],Table5[[#This Row],[Cost3]],Table5[[#This Row],[Cost4]],Table5[[#This Row],[Cost5]])</f>
        <v>94.92</v>
      </c>
      <c r="T58" s="107">
        <f>Table5[[#This Row],[Cost]]/Table5[[#This Row],[Best Cost]]-1</f>
        <v>0</v>
      </c>
      <c r="U58" s="107">
        <f>Table5[[#This Row],[Cost2]]/Table5[[#This Row],[Best Cost]]-1</f>
        <v>8.6388537715971214E-3</v>
      </c>
      <c r="V58" s="107">
        <f>Table5[[#This Row],[Cost3]]/Table5[[#This Row],[Best Cost]]-1</f>
        <v>1.7804466919511208E-2</v>
      </c>
      <c r="W58" s="107">
        <f>Table5[[#This Row],[Cost4]]/Table5[[#This Row],[Best Cost]]-1</f>
        <v>2.1070375052678614E-4</v>
      </c>
      <c r="X58" s="107">
        <f>Table5[[#This Row],[Cost5]]/Table5[[#This Row],[Best Cost]]-1</f>
        <v>0.11946902654867264</v>
      </c>
      <c r="Y58" s="106">
        <f t="shared" si="0"/>
        <v>94.92</v>
      </c>
      <c r="Z58" s="91">
        <f>Table5[[#This Row],[Cost]]/Table5[[#This Row],[Best Cost2]]-1</f>
        <v>0</v>
      </c>
      <c r="AA58" s="27">
        <f>Table5[[#This Row],[Cost2]]/Table5[[#This Row],[Best Cost2]]-1</f>
        <v>8.6388537715971214E-3</v>
      </c>
      <c r="AB58" s="27">
        <f>Table5[[#This Row],[Cost3]]/Table5[[#This Row],[Best Cost2]]-1</f>
        <v>1.7804466919511208E-2</v>
      </c>
      <c r="AC58" s="26">
        <f>Table5[[#This Row],[Cost4]]/Table5[[#This Row],[Best Cost2]]-1</f>
        <v>2.1070375052678614E-4</v>
      </c>
      <c r="AD58" s="2"/>
      <c r="AE58" s="6"/>
      <c r="AF58" s="6"/>
      <c r="AG58" s="6"/>
    </row>
    <row r="59" spans="1:33" ht="18" customHeight="1" x14ac:dyDescent="0.25">
      <c r="A59" s="60">
        <v>32</v>
      </c>
      <c r="B59" s="58">
        <v>8</v>
      </c>
      <c r="C59" s="61">
        <v>4</v>
      </c>
      <c r="D59">
        <v>105.79</v>
      </c>
      <c r="E59">
        <v>0.39</v>
      </c>
      <c r="F59">
        <v>1133</v>
      </c>
      <c r="G59" s="53">
        <v>110.41</v>
      </c>
      <c r="H59" s="53">
        <v>0.63</v>
      </c>
      <c r="I59" s="55">
        <v>1222</v>
      </c>
      <c r="J59" s="53">
        <v>110.23</v>
      </c>
      <c r="K59" s="53">
        <v>1.05</v>
      </c>
      <c r="L59" s="55">
        <v>1094</v>
      </c>
      <c r="M59" s="53">
        <v>108.53</v>
      </c>
      <c r="N59" s="53">
        <v>1.01</v>
      </c>
      <c r="O59" s="53">
        <v>1038</v>
      </c>
      <c r="P59">
        <v>128</v>
      </c>
      <c r="Q59">
        <v>0.04</v>
      </c>
      <c r="R59">
        <v>3551</v>
      </c>
      <c r="S59">
        <f>MIN(Table5[[#This Row],[Cost]],Table5[[#This Row],[Cost2]],Table5[[#This Row],[Cost3]],Table5[[#This Row],[Cost4]],Table5[[#This Row],[Cost5]])</f>
        <v>105.79</v>
      </c>
      <c r="T59" s="107">
        <f>Table5[[#This Row],[Cost]]/Table5[[#This Row],[Best Cost]]-1</f>
        <v>0</v>
      </c>
      <c r="U59" s="107">
        <f>Table5[[#This Row],[Cost2]]/Table5[[#This Row],[Best Cost]]-1</f>
        <v>4.3671424520275837E-2</v>
      </c>
      <c r="V59" s="107">
        <f>Table5[[#This Row],[Cost3]]/Table5[[#This Row],[Best Cost]]-1</f>
        <v>4.1969940448057352E-2</v>
      </c>
      <c r="W59" s="107">
        <f>Table5[[#This Row],[Cost4]]/Table5[[#This Row],[Best Cost]]-1</f>
        <v>2.5900368654882211E-2</v>
      </c>
      <c r="X59" s="107">
        <f>Table5[[#This Row],[Cost5]]/Table5[[#This Row],[Best Cost]]-1</f>
        <v>0.20994422913318833</v>
      </c>
      <c r="Y59" s="106">
        <f t="shared" si="0"/>
        <v>105.79</v>
      </c>
      <c r="Z59" s="91">
        <f>Table5[[#This Row],[Cost]]/Table5[[#This Row],[Best Cost2]]-1</f>
        <v>0</v>
      </c>
      <c r="AA59" s="27">
        <f>Table5[[#This Row],[Cost2]]/Table5[[#This Row],[Best Cost2]]-1</f>
        <v>4.3671424520275837E-2</v>
      </c>
      <c r="AB59" s="27">
        <f>Table5[[#This Row],[Cost3]]/Table5[[#This Row],[Best Cost2]]-1</f>
        <v>4.1969940448057352E-2</v>
      </c>
      <c r="AC59" s="26">
        <f>Table5[[#This Row],[Cost4]]/Table5[[#This Row],[Best Cost2]]-1</f>
        <v>2.5900368654882211E-2</v>
      </c>
      <c r="AD59" s="2"/>
      <c r="AE59" s="6"/>
      <c r="AF59" s="6"/>
      <c r="AG59" s="6"/>
    </row>
    <row r="60" spans="1:33" ht="18" customHeight="1" x14ac:dyDescent="0.25">
      <c r="A60" s="62">
        <v>65</v>
      </c>
      <c r="B60" s="59">
        <v>8</v>
      </c>
      <c r="C60" s="63">
        <v>4</v>
      </c>
      <c r="D60">
        <v>92.26</v>
      </c>
      <c r="E60">
        <v>0.45</v>
      </c>
      <c r="F60">
        <v>1319</v>
      </c>
      <c r="G60" s="54">
        <v>92.47</v>
      </c>
      <c r="H60" s="54">
        <v>0.75</v>
      </c>
      <c r="I60" s="56">
        <v>1366</v>
      </c>
      <c r="J60" s="54">
        <v>92.82</v>
      </c>
      <c r="K60" s="54">
        <v>0.93</v>
      </c>
      <c r="L60" s="56">
        <v>1050</v>
      </c>
      <c r="M60" s="54">
        <v>93.07</v>
      </c>
      <c r="N60" s="54">
        <v>1.04</v>
      </c>
      <c r="O60" s="54">
        <v>1142</v>
      </c>
      <c r="P60">
        <v>97.86</v>
      </c>
      <c r="Q60">
        <v>0.04</v>
      </c>
      <c r="R60">
        <v>3185</v>
      </c>
      <c r="S60">
        <f>MIN(Table5[[#This Row],[Cost]],Table5[[#This Row],[Cost2]],Table5[[#This Row],[Cost3]],Table5[[#This Row],[Cost4]],Table5[[#This Row],[Cost5]])</f>
        <v>92.26</v>
      </c>
      <c r="T60" s="107">
        <f>Table5[[#This Row],[Cost]]/Table5[[#This Row],[Best Cost]]-1</f>
        <v>0</v>
      </c>
      <c r="U60" s="107">
        <f>Table5[[#This Row],[Cost2]]/Table5[[#This Row],[Best Cost]]-1</f>
        <v>2.2761760242790974E-3</v>
      </c>
      <c r="V60" s="107">
        <f>Table5[[#This Row],[Cost3]]/Table5[[#This Row],[Best Cost]]-1</f>
        <v>6.0698027314110004E-3</v>
      </c>
      <c r="W60" s="107">
        <f>Table5[[#This Row],[Cost4]]/Table5[[#This Row],[Best Cost]]-1</f>
        <v>8.7795360936482325E-3</v>
      </c>
      <c r="X60" s="107">
        <f>Table5[[#This Row],[Cost5]]/Table5[[#This Row],[Best Cost]]-1</f>
        <v>6.0698027314112224E-2</v>
      </c>
      <c r="Y60" s="106">
        <f t="shared" si="0"/>
        <v>92.26</v>
      </c>
      <c r="Z60" s="91">
        <f>Table5[[#This Row],[Cost]]/Table5[[#This Row],[Best Cost2]]-1</f>
        <v>0</v>
      </c>
      <c r="AA60" s="27">
        <f>Table5[[#This Row],[Cost2]]/Table5[[#This Row],[Best Cost2]]-1</f>
        <v>2.2761760242790974E-3</v>
      </c>
      <c r="AB60" s="27">
        <f>Table5[[#This Row],[Cost3]]/Table5[[#This Row],[Best Cost2]]-1</f>
        <v>6.0698027314110004E-3</v>
      </c>
      <c r="AC60" s="26">
        <f>Table5[[#This Row],[Cost4]]/Table5[[#This Row],[Best Cost2]]-1</f>
        <v>8.7795360936482325E-3</v>
      </c>
      <c r="AD60" s="2"/>
      <c r="AE60" s="6"/>
      <c r="AF60" s="6"/>
      <c r="AG60" s="6"/>
    </row>
    <row r="61" spans="1:33" ht="18" customHeight="1" x14ac:dyDescent="0.25">
      <c r="A61" s="60">
        <v>80</v>
      </c>
      <c r="B61" s="58">
        <v>8</v>
      </c>
      <c r="C61" s="61">
        <v>4</v>
      </c>
      <c r="D61">
        <v>101.85</v>
      </c>
      <c r="E61">
        <v>0.4</v>
      </c>
      <c r="F61">
        <v>1105</v>
      </c>
      <c r="G61" s="53">
        <v>100.69</v>
      </c>
      <c r="H61" s="53">
        <v>0.61</v>
      </c>
      <c r="I61" s="55">
        <v>1327</v>
      </c>
      <c r="J61" s="53">
        <v>102.26</v>
      </c>
      <c r="K61" s="53">
        <v>0.95</v>
      </c>
      <c r="L61" s="55">
        <v>1069</v>
      </c>
      <c r="M61" s="53">
        <v>101.2</v>
      </c>
      <c r="N61" s="53">
        <v>0.94</v>
      </c>
      <c r="O61" s="53">
        <v>1047</v>
      </c>
      <c r="P61">
        <v>122.42</v>
      </c>
      <c r="Q61">
        <v>0.05</v>
      </c>
      <c r="R61">
        <v>3897</v>
      </c>
      <c r="S61">
        <f>MIN(Table5[[#This Row],[Cost]],Table5[[#This Row],[Cost2]],Table5[[#This Row],[Cost3]],Table5[[#This Row],[Cost4]],Table5[[#This Row],[Cost5]])</f>
        <v>100.69</v>
      </c>
      <c r="T61" s="107">
        <f>Table5[[#This Row],[Cost]]/Table5[[#This Row],[Best Cost]]-1</f>
        <v>1.1520508491409176E-2</v>
      </c>
      <c r="U61" s="107">
        <f>Table5[[#This Row],[Cost2]]/Table5[[#This Row],[Best Cost]]-1</f>
        <v>0</v>
      </c>
      <c r="V61" s="107">
        <f>Table5[[#This Row],[Cost3]]/Table5[[#This Row],[Best Cost]]-1</f>
        <v>1.5592412354752394E-2</v>
      </c>
      <c r="W61" s="107">
        <f>Table5[[#This Row],[Cost4]]/Table5[[#This Row],[Best Cost]]-1</f>
        <v>5.065051147085109E-3</v>
      </c>
      <c r="X61" s="107">
        <f>Table5[[#This Row],[Cost5]]/Table5[[#This Row],[Best Cost]]-1</f>
        <v>0.21581090475717546</v>
      </c>
      <c r="Y61" s="106">
        <f t="shared" si="0"/>
        <v>100.69</v>
      </c>
      <c r="Z61" s="91">
        <f>Table5[[#This Row],[Cost]]/Table5[[#This Row],[Best Cost2]]-1</f>
        <v>1.1520508491409176E-2</v>
      </c>
      <c r="AA61" s="27">
        <f>Table5[[#This Row],[Cost2]]/Table5[[#This Row],[Best Cost2]]-1</f>
        <v>0</v>
      </c>
      <c r="AB61" s="27">
        <f>Table5[[#This Row],[Cost3]]/Table5[[#This Row],[Best Cost2]]-1</f>
        <v>1.5592412354752394E-2</v>
      </c>
      <c r="AC61" s="26">
        <f>Table5[[#This Row],[Cost4]]/Table5[[#This Row],[Best Cost2]]-1</f>
        <v>5.065051147085109E-3</v>
      </c>
      <c r="AD61" s="2"/>
      <c r="AE61" s="6"/>
      <c r="AF61" s="6"/>
      <c r="AG61" s="6"/>
    </row>
    <row r="62" spans="1:33" ht="18" customHeight="1" x14ac:dyDescent="0.25">
      <c r="A62" s="62">
        <v>81</v>
      </c>
      <c r="B62" s="59">
        <v>8</v>
      </c>
      <c r="C62" s="63">
        <v>4</v>
      </c>
      <c r="D62">
        <v>116.72</v>
      </c>
      <c r="E62">
        <v>0.34</v>
      </c>
      <c r="F62">
        <v>1009</v>
      </c>
      <c r="G62" s="54">
        <v>117.82</v>
      </c>
      <c r="H62" s="54">
        <v>0.62</v>
      </c>
      <c r="I62" s="56">
        <v>1488</v>
      </c>
      <c r="J62" s="54">
        <v>116.72</v>
      </c>
      <c r="K62" s="54">
        <v>0.92</v>
      </c>
      <c r="L62" s="56">
        <v>1043</v>
      </c>
      <c r="M62" s="54">
        <v>116.86</v>
      </c>
      <c r="N62" s="54">
        <v>0.92</v>
      </c>
      <c r="O62" s="54">
        <v>1044</v>
      </c>
      <c r="P62">
        <v>139.58000000000001</v>
      </c>
      <c r="Q62">
        <v>7.0000000000000007E-2</v>
      </c>
      <c r="R62">
        <v>6629</v>
      </c>
      <c r="S62">
        <f>MIN(Table5[[#This Row],[Cost]],Table5[[#This Row],[Cost2]],Table5[[#This Row],[Cost3]],Table5[[#This Row],[Cost4]],Table5[[#This Row],[Cost5]])</f>
        <v>116.72</v>
      </c>
      <c r="T62" s="107">
        <f>Table5[[#This Row],[Cost]]/Table5[[#This Row],[Best Cost]]-1</f>
        <v>0</v>
      </c>
      <c r="U62" s="107">
        <f>Table5[[#This Row],[Cost2]]/Table5[[#This Row],[Best Cost]]-1</f>
        <v>9.4242631939684962E-3</v>
      </c>
      <c r="V62" s="107">
        <f>Table5[[#This Row],[Cost3]]/Table5[[#This Row],[Best Cost]]-1</f>
        <v>0</v>
      </c>
      <c r="W62" s="107">
        <f>Table5[[#This Row],[Cost4]]/Table5[[#This Row],[Best Cost]]-1</f>
        <v>1.1994516792324106E-3</v>
      </c>
      <c r="X62" s="107">
        <f>Table5[[#This Row],[Cost5]]/Table5[[#This Row],[Best Cost]]-1</f>
        <v>0.19585332419465407</v>
      </c>
      <c r="Y62" s="106">
        <f t="shared" si="0"/>
        <v>116.72</v>
      </c>
      <c r="Z62" s="91">
        <f>Table5[[#This Row],[Cost]]/Table5[[#This Row],[Best Cost2]]-1</f>
        <v>0</v>
      </c>
      <c r="AA62" s="27">
        <f>Table5[[#This Row],[Cost2]]/Table5[[#This Row],[Best Cost2]]-1</f>
        <v>9.4242631939684962E-3</v>
      </c>
      <c r="AB62" s="27">
        <f>Table5[[#This Row],[Cost3]]/Table5[[#This Row],[Best Cost2]]-1</f>
        <v>0</v>
      </c>
      <c r="AC62" s="26">
        <f>Table5[[#This Row],[Cost4]]/Table5[[#This Row],[Best Cost2]]-1</f>
        <v>1.1994516792324106E-3</v>
      </c>
      <c r="AD62" s="2"/>
      <c r="AE62" s="6"/>
      <c r="AF62" s="6"/>
      <c r="AG62" s="6"/>
    </row>
    <row r="63" spans="1:33" ht="18" customHeight="1" x14ac:dyDescent="0.25">
      <c r="A63" s="60">
        <v>3</v>
      </c>
      <c r="B63" s="58">
        <v>8</v>
      </c>
      <c r="C63" s="61">
        <v>5</v>
      </c>
      <c r="D63">
        <v>103.04</v>
      </c>
      <c r="E63">
        <v>0.45</v>
      </c>
      <c r="F63">
        <v>1314</v>
      </c>
      <c r="G63" s="53">
        <v>103</v>
      </c>
      <c r="H63" s="53">
        <v>0.54</v>
      </c>
      <c r="I63" s="55">
        <v>1141</v>
      </c>
      <c r="J63" s="53">
        <v>103.64</v>
      </c>
      <c r="K63" s="53">
        <v>1.08</v>
      </c>
      <c r="L63" s="55">
        <v>1088</v>
      </c>
      <c r="M63" s="53">
        <v>103.49</v>
      </c>
      <c r="N63" s="53">
        <v>1.0900000000000001</v>
      </c>
      <c r="O63" s="53">
        <v>1082</v>
      </c>
      <c r="P63">
        <v>114.68</v>
      </c>
      <c r="Q63">
        <v>7.0000000000000007E-2</v>
      </c>
      <c r="R63">
        <v>2194</v>
      </c>
      <c r="S63">
        <f>MIN(Table5[[#This Row],[Cost]],Table5[[#This Row],[Cost2]],Table5[[#This Row],[Cost3]],Table5[[#This Row],[Cost4]],Table5[[#This Row],[Cost5]])</f>
        <v>103</v>
      </c>
      <c r="T63" s="107">
        <f>Table5[[#This Row],[Cost]]/Table5[[#This Row],[Best Cost]]-1</f>
        <v>3.8834951456312439E-4</v>
      </c>
      <c r="U63" s="107">
        <f>Table5[[#This Row],[Cost2]]/Table5[[#This Row],[Best Cost]]-1</f>
        <v>0</v>
      </c>
      <c r="V63" s="107">
        <f>Table5[[#This Row],[Cost3]]/Table5[[#This Row],[Best Cost]]-1</f>
        <v>6.2135922330097682E-3</v>
      </c>
      <c r="W63" s="107">
        <f>Table5[[#This Row],[Cost4]]/Table5[[#This Row],[Best Cost]]-1</f>
        <v>4.7572815533980517E-3</v>
      </c>
      <c r="X63" s="107">
        <f>Table5[[#This Row],[Cost5]]/Table5[[#This Row],[Best Cost]]-1</f>
        <v>0.11339805825242721</v>
      </c>
      <c r="Y63" s="106">
        <f t="shared" si="0"/>
        <v>103</v>
      </c>
      <c r="Z63" s="91">
        <f>Table5[[#This Row],[Cost]]/Table5[[#This Row],[Best Cost2]]-1</f>
        <v>3.8834951456312439E-4</v>
      </c>
      <c r="AA63" s="27">
        <f>Table5[[#This Row],[Cost2]]/Table5[[#This Row],[Best Cost2]]-1</f>
        <v>0</v>
      </c>
      <c r="AB63" s="27">
        <f>Table5[[#This Row],[Cost3]]/Table5[[#This Row],[Best Cost2]]-1</f>
        <v>6.2135922330097682E-3</v>
      </c>
      <c r="AC63" s="26">
        <f>Table5[[#This Row],[Cost4]]/Table5[[#This Row],[Best Cost2]]-1</f>
        <v>4.7572815533980517E-3</v>
      </c>
      <c r="AD63" s="2"/>
      <c r="AE63" s="6"/>
      <c r="AF63" s="6"/>
      <c r="AG63" s="6"/>
    </row>
    <row r="64" spans="1:33" ht="18" customHeight="1" x14ac:dyDescent="0.25">
      <c r="A64" s="62">
        <v>18</v>
      </c>
      <c r="B64" s="59">
        <v>8</v>
      </c>
      <c r="C64" s="63">
        <v>5</v>
      </c>
      <c r="D64">
        <v>95.36</v>
      </c>
      <c r="E64">
        <v>0.43</v>
      </c>
      <c r="F64">
        <v>1122</v>
      </c>
      <c r="G64" s="54">
        <v>93.86</v>
      </c>
      <c r="H64" s="54">
        <v>0.5</v>
      </c>
      <c r="I64" s="56">
        <v>1096</v>
      </c>
      <c r="J64" s="54">
        <v>95.78</v>
      </c>
      <c r="K64" s="54">
        <v>1.06</v>
      </c>
      <c r="L64" s="56">
        <v>1078</v>
      </c>
      <c r="M64" s="54">
        <v>94.47</v>
      </c>
      <c r="N64" s="54">
        <v>1.05</v>
      </c>
      <c r="O64" s="54">
        <v>1052</v>
      </c>
      <c r="P64">
        <v>112.11</v>
      </c>
      <c r="Q64">
        <v>7.0000000000000007E-2</v>
      </c>
      <c r="R64">
        <v>4737</v>
      </c>
      <c r="S64">
        <f>MIN(Table5[[#This Row],[Cost]],Table5[[#This Row],[Cost2]],Table5[[#This Row],[Cost3]],Table5[[#This Row],[Cost4]],Table5[[#This Row],[Cost5]])</f>
        <v>93.86</v>
      </c>
      <c r="T64" s="107">
        <f>Table5[[#This Row],[Cost]]/Table5[[#This Row],[Best Cost]]-1</f>
        <v>1.5981248668229364E-2</v>
      </c>
      <c r="U64" s="107">
        <f>Table5[[#This Row],[Cost2]]/Table5[[#This Row],[Best Cost]]-1</f>
        <v>0</v>
      </c>
      <c r="V64" s="107">
        <f>Table5[[#This Row],[Cost3]]/Table5[[#This Row],[Best Cost]]-1</f>
        <v>2.04559982953334E-2</v>
      </c>
      <c r="W64" s="107">
        <f>Table5[[#This Row],[Cost4]]/Table5[[#This Row],[Best Cost]]-1</f>
        <v>6.4990411250798186E-3</v>
      </c>
      <c r="X64" s="107">
        <f>Table5[[#This Row],[Cost5]]/Table5[[#This Row],[Best Cost]]-1</f>
        <v>0.19443852546345619</v>
      </c>
      <c r="Y64" s="106">
        <f t="shared" si="0"/>
        <v>93.86</v>
      </c>
      <c r="Z64" s="91">
        <f>Table5[[#This Row],[Cost]]/Table5[[#This Row],[Best Cost2]]-1</f>
        <v>1.5981248668229364E-2</v>
      </c>
      <c r="AA64" s="27">
        <f>Table5[[#This Row],[Cost2]]/Table5[[#This Row],[Best Cost2]]-1</f>
        <v>0</v>
      </c>
      <c r="AB64" s="27">
        <f>Table5[[#This Row],[Cost3]]/Table5[[#This Row],[Best Cost2]]-1</f>
        <v>2.04559982953334E-2</v>
      </c>
      <c r="AC64" s="26">
        <f>Table5[[#This Row],[Cost4]]/Table5[[#This Row],[Best Cost2]]-1</f>
        <v>6.4990411250798186E-3</v>
      </c>
      <c r="AD64" s="2"/>
      <c r="AE64" s="6"/>
      <c r="AF64" s="6"/>
      <c r="AG64" s="6"/>
    </row>
    <row r="65" spans="1:33" ht="18" customHeight="1" x14ac:dyDescent="0.25">
      <c r="A65" s="60">
        <v>19</v>
      </c>
      <c r="B65" s="58">
        <v>8</v>
      </c>
      <c r="C65" s="61">
        <v>5</v>
      </c>
      <c r="D65">
        <v>111.68</v>
      </c>
      <c r="E65">
        <v>0.38</v>
      </c>
      <c r="F65">
        <v>1027</v>
      </c>
      <c r="G65" s="53">
        <v>110.99</v>
      </c>
      <c r="H65" s="53">
        <v>0.52</v>
      </c>
      <c r="I65" s="55">
        <v>1046</v>
      </c>
      <c r="J65" s="53">
        <v>113.96</v>
      </c>
      <c r="K65" s="53">
        <v>1.01</v>
      </c>
      <c r="L65" s="55">
        <v>1051</v>
      </c>
      <c r="M65" s="53">
        <v>115.08</v>
      </c>
      <c r="N65" s="53">
        <v>1.21</v>
      </c>
      <c r="O65" s="53">
        <v>1236</v>
      </c>
      <c r="P65">
        <v>129.58000000000001</v>
      </c>
      <c r="Q65">
        <v>0.05</v>
      </c>
      <c r="R65">
        <v>3897</v>
      </c>
      <c r="S65">
        <f>MIN(Table5[[#This Row],[Cost]],Table5[[#This Row],[Cost2]],Table5[[#This Row],[Cost3]],Table5[[#This Row],[Cost4]],Table5[[#This Row],[Cost5]])</f>
        <v>110.99</v>
      </c>
      <c r="T65" s="107">
        <f>Table5[[#This Row],[Cost]]/Table5[[#This Row],[Best Cost]]-1</f>
        <v>6.2167762861520259E-3</v>
      </c>
      <c r="U65" s="107">
        <f>Table5[[#This Row],[Cost2]]/Table5[[#This Row],[Best Cost]]-1</f>
        <v>0</v>
      </c>
      <c r="V65" s="107">
        <f>Table5[[#This Row],[Cost3]]/Table5[[#This Row],[Best Cost]]-1</f>
        <v>2.6759167492566904E-2</v>
      </c>
      <c r="W65" s="107">
        <f>Table5[[#This Row],[Cost4]]/Table5[[#This Row],[Best Cost]]-1</f>
        <v>3.6850166681683172E-2</v>
      </c>
      <c r="X65" s="107">
        <f>Table5[[#This Row],[Cost5]]/Table5[[#This Row],[Best Cost]]-1</f>
        <v>0.1674925668979188</v>
      </c>
      <c r="Y65" s="106">
        <f t="shared" si="0"/>
        <v>110.99</v>
      </c>
      <c r="Z65" s="91">
        <f>Table5[[#This Row],[Cost]]/Table5[[#This Row],[Best Cost2]]-1</f>
        <v>6.2167762861520259E-3</v>
      </c>
      <c r="AA65" s="27">
        <f>Table5[[#This Row],[Cost2]]/Table5[[#This Row],[Best Cost2]]-1</f>
        <v>0</v>
      </c>
      <c r="AB65" s="27">
        <f>Table5[[#This Row],[Cost3]]/Table5[[#This Row],[Best Cost2]]-1</f>
        <v>2.6759167492566904E-2</v>
      </c>
      <c r="AC65" s="26">
        <f>Table5[[#This Row],[Cost4]]/Table5[[#This Row],[Best Cost2]]-1</f>
        <v>3.6850166681683172E-2</v>
      </c>
      <c r="AD65" s="2"/>
      <c r="AE65" s="6"/>
      <c r="AF65" s="6"/>
      <c r="AG65" s="6"/>
    </row>
    <row r="66" spans="1:33" ht="18" customHeight="1" x14ac:dyDescent="0.25">
      <c r="A66" s="62">
        <v>48</v>
      </c>
      <c r="B66" s="59">
        <v>8</v>
      </c>
      <c r="C66" s="63">
        <v>5</v>
      </c>
      <c r="D66">
        <v>101.84</v>
      </c>
      <c r="E66">
        <v>0.4</v>
      </c>
      <c r="F66">
        <v>1151</v>
      </c>
      <c r="G66" s="54">
        <v>100.75</v>
      </c>
      <c r="H66" s="54">
        <v>0.66</v>
      </c>
      <c r="I66" s="56">
        <v>1190</v>
      </c>
      <c r="J66" s="54">
        <v>102.12</v>
      </c>
      <c r="K66" s="54">
        <v>0.96</v>
      </c>
      <c r="L66" s="56">
        <v>1046</v>
      </c>
      <c r="M66" s="54">
        <v>102.19</v>
      </c>
      <c r="N66" s="54">
        <v>1.28</v>
      </c>
      <c r="O66" s="54">
        <v>1381</v>
      </c>
      <c r="P66">
        <v>124.05</v>
      </c>
      <c r="Q66">
        <v>0.06</v>
      </c>
      <c r="R66">
        <v>4403</v>
      </c>
      <c r="S66">
        <f>MIN(Table5[[#This Row],[Cost]],Table5[[#This Row],[Cost2]],Table5[[#This Row],[Cost3]],Table5[[#This Row],[Cost4]],Table5[[#This Row],[Cost5]])</f>
        <v>100.75</v>
      </c>
      <c r="T66" s="107">
        <f>Table5[[#This Row],[Cost]]/Table5[[#This Row],[Best Cost]]-1</f>
        <v>1.0818858560794009E-2</v>
      </c>
      <c r="U66" s="107">
        <f>Table5[[#This Row],[Cost2]]/Table5[[#This Row],[Best Cost]]-1</f>
        <v>0</v>
      </c>
      <c r="V66" s="107">
        <f>Table5[[#This Row],[Cost3]]/Table5[[#This Row],[Best Cost]]-1</f>
        <v>1.3598014888337451E-2</v>
      </c>
      <c r="W66" s="107">
        <f>Table5[[#This Row],[Cost4]]/Table5[[#This Row],[Best Cost]]-1</f>
        <v>1.4292803970223256E-2</v>
      </c>
      <c r="X66" s="107">
        <f>Table5[[#This Row],[Cost5]]/Table5[[#This Row],[Best Cost]]-1</f>
        <v>0.2312655086848634</v>
      </c>
      <c r="Y66" s="106">
        <f t="shared" si="0"/>
        <v>100.75</v>
      </c>
      <c r="Z66" s="91">
        <f>Table5[[#This Row],[Cost]]/Table5[[#This Row],[Best Cost2]]-1</f>
        <v>1.0818858560794009E-2</v>
      </c>
      <c r="AA66" s="27">
        <f>Table5[[#This Row],[Cost2]]/Table5[[#This Row],[Best Cost2]]-1</f>
        <v>0</v>
      </c>
      <c r="AB66" s="27">
        <f>Table5[[#This Row],[Cost3]]/Table5[[#This Row],[Best Cost2]]-1</f>
        <v>1.3598014888337451E-2</v>
      </c>
      <c r="AC66" s="26">
        <f>Table5[[#This Row],[Cost4]]/Table5[[#This Row],[Best Cost2]]-1</f>
        <v>1.4292803970223256E-2</v>
      </c>
      <c r="AD66" s="2"/>
      <c r="AE66" s="6"/>
      <c r="AF66" s="6"/>
      <c r="AG66" s="6"/>
    </row>
    <row r="67" spans="1:33" ht="18" customHeight="1" x14ac:dyDescent="0.25">
      <c r="A67" s="60">
        <v>51</v>
      </c>
      <c r="B67" s="58">
        <v>8</v>
      </c>
      <c r="C67" s="61">
        <v>5</v>
      </c>
      <c r="D67">
        <v>98.29</v>
      </c>
      <c r="E67">
        <v>0.39</v>
      </c>
      <c r="F67">
        <v>1078</v>
      </c>
      <c r="G67" s="53">
        <v>95.97</v>
      </c>
      <c r="H67" s="53">
        <v>0.63</v>
      </c>
      <c r="I67" s="55">
        <v>1233</v>
      </c>
      <c r="J67" s="53">
        <v>94.07</v>
      </c>
      <c r="K67" s="53">
        <v>0.96</v>
      </c>
      <c r="L67" s="55">
        <v>1040</v>
      </c>
      <c r="M67" s="53">
        <v>94.3</v>
      </c>
      <c r="N67" s="53">
        <v>0.97</v>
      </c>
      <c r="O67" s="53">
        <v>1043</v>
      </c>
      <c r="P67">
        <v>103.36</v>
      </c>
      <c r="Q67">
        <v>0.02</v>
      </c>
      <c r="R67">
        <v>675</v>
      </c>
      <c r="S67">
        <f>MIN(Table5[[#This Row],[Cost]],Table5[[#This Row],[Cost2]],Table5[[#This Row],[Cost3]],Table5[[#This Row],[Cost4]],Table5[[#This Row],[Cost5]])</f>
        <v>94.07</v>
      </c>
      <c r="T67" s="107">
        <f>Table5[[#This Row],[Cost]]/Table5[[#This Row],[Best Cost]]-1</f>
        <v>4.4860210481556528E-2</v>
      </c>
      <c r="U67" s="107">
        <f>Table5[[#This Row],[Cost2]]/Table5[[#This Row],[Best Cost]]-1</f>
        <v>2.0197725098331176E-2</v>
      </c>
      <c r="V67" s="107">
        <f>Table5[[#This Row],[Cost3]]/Table5[[#This Row],[Best Cost]]-1</f>
        <v>0</v>
      </c>
      <c r="W67" s="107">
        <f>Table5[[#This Row],[Cost4]]/Table5[[#This Row],[Best Cost]]-1</f>
        <v>2.4449877750611915E-3</v>
      </c>
      <c r="X67" s="107">
        <f>Table5[[#This Row],[Cost5]]/Table5[[#This Row],[Best Cost]]-1</f>
        <v>9.8756245349208127E-2</v>
      </c>
      <c r="Y67" s="106">
        <f t="shared" ref="Y67:Y130" si="1">MIN(J67,M67,G67,D67)</f>
        <v>94.07</v>
      </c>
      <c r="Z67" s="91">
        <f>Table5[[#This Row],[Cost]]/Table5[[#This Row],[Best Cost2]]-1</f>
        <v>4.4860210481556528E-2</v>
      </c>
      <c r="AA67" s="27">
        <f>Table5[[#This Row],[Cost2]]/Table5[[#This Row],[Best Cost2]]-1</f>
        <v>2.0197725098331176E-2</v>
      </c>
      <c r="AB67" s="27">
        <f>Table5[[#This Row],[Cost3]]/Table5[[#This Row],[Best Cost2]]-1</f>
        <v>0</v>
      </c>
      <c r="AC67" s="26">
        <f>Table5[[#This Row],[Cost4]]/Table5[[#This Row],[Best Cost2]]-1</f>
        <v>2.4449877750611915E-3</v>
      </c>
      <c r="AD67" s="2"/>
      <c r="AE67" s="6"/>
      <c r="AF67" s="6"/>
      <c r="AG67" s="6"/>
    </row>
    <row r="68" spans="1:33" ht="18" customHeight="1" x14ac:dyDescent="0.25">
      <c r="A68" s="62">
        <v>35</v>
      </c>
      <c r="B68" s="59">
        <v>8</v>
      </c>
      <c r="C68" s="63">
        <v>8</v>
      </c>
      <c r="D68">
        <v>108.74</v>
      </c>
      <c r="E68">
        <v>0.56000000000000005</v>
      </c>
      <c r="F68">
        <v>1295</v>
      </c>
      <c r="G68" s="54">
        <v>107.25</v>
      </c>
      <c r="H68" s="54">
        <v>0.85</v>
      </c>
      <c r="I68" s="56">
        <v>1567</v>
      </c>
      <c r="J68" s="54">
        <v>107.75</v>
      </c>
      <c r="K68" s="54">
        <v>1.27</v>
      </c>
      <c r="L68" s="56">
        <v>1258</v>
      </c>
      <c r="M68" s="54">
        <v>107.41</v>
      </c>
      <c r="N68" s="54">
        <v>1.17</v>
      </c>
      <c r="O68" s="54">
        <v>1174</v>
      </c>
      <c r="P68">
        <v>116.47</v>
      </c>
      <c r="Q68">
        <v>7.0000000000000007E-2</v>
      </c>
      <c r="R68">
        <v>4889</v>
      </c>
      <c r="S68">
        <f>MIN(Table5[[#This Row],[Cost]],Table5[[#This Row],[Cost2]],Table5[[#This Row],[Cost3]],Table5[[#This Row],[Cost4]],Table5[[#This Row],[Cost5]])</f>
        <v>107.25</v>
      </c>
      <c r="T68" s="107">
        <f>Table5[[#This Row],[Cost]]/Table5[[#This Row],[Best Cost]]-1</f>
        <v>1.389277389277388E-2</v>
      </c>
      <c r="U68" s="107">
        <f>Table5[[#This Row],[Cost2]]/Table5[[#This Row],[Best Cost]]-1</f>
        <v>0</v>
      </c>
      <c r="V68" s="107">
        <f>Table5[[#This Row],[Cost3]]/Table5[[#This Row],[Best Cost]]-1</f>
        <v>4.6620046620047262E-3</v>
      </c>
      <c r="W68" s="107">
        <f>Table5[[#This Row],[Cost4]]/Table5[[#This Row],[Best Cost]]-1</f>
        <v>1.4918414918414502E-3</v>
      </c>
      <c r="X68" s="107">
        <f>Table5[[#This Row],[Cost5]]/Table5[[#This Row],[Best Cost]]-1</f>
        <v>8.5967365967365872E-2</v>
      </c>
      <c r="Y68" s="106">
        <f t="shared" si="1"/>
        <v>107.25</v>
      </c>
      <c r="Z68" s="91">
        <f>Table5[[#This Row],[Cost]]/Table5[[#This Row],[Best Cost2]]-1</f>
        <v>1.389277389277388E-2</v>
      </c>
      <c r="AA68" s="27">
        <f>Table5[[#This Row],[Cost2]]/Table5[[#This Row],[Best Cost2]]-1</f>
        <v>0</v>
      </c>
      <c r="AB68" s="27">
        <f>Table5[[#This Row],[Cost3]]/Table5[[#This Row],[Best Cost2]]-1</f>
        <v>4.6620046620047262E-3</v>
      </c>
      <c r="AC68" s="26">
        <f>Table5[[#This Row],[Cost4]]/Table5[[#This Row],[Best Cost2]]-1</f>
        <v>1.4918414918414502E-3</v>
      </c>
      <c r="AD68" s="2"/>
      <c r="AE68" s="6"/>
      <c r="AF68" s="6"/>
      <c r="AG68" s="6"/>
    </row>
    <row r="69" spans="1:33" ht="18" customHeight="1" x14ac:dyDescent="0.25">
      <c r="A69" s="60">
        <v>64</v>
      </c>
      <c r="B69" s="58">
        <v>8</v>
      </c>
      <c r="C69" s="61">
        <v>8</v>
      </c>
      <c r="D69">
        <v>105.96</v>
      </c>
      <c r="E69">
        <v>0.43</v>
      </c>
      <c r="F69">
        <v>1069</v>
      </c>
      <c r="G69" s="53">
        <v>105.82</v>
      </c>
      <c r="H69" s="53">
        <v>1.18</v>
      </c>
      <c r="I69" s="55">
        <v>2695</v>
      </c>
      <c r="J69" s="53">
        <v>106.94</v>
      </c>
      <c r="K69" s="53">
        <v>0.95</v>
      </c>
      <c r="L69" s="55">
        <v>1057</v>
      </c>
      <c r="M69" s="53">
        <v>105.99</v>
      </c>
      <c r="N69" s="53">
        <v>0.96</v>
      </c>
      <c r="O69" s="53">
        <v>1070</v>
      </c>
      <c r="P69">
        <v>119.05</v>
      </c>
      <c r="Q69">
        <v>0.1</v>
      </c>
      <c r="R69">
        <v>5127</v>
      </c>
      <c r="S69">
        <f>MIN(Table5[[#This Row],[Cost]],Table5[[#This Row],[Cost2]],Table5[[#This Row],[Cost3]],Table5[[#This Row],[Cost4]],Table5[[#This Row],[Cost5]])</f>
        <v>105.82</v>
      </c>
      <c r="T69" s="107">
        <f>Table5[[#This Row],[Cost]]/Table5[[#This Row],[Best Cost]]-1</f>
        <v>1.3230013230012272E-3</v>
      </c>
      <c r="U69" s="107">
        <f>Table5[[#This Row],[Cost2]]/Table5[[#This Row],[Best Cost]]-1</f>
        <v>0</v>
      </c>
      <c r="V69" s="107">
        <f>Table5[[#This Row],[Cost3]]/Table5[[#This Row],[Best Cost]]-1</f>
        <v>1.0584010584010706E-2</v>
      </c>
      <c r="W69" s="107">
        <f>Table5[[#This Row],[Cost4]]/Table5[[#This Row],[Best Cost]]-1</f>
        <v>1.6065016065016646E-3</v>
      </c>
      <c r="X69" s="107">
        <f>Table5[[#This Row],[Cost5]]/Table5[[#This Row],[Best Cost]]-1</f>
        <v>0.12502362502362496</v>
      </c>
      <c r="Y69" s="106">
        <f t="shared" si="1"/>
        <v>105.82</v>
      </c>
      <c r="Z69" s="91">
        <f>Table5[[#This Row],[Cost]]/Table5[[#This Row],[Best Cost2]]-1</f>
        <v>1.3230013230012272E-3</v>
      </c>
      <c r="AA69" s="27">
        <f>Table5[[#This Row],[Cost2]]/Table5[[#This Row],[Best Cost2]]-1</f>
        <v>0</v>
      </c>
      <c r="AB69" s="27">
        <f>Table5[[#This Row],[Cost3]]/Table5[[#This Row],[Best Cost2]]-1</f>
        <v>1.0584010584010706E-2</v>
      </c>
      <c r="AC69" s="26">
        <f>Table5[[#This Row],[Cost4]]/Table5[[#This Row],[Best Cost2]]-1</f>
        <v>1.6065016065016646E-3</v>
      </c>
      <c r="AD69" s="2"/>
      <c r="AE69" s="6"/>
      <c r="AF69" s="6"/>
      <c r="AG69" s="6"/>
    </row>
    <row r="70" spans="1:33" ht="18" customHeight="1" x14ac:dyDescent="0.25">
      <c r="A70" s="62">
        <v>38</v>
      </c>
      <c r="B70" s="59">
        <v>9</v>
      </c>
      <c r="C70" s="63">
        <v>3</v>
      </c>
      <c r="D70">
        <v>102.51</v>
      </c>
      <c r="E70">
        <v>0.43</v>
      </c>
      <c r="F70">
        <v>1122</v>
      </c>
      <c r="G70" s="54">
        <v>102.19</v>
      </c>
      <c r="H70" s="54">
        <v>1.02</v>
      </c>
      <c r="I70" s="56">
        <v>1773</v>
      </c>
      <c r="J70" s="54">
        <v>103.81</v>
      </c>
      <c r="K70" s="54">
        <v>1.21</v>
      </c>
      <c r="L70" s="56">
        <v>1175</v>
      </c>
      <c r="M70" s="54">
        <v>101.83</v>
      </c>
      <c r="N70" s="54">
        <v>1.31</v>
      </c>
      <c r="O70" s="54">
        <v>1271</v>
      </c>
      <c r="P70">
        <v>112.86</v>
      </c>
      <c r="Q70">
        <v>0.1</v>
      </c>
      <c r="R70">
        <v>11186</v>
      </c>
      <c r="S70">
        <f>MIN(Table5[[#This Row],[Cost]],Table5[[#This Row],[Cost2]],Table5[[#This Row],[Cost3]],Table5[[#This Row],[Cost4]],Table5[[#This Row],[Cost5]])</f>
        <v>101.83</v>
      </c>
      <c r="T70" s="107">
        <f>Table5[[#This Row],[Cost]]/Table5[[#This Row],[Best Cost]]-1</f>
        <v>6.6777963272119933E-3</v>
      </c>
      <c r="U70" s="107">
        <f>Table5[[#This Row],[Cost2]]/Table5[[#This Row],[Best Cost]]-1</f>
        <v>3.5353039379357742E-3</v>
      </c>
      <c r="V70" s="107">
        <f>Table5[[#This Row],[Cost3]]/Table5[[#This Row],[Best Cost]]-1</f>
        <v>1.9444171658646869E-2</v>
      </c>
      <c r="W70" s="107">
        <f>Table5[[#This Row],[Cost4]]/Table5[[#This Row],[Best Cost]]-1</f>
        <v>0</v>
      </c>
      <c r="X70" s="107">
        <f>Table5[[#This Row],[Cost5]]/Table5[[#This Row],[Best Cost]]-1</f>
        <v>0.10831778454286556</v>
      </c>
      <c r="Y70" s="106">
        <f t="shared" si="1"/>
        <v>101.83</v>
      </c>
      <c r="Z70" s="91">
        <f>Table5[[#This Row],[Cost]]/Table5[[#This Row],[Best Cost2]]-1</f>
        <v>6.6777963272119933E-3</v>
      </c>
      <c r="AA70" s="27">
        <f>Table5[[#This Row],[Cost2]]/Table5[[#This Row],[Best Cost2]]-1</f>
        <v>3.5353039379357742E-3</v>
      </c>
      <c r="AB70" s="27">
        <f>Table5[[#This Row],[Cost3]]/Table5[[#This Row],[Best Cost2]]-1</f>
        <v>1.9444171658646869E-2</v>
      </c>
      <c r="AC70" s="26">
        <f>Table5[[#This Row],[Cost4]]/Table5[[#This Row],[Best Cost2]]-1</f>
        <v>0</v>
      </c>
      <c r="AD70" s="2"/>
      <c r="AE70" s="6"/>
      <c r="AF70" s="6"/>
      <c r="AG70" s="6"/>
    </row>
    <row r="71" spans="1:33" ht="18" customHeight="1" x14ac:dyDescent="0.25">
      <c r="A71" s="60">
        <v>54</v>
      </c>
      <c r="B71" s="58">
        <v>9</v>
      </c>
      <c r="C71" s="61">
        <v>3</v>
      </c>
      <c r="D71">
        <v>86.35</v>
      </c>
      <c r="E71">
        <v>0.4</v>
      </c>
      <c r="F71">
        <v>1299</v>
      </c>
      <c r="G71" s="53">
        <v>85.42</v>
      </c>
      <c r="H71" s="53">
        <v>0.84</v>
      </c>
      <c r="I71" s="55">
        <v>1572</v>
      </c>
      <c r="J71" s="53">
        <v>84.58</v>
      </c>
      <c r="K71" s="53">
        <v>1.47</v>
      </c>
      <c r="L71" s="55">
        <v>1563</v>
      </c>
      <c r="M71" s="53">
        <v>88.92</v>
      </c>
      <c r="N71" s="53">
        <v>1.2</v>
      </c>
      <c r="O71" s="53">
        <v>1250</v>
      </c>
      <c r="P71">
        <v>111.93</v>
      </c>
      <c r="Q71">
        <v>0.27</v>
      </c>
      <c r="R71">
        <v>29031</v>
      </c>
      <c r="S71">
        <f>MIN(Table5[[#This Row],[Cost]],Table5[[#This Row],[Cost2]],Table5[[#This Row],[Cost3]],Table5[[#This Row],[Cost4]],Table5[[#This Row],[Cost5]])</f>
        <v>84.58</v>
      </c>
      <c r="T71" s="107">
        <f>Table5[[#This Row],[Cost]]/Table5[[#This Row],[Best Cost]]-1</f>
        <v>2.0926933081106602E-2</v>
      </c>
      <c r="U71" s="107">
        <f>Table5[[#This Row],[Cost2]]/Table5[[#This Row],[Best Cost]]-1</f>
        <v>9.9314258689997548E-3</v>
      </c>
      <c r="V71" s="107">
        <f>Table5[[#This Row],[Cost3]]/Table5[[#This Row],[Best Cost]]-1</f>
        <v>0</v>
      </c>
      <c r="W71" s="107">
        <f>Table5[[#This Row],[Cost4]]/Table5[[#This Row],[Best Cost]]-1</f>
        <v>5.1312366989832103E-2</v>
      </c>
      <c r="X71" s="107">
        <f>Table5[[#This Row],[Cost5]]/Table5[[#This Row],[Best Cost]]-1</f>
        <v>0.3233624970442186</v>
      </c>
      <c r="Y71" s="106">
        <f t="shared" si="1"/>
        <v>84.58</v>
      </c>
      <c r="Z71" s="91">
        <f>Table5[[#This Row],[Cost]]/Table5[[#This Row],[Best Cost2]]-1</f>
        <v>2.0926933081106602E-2</v>
      </c>
      <c r="AA71" s="27">
        <f>Table5[[#This Row],[Cost2]]/Table5[[#This Row],[Best Cost2]]-1</f>
        <v>9.9314258689997548E-3</v>
      </c>
      <c r="AB71" s="27">
        <f>Table5[[#This Row],[Cost3]]/Table5[[#This Row],[Best Cost2]]-1</f>
        <v>0</v>
      </c>
      <c r="AC71" s="26">
        <f>Table5[[#This Row],[Cost4]]/Table5[[#This Row],[Best Cost2]]-1</f>
        <v>5.1312366989832103E-2</v>
      </c>
      <c r="AD71" s="2"/>
      <c r="AE71" s="6"/>
      <c r="AF71" s="6"/>
      <c r="AG71" s="6"/>
    </row>
    <row r="72" spans="1:33" ht="18" customHeight="1" x14ac:dyDescent="0.25">
      <c r="A72" s="62">
        <v>71</v>
      </c>
      <c r="B72" s="59">
        <v>9</v>
      </c>
      <c r="C72" s="63">
        <v>4</v>
      </c>
      <c r="D72">
        <v>123.07</v>
      </c>
      <c r="E72">
        <v>0.37</v>
      </c>
      <c r="F72">
        <v>1070</v>
      </c>
      <c r="G72" s="54">
        <v>123.24</v>
      </c>
      <c r="H72" s="54">
        <v>0.9</v>
      </c>
      <c r="I72" s="56">
        <v>1689</v>
      </c>
      <c r="J72" s="54">
        <v>122.79</v>
      </c>
      <c r="K72" s="54">
        <v>1.33</v>
      </c>
      <c r="L72" s="56">
        <v>1371</v>
      </c>
      <c r="M72" s="54">
        <v>121.96</v>
      </c>
      <c r="N72" s="54">
        <v>1.1299999999999999</v>
      </c>
      <c r="O72" s="54">
        <v>1151</v>
      </c>
      <c r="P72">
        <v>137.16</v>
      </c>
      <c r="Q72">
        <v>0.32</v>
      </c>
      <c r="R72">
        <v>23030</v>
      </c>
      <c r="S72">
        <f>MIN(Table5[[#This Row],[Cost]],Table5[[#This Row],[Cost2]],Table5[[#This Row],[Cost3]],Table5[[#This Row],[Cost4]],Table5[[#This Row],[Cost5]])</f>
        <v>121.96</v>
      </c>
      <c r="T72" s="107">
        <f>Table5[[#This Row],[Cost]]/Table5[[#This Row],[Best Cost]]-1</f>
        <v>9.1013447031813577E-3</v>
      </c>
      <c r="U72" s="107">
        <f>Table5[[#This Row],[Cost2]]/Table5[[#This Row],[Best Cost]]-1</f>
        <v>1.0495244342407339E-2</v>
      </c>
      <c r="V72" s="107">
        <f>Table5[[#This Row],[Cost3]]/Table5[[#This Row],[Best Cost]]-1</f>
        <v>6.80551000327978E-3</v>
      </c>
      <c r="W72" s="107">
        <f>Table5[[#This Row],[Cost4]]/Table5[[#This Row],[Best Cost]]-1</f>
        <v>0</v>
      </c>
      <c r="X72" s="107">
        <f>Table5[[#This Row],[Cost5]]/Table5[[#This Row],[Best Cost]]-1</f>
        <v>0.12463102656608727</v>
      </c>
      <c r="Y72" s="106">
        <f t="shared" si="1"/>
        <v>121.96</v>
      </c>
      <c r="Z72" s="91">
        <f>Table5[[#This Row],[Cost]]/Table5[[#This Row],[Best Cost2]]-1</f>
        <v>9.1013447031813577E-3</v>
      </c>
      <c r="AA72" s="27">
        <f>Table5[[#This Row],[Cost2]]/Table5[[#This Row],[Best Cost2]]-1</f>
        <v>1.0495244342407339E-2</v>
      </c>
      <c r="AB72" s="27">
        <f>Table5[[#This Row],[Cost3]]/Table5[[#This Row],[Best Cost2]]-1</f>
        <v>6.80551000327978E-3</v>
      </c>
      <c r="AC72" s="26">
        <f>Table5[[#This Row],[Cost4]]/Table5[[#This Row],[Best Cost2]]-1</f>
        <v>0</v>
      </c>
      <c r="AD72" s="2"/>
      <c r="AE72" s="6"/>
      <c r="AF72" s="6"/>
      <c r="AG72" s="6"/>
    </row>
    <row r="73" spans="1:33" ht="18" customHeight="1" x14ac:dyDescent="0.25">
      <c r="A73" s="60">
        <v>0</v>
      </c>
      <c r="B73" s="58">
        <v>9</v>
      </c>
      <c r="C73" s="61">
        <v>5</v>
      </c>
      <c r="D73">
        <v>115.1</v>
      </c>
      <c r="E73">
        <v>0.46</v>
      </c>
      <c r="F73">
        <v>1056</v>
      </c>
      <c r="G73" s="53">
        <v>118.27</v>
      </c>
      <c r="H73" s="53">
        <v>1.0900000000000001</v>
      </c>
      <c r="I73" s="55">
        <v>1526</v>
      </c>
      <c r="J73" s="53">
        <v>116.46</v>
      </c>
      <c r="K73" s="53">
        <v>1.83</v>
      </c>
      <c r="L73" s="55">
        <v>1391</v>
      </c>
      <c r="M73" s="53">
        <v>115.27</v>
      </c>
      <c r="N73" s="53">
        <v>1.36</v>
      </c>
      <c r="O73" s="53">
        <v>1071</v>
      </c>
      <c r="P73">
        <v>139.28</v>
      </c>
      <c r="Q73">
        <v>0.89</v>
      </c>
      <c r="R73">
        <v>22305</v>
      </c>
      <c r="S73">
        <f>MIN(Table5[[#This Row],[Cost]],Table5[[#This Row],[Cost2]],Table5[[#This Row],[Cost3]],Table5[[#This Row],[Cost4]],Table5[[#This Row],[Cost5]])</f>
        <v>115.1</v>
      </c>
      <c r="T73" s="107">
        <f>Table5[[#This Row],[Cost]]/Table5[[#This Row],[Best Cost]]-1</f>
        <v>0</v>
      </c>
      <c r="U73" s="107">
        <f>Table5[[#This Row],[Cost2]]/Table5[[#This Row],[Best Cost]]-1</f>
        <v>2.7541268462206725E-2</v>
      </c>
      <c r="V73" s="107">
        <f>Table5[[#This Row],[Cost3]]/Table5[[#This Row],[Best Cost]]-1</f>
        <v>1.1815812337098164E-2</v>
      </c>
      <c r="W73" s="107">
        <f>Table5[[#This Row],[Cost4]]/Table5[[#This Row],[Best Cost]]-1</f>
        <v>1.4769765421371872E-3</v>
      </c>
      <c r="X73" s="107">
        <f>Table5[[#This Row],[Cost5]]/Table5[[#This Row],[Best Cost]]-1</f>
        <v>0.21007819287576024</v>
      </c>
      <c r="Y73" s="106">
        <f t="shared" si="1"/>
        <v>115.1</v>
      </c>
      <c r="Z73" s="91">
        <f>Table5[[#This Row],[Cost]]/Table5[[#This Row],[Best Cost2]]-1</f>
        <v>0</v>
      </c>
      <c r="AA73" s="27">
        <f>Table5[[#This Row],[Cost2]]/Table5[[#This Row],[Best Cost2]]-1</f>
        <v>2.7541268462206725E-2</v>
      </c>
      <c r="AB73" s="27">
        <f>Table5[[#This Row],[Cost3]]/Table5[[#This Row],[Best Cost2]]-1</f>
        <v>1.1815812337098164E-2</v>
      </c>
      <c r="AC73" s="26">
        <f>Table5[[#This Row],[Cost4]]/Table5[[#This Row],[Best Cost2]]-1</f>
        <v>1.4769765421371872E-3</v>
      </c>
      <c r="AD73" s="2"/>
      <c r="AE73" s="6"/>
      <c r="AF73" s="6"/>
      <c r="AG73" s="6"/>
    </row>
    <row r="74" spans="1:33" ht="18" customHeight="1" x14ac:dyDescent="0.25">
      <c r="A74" s="62">
        <v>16</v>
      </c>
      <c r="B74" s="59">
        <v>9</v>
      </c>
      <c r="C74" s="63">
        <v>5</v>
      </c>
      <c r="D74">
        <v>90.18</v>
      </c>
      <c r="E74">
        <v>0.43</v>
      </c>
      <c r="F74">
        <v>1143</v>
      </c>
      <c r="G74" s="54">
        <v>96.78</v>
      </c>
      <c r="H74" s="54">
        <v>0.76</v>
      </c>
      <c r="I74" s="56">
        <v>1706</v>
      </c>
      <c r="J74" s="54">
        <v>91.29</v>
      </c>
      <c r="K74" s="54">
        <v>1.27</v>
      </c>
      <c r="L74" s="56">
        <v>1240</v>
      </c>
      <c r="M74" s="54">
        <v>92.66</v>
      </c>
      <c r="N74" s="54">
        <v>1.39</v>
      </c>
      <c r="O74" s="54">
        <v>1362</v>
      </c>
      <c r="P74">
        <v>106.03</v>
      </c>
      <c r="Q74">
        <v>0.3</v>
      </c>
      <c r="R74">
        <v>17688</v>
      </c>
      <c r="S74">
        <f>MIN(Table5[[#This Row],[Cost]],Table5[[#This Row],[Cost2]],Table5[[#This Row],[Cost3]],Table5[[#This Row],[Cost4]],Table5[[#This Row],[Cost5]])</f>
        <v>90.18</v>
      </c>
      <c r="T74" s="107">
        <f>Table5[[#This Row],[Cost]]/Table5[[#This Row],[Best Cost]]-1</f>
        <v>0</v>
      </c>
      <c r="U74" s="107">
        <f>Table5[[#This Row],[Cost2]]/Table5[[#This Row],[Best Cost]]-1</f>
        <v>7.318695941450426E-2</v>
      </c>
      <c r="V74" s="107">
        <f>Table5[[#This Row],[Cost3]]/Table5[[#This Row],[Best Cost]]-1</f>
        <v>1.2308715901530265E-2</v>
      </c>
      <c r="W74" s="107">
        <f>Table5[[#This Row],[Cost4]]/Table5[[#This Row],[Best Cost]]-1</f>
        <v>2.7500554446662218E-2</v>
      </c>
      <c r="X74" s="107">
        <f>Table5[[#This Row],[Cost5]]/Table5[[#This Row],[Best Cost]]-1</f>
        <v>0.17575959192725654</v>
      </c>
      <c r="Y74" s="106">
        <f t="shared" si="1"/>
        <v>90.18</v>
      </c>
      <c r="Z74" s="91">
        <f>Table5[[#This Row],[Cost]]/Table5[[#This Row],[Best Cost2]]-1</f>
        <v>0</v>
      </c>
      <c r="AA74" s="27">
        <f>Table5[[#This Row],[Cost2]]/Table5[[#This Row],[Best Cost2]]-1</f>
        <v>7.318695941450426E-2</v>
      </c>
      <c r="AB74" s="27">
        <f>Table5[[#This Row],[Cost3]]/Table5[[#This Row],[Best Cost2]]-1</f>
        <v>1.2308715901530265E-2</v>
      </c>
      <c r="AC74" s="26">
        <f>Table5[[#This Row],[Cost4]]/Table5[[#This Row],[Best Cost2]]-1</f>
        <v>2.7500554446662218E-2</v>
      </c>
      <c r="AD74" s="2"/>
      <c r="AE74" s="6"/>
      <c r="AF74" s="6"/>
      <c r="AG74" s="6"/>
    </row>
    <row r="75" spans="1:33" ht="18" customHeight="1" x14ac:dyDescent="0.25">
      <c r="A75" s="60">
        <v>33</v>
      </c>
      <c r="B75" s="58">
        <v>9</v>
      </c>
      <c r="C75" s="61">
        <v>6</v>
      </c>
      <c r="D75">
        <v>125.15</v>
      </c>
      <c r="E75">
        <v>0.59</v>
      </c>
      <c r="F75">
        <v>1349</v>
      </c>
      <c r="G75" s="53">
        <v>131.27000000000001</v>
      </c>
      <c r="H75" s="53">
        <v>0.4</v>
      </c>
      <c r="I75" s="55">
        <v>1223</v>
      </c>
      <c r="J75" s="53">
        <v>128.54</v>
      </c>
      <c r="K75" s="53">
        <v>1.18</v>
      </c>
      <c r="L75" s="55">
        <v>1099</v>
      </c>
      <c r="M75" s="53">
        <v>127.9</v>
      </c>
      <c r="N75" s="53">
        <v>1.2</v>
      </c>
      <c r="O75" s="53">
        <v>1123</v>
      </c>
      <c r="P75">
        <v>137.91</v>
      </c>
      <c r="Q75">
        <v>0.25</v>
      </c>
      <c r="R75">
        <v>14748</v>
      </c>
      <c r="S75">
        <f>MIN(Table5[[#This Row],[Cost]],Table5[[#This Row],[Cost2]],Table5[[#This Row],[Cost3]],Table5[[#This Row],[Cost4]],Table5[[#This Row],[Cost5]])</f>
        <v>125.15</v>
      </c>
      <c r="T75" s="107">
        <f>Table5[[#This Row],[Cost]]/Table5[[#This Row],[Best Cost]]-1</f>
        <v>0</v>
      </c>
      <c r="U75" s="107">
        <f>Table5[[#This Row],[Cost2]]/Table5[[#This Row],[Best Cost]]-1</f>
        <v>4.8901318417898576E-2</v>
      </c>
      <c r="V75" s="107">
        <f>Table5[[#This Row],[Cost3]]/Table5[[#This Row],[Best Cost]]-1</f>
        <v>2.7087495005992723E-2</v>
      </c>
      <c r="W75" s="107">
        <f>Table5[[#This Row],[Cost4]]/Table5[[#This Row],[Best Cost]]-1</f>
        <v>2.197363164202959E-2</v>
      </c>
      <c r="X75" s="107">
        <f>Table5[[#This Row],[Cost5]]/Table5[[#This Row],[Best Cost]]-1</f>
        <v>0.1019576508190172</v>
      </c>
      <c r="Y75" s="106">
        <f t="shared" si="1"/>
        <v>125.15</v>
      </c>
      <c r="Z75" s="91">
        <f>Table5[[#This Row],[Cost]]/Table5[[#This Row],[Best Cost2]]-1</f>
        <v>0</v>
      </c>
      <c r="AA75" s="27">
        <f>Table5[[#This Row],[Cost2]]/Table5[[#This Row],[Best Cost2]]-1</f>
        <v>4.8901318417898576E-2</v>
      </c>
      <c r="AB75" s="27">
        <f>Table5[[#This Row],[Cost3]]/Table5[[#This Row],[Best Cost2]]-1</f>
        <v>2.7087495005992723E-2</v>
      </c>
      <c r="AC75" s="26">
        <f>Table5[[#This Row],[Cost4]]/Table5[[#This Row],[Best Cost2]]-1</f>
        <v>2.197363164202959E-2</v>
      </c>
      <c r="AD75" s="2"/>
      <c r="AE75" s="6"/>
      <c r="AF75" s="6"/>
      <c r="AG75" s="6"/>
    </row>
    <row r="76" spans="1:33" ht="18" customHeight="1" x14ac:dyDescent="0.25">
      <c r="A76" s="62">
        <v>49</v>
      </c>
      <c r="B76" s="59">
        <v>9</v>
      </c>
      <c r="C76" s="63">
        <v>6</v>
      </c>
      <c r="D76">
        <v>105.44</v>
      </c>
      <c r="E76">
        <v>0.44</v>
      </c>
      <c r="F76">
        <v>1021</v>
      </c>
      <c r="G76" s="54">
        <v>107.13</v>
      </c>
      <c r="H76" s="54">
        <v>0.99</v>
      </c>
      <c r="I76" s="56">
        <v>1594</v>
      </c>
      <c r="J76" s="54">
        <v>102.49</v>
      </c>
      <c r="K76" s="54">
        <v>1.1100000000000001</v>
      </c>
      <c r="L76" s="56">
        <v>1111</v>
      </c>
      <c r="M76" s="54">
        <v>102.51</v>
      </c>
      <c r="N76" s="54">
        <v>1.21</v>
      </c>
      <c r="O76" s="54">
        <v>1217</v>
      </c>
      <c r="P76">
        <v>110.57</v>
      </c>
      <c r="Q76">
        <v>0.18</v>
      </c>
      <c r="R76">
        <v>8908</v>
      </c>
      <c r="S76">
        <f>MIN(Table5[[#This Row],[Cost]],Table5[[#This Row],[Cost2]],Table5[[#This Row],[Cost3]],Table5[[#This Row],[Cost4]],Table5[[#This Row],[Cost5]])</f>
        <v>102.49</v>
      </c>
      <c r="T76" s="107">
        <f>Table5[[#This Row],[Cost]]/Table5[[#This Row],[Best Cost]]-1</f>
        <v>2.8783295931310349E-2</v>
      </c>
      <c r="U76" s="107">
        <f>Table5[[#This Row],[Cost2]]/Table5[[#This Row],[Best Cost]]-1</f>
        <v>4.527270953263729E-2</v>
      </c>
      <c r="V76" s="107">
        <f>Table5[[#This Row],[Cost3]]/Table5[[#This Row],[Best Cost]]-1</f>
        <v>0</v>
      </c>
      <c r="W76" s="107">
        <f>Table5[[#This Row],[Cost4]]/Table5[[#This Row],[Best Cost]]-1</f>
        <v>1.9514098936501689E-4</v>
      </c>
      <c r="X76" s="107">
        <f>Table5[[#This Row],[Cost5]]/Table5[[#This Row],[Best Cost]]-1</f>
        <v>7.8836959703385778E-2</v>
      </c>
      <c r="Y76" s="106">
        <f t="shared" si="1"/>
        <v>102.49</v>
      </c>
      <c r="Z76" s="91">
        <f>Table5[[#This Row],[Cost]]/Table5[[#This Row],[Best Cost2]]-1</f>
        <v>2.8783295931310349E-2</v>
      </c>
      <c r="AA76" s="27">
        <f>Table5[[#This Row],[Cost2]]/Table5[[#This Row],[Best Cost2]]-1</f>
        <v>4.527270953263729E-2</v>
      </c>
      <c r="AB76" s="27">
        <f>Table5[[#This Row],[Cost3]]/Table5[[#This Row],[Best Cost2]]-1</f>
        <v>0</v>
      </c>
      <c r="AC76" s="26">
        <f>Table5[[#This Row],[Cost4]]/Table5[[#This Row],[Best Cost2]]-1</f>
        <v>1.9514098936501689E-4</v>
      </c>
      <c r="AD76" s="2"/>
      <c r="AE76" s="6"/>
      <c r="AF76" s="6"/>
      <c r="AG76" s="6"/>
    </row>
    <row r="77" spans="1:33" ht="18" customHeight="1" x14ac:dyDescent="0.25">
      <c r="A77" s="60">
        <v>1</v>
      </c>
      <c r="B77" s="58">
        <v>9</v>
      </c>
      <c r="C77" s="61">
        <v>7</v>
      </c>
      <c r="D77">
        <v>101.31</v>
      </c>
      <c r="E77">
        <v>0.48</v>
      </c>
      <c r="F77">
        <v>1203</v>
      </c>
      <c r="G77" s="53">
        <v>101.92</v>
      </c>
      <c r="H77" s="53">
        <v>1.3</v>
      </c>
      <c r="I77" s="55">
        <v>2094</v>
      </c>
      <c r="J77" s="53">
        <v>98.31</v>
      </c>
      <c r="K77" s="53">
        <v>1.38</v>
      </c>
      <c r="L77" s="55">
        <v>1071</v>
      </c>
      <c r="M77" s="53">
        <v>96.62</v>
      </c>
      <c r="N77" s="53">
        <v>1.33</v>
      </c>
      <c r="O77" s="53">
        <v>1086</v>
      </c>
      <c r="P77">
        <v>99.82</v>
      </c>
      <c r="Q77">
        <v>0.25</v>
      </c>
      <c r="R77">
        <v>5680</v>
      </c>
      <c r="S77">
        <f>MIN(Table5[[#This Row],[Cost]],Table5[[#This Row],[Cost2]],Table5[[#This Row],[Cost3]],Table5[[#This Row],[Cost4]],Table5[[#This Row],[Cost5]])</f>
        <v>96.62</v>
      </c>
      <c r="T77" s="107">
        <f>Table5[[#This Row],[Cost]]/Table5[[#This Row],[Best Cost]]-1</f>
        <v>4.8540674808528195E-2</v>
      </c>
      <c r="U77" s="107">
        <f>Table5[[#This Row],[Cost2]]/Table5[[#This Row],[Best Cost]]-1</f>
        <v>5.4854067480852864E-2</v>
      </c>
      <c r="V77" s="107">
        <f>Table5[[#This Row],[Cost3]]/Table5[[#This Row],[Best Cost]]-1</f>
        <v>1.7491202649554838E-2</v>
      </c>
      <c r="W77" s="107">
        <f>Table5[[#This Row],[Cost4]]/Table5[[#This Row],[Best Cost]]-1</f>
        <v>0</v>
      </c>
      <c r="X77" s="107">
        <f>Table5[[#This Row],[Cost5]]/Table5[[#This Row],[Best Cost]]-1</f>
        <v>3.3119436969571314E-2</v>
      </c>
      <c r="Y77" s="106">
        <f t="shared" si="1"/>
        <v>96.62</v>
      </c>
      <c r="Z77" s="91">
        <f>Table5[[#This Row],[Cost]]/Table5[[#This Row],[Best Cost2]]-1</f>
        <v>4.8540674808528195E-2</v>
      </c>
      <c r="AA77" s="27">
        <f>Table5[[#This Row],[Cost2]]/Table5[[#This Row],[Best Cost2]]-1</f>
        <v>5.4854067480852864E-2</v>
      </c>
      <c r="AB77" s="27">
        <f>Table5[[#This Row],[Cost3]]/Table5[[#This Row],[Best Cost2]]-1</f>
        <v>1.7491202649554838E-2</v>
      </c>
      <c r="AC77" s="26">
        <f>Table5[[#This Row],[Cost4]]/Table5[[#This Row],[Best Cost2]]-1</f>
        <v>0</v>
      </c>
      <c r="AD77" s="2"/>
      <c r="AE77" s="6"/>
      <c r="AF77" s="6"/>
      <c r="AG77" s="6"/>
    </row>
    <row r="78" spans="1:33" ht="18" customHeight="1" x14ac:dyDescent="0.25">
      <c r="A78" s="62">
        <v>70</v>
      </c>
      <c r="B78" s="59">
        <v>9</v>
      </c>
      <c r="C78" s="63">
        <v>7</v>
      </c>
      <c r="D78">
        <v>104.88</v>
      </c>
      <c r="E78">
        <v>0.53</v>
      </c>
      <c r="F78">
        <v>1320</v>
      </c>
      <c r="G78" s="54">
        <v>107.78</v>
      </c>
      <c r="H78" s="54">
        <v>0.79</v>
      </c>
      <c r="I78" s="56">
        <v>1531</v>
      </c>
      <c r="J78" s="54">
        <v>106.5</v>
      </c>
      <c r="K78" s="54">
        <v>1.1100000000000001</v>
      </c>
      <c r="L78" s="56">
        <v>1120</v>
      </c>
      <c r="M78" s="54">
        <v>107.25</v>
      </c>
      <c r="N78" s="54">
        <v>1.22</v>
      </c>
      <c r="O78" s="54">
        <v>1226</v>
      </c>
      <c r="P78">
        <v>120.16</v>
      </c>
      <c r="Q78">
        <v>0.43</v>
      </c>
      <c r="R78">
        <v>20929</v>
      </c>
      <c r="S78">
        <f>MIN(Table5[[#This Row],[Cost]],Table5[[#This Row],[Cost2]],Table5[[#This Row],[Cost3]],Table5[[#This Row],[Cost4]],Table5[[#This Row],[Cost5]])</f>
        <v>104.88</v>
      </c>
      <c r="T78" s="107">
        <f>Table5[[#This Row],[Cost]]/Table5[[#This Row],[Best Cost]]-1</f>
        <v>0</v>
      </c>
      <c r="U78" s="107">
        <f>Table5[[#This Row],[Cost2]]/Table5[[#This Row],[Best Cost]]-1</f>
        <v>2.7650648360030505E-2</v>
      </c>
      <c r="V78" s="107">
        <f>Table5[[#This Row],[Cost3]]/Table5[[#This Row],[Best Cost]]-1</f>
        <v>1.544622425629294E-2</v>
      </c>
      <c r="W78" s="107">
        <f>Table5[[#This Row],[Cost4]]/Table5[[#This Row],[Best Cost]]-1</f>
        <v>2.2597254004576683E-2</v>
      </c>
      <c r="X78" s="107">
        <f>Table5[[#This Row],[Cost5]]/Table5[[#This Row],[Best Cost]]-1</f>
        <v>0.14569031273836774</v>
      </c>
      <c r="Y78" s="106">
        <f t="shared" si="1"/>
        <v>104.88</v>
      </c>
      <c r="Z78" s="91">
        <f>Table5[[#This Row],[Cost]]/Table5[[#This Row],[Best Cost2]]-1</f>
        <v>0</v>
      </c>
      <c r="AA78" s="27">
        <f>Table5[[#This Row],[Cost2]]/Table5[[#This Row],[Best Cost2]]-1</f>
        <v>2.7650648360030505E-2</v>
      </c>
      <c r="AB78" s="27">
        <f>Table5[[#This Row],[Cost3]]/Table5[[#This Row],[Best Cost2]]-1</f>
        <v>1.544622425629294E-2</v>
      </c>
      <c r="AC78" s="26">
        <f>Table5[[#This Row],[Cost4]]/Table5[[#This Row],[Best Cost2]]-1</f>
        <v>2.2597254004576683E-2</v>
      </c>
      <c r="AD78" s="2"/>
      <c r="AE78" s="6"/>
      <c r="AF78" s="6"/>
      <c r="AG78" s="6"/>
    </row>
    <row r="79" spans="1:33" ht="18" customHeight="1" x14ac:dyDescent="0.25">
      <c r="A79" s="60">
        <v>86</v>
      </c>
      <c r="B79" s="58">
        <v>9</v>
      </c>
      <c r="C79" s="61">
        <v>8</v>
      </c>
      <c r="D79">
        <v>122.63</v>
      </c>
      <c r="E79">
        <v>0.56000000000000005</v>
      </c>
      <c r="F79">
        <v>1252</v>
      </c>
      <c r="G79" s="53">
        <v>122.68</v>
      </c>
      <c r="H79" s="53">
        <v>0.76</v>
      </c>
      <c r="I79" s="55">
        <v>1315</v>
      </c>
      <c r="J79" s="53">
        <v>124.15</v>
      </c>
      <c r="K79" s="53">
        <v>1.0900000000000001</v>
      </c>
      <c r="L79" s="55">
        <v>1097</v>
      </c>
      <c r="M79" s="53">
        <v>123.39</v>
      </c>
      <c r="N79" s="53">
        <v>1.05</v>
      </c>
      <c r="O79" s="53">
        <v>1063</v>
      </c>
      <c r="P79">
        <v>149.41</v>
      </c>
      <c r="Q79">
        <v>0.18</v>
      </c>
      <c r="R79">
        <v>10830</v>
      </c>
      <c r="S79">
        <f>MIN(Table5[[#This Row],[Cost]],Table5[[#This Row],[Cost2]],Table5[[#This Row],[Cost3]],Table5[[#This Row],[Cost4]],Table5[[#This Row],[Cost5]])</f>
        <v>122.63</v>
      </c>
      <c r="T79" s="107">
        <f>Table5[[#This Row],[Cost]]/Table5[[#This Row],[Best Cost]]-1</f>
        <v>0</v>
      </c>
      <c r="U79" s="107">
        <f>Table5[[#This Row],[Cost2]]/Table5[[#This Row],[Best Cost]]-1</f>
        <v>4.0773057163834281E-4</v>
      </c>
      <c r="V79" s="107">
        <f>Table5[[#This Row],[Cost3]]/Table5[[#This Row],[Best Cost]]-1</f>
        <v>1.2395009377803134E-2</v>
      </c>
      <c r="W79" s="107">
        <f>Table5[[#This Row],[Cost4]]/Table5[[#This Row],[Best Cost]]-1</f>
        <v>6.1975046889015672E-3</v>
      </c>
      <c r="X79" s="107">
        <f>Table5[[#This Row],[Cost5]]/Table5[[#This Row],[Best Cost]]-1</f>
        <v>0.21838049416945293</v>
      </c>
      <c r="Y79" s="106">
        <f t="shared" si="1"/>
        <v>122.63</v>
      </c>
      <c r="Z79" s="91">
        <f>Table5[[#This Row],[Cost]]/Table5[[#This Row],[Best Cost2]]-1</f>
        <v>0</v>
      </c>
      <c r="AA79" s="27">
        <f>Table5[[#This Row],[Cost2]]/Table5[[#This Row],[Best Cost2]]-1</f>
        <v>4.0773057163834281E-4</v>
      </c>
      <c r="AB79" s="27">
        <f>Table5[[#This Row],[Cost3]]/Table5[[#This Row],[Best Cost2]]-1</f>
        <v>1.2395009377803134E-2</v>
      </c>
      <c r="AC79" s="26">
        <f>Table5[[#This Row],[Cost4]]/Table5[[#This Row],[Best Cost2]]-1</f>
        <v>6.1975046889015672E-3</v>
      </c>
      <c r="AD79" s="2"/>
      <c r="AE79" s="6"/>
      <c r="AF79" s="6"/>
      <c r="AG79" s="6"/>
    </row>
    <row r="80" spans="1:33" ht="18" customHeight="1" x14ac:dyDescent="0.25">
      <c r="A80" s="62">
        <v>17</v>
      </c>
      <c r="B80" s="59">
        <v>9</v>
      </c>
      <c r="C80" s="63">
        <v>9</v>
      </c>
      <c r="D80">
        <v>130.81</v>
      </c>
      <c r="E80">
        <v>0.53</v>
      </c>
      <c r="F80">
        <v>1140</v>
      </c>
      <c r="G80" s="54">
        <v>128.22999999999999</v>
      </c>
      <c r="H80" s="54">
        <v>0.51</v>
      </c>
      <c r="I80" s="56">
        <v>1363</v>
      </c>
      <c r="J80" s="54">
        <v>131.32</v>
      </c>
      <c r="K80" s="54">
        <v>1.4</v>
      </c>
      <c r="L80" s="56">
        <v>1297</v>
      </c>
      <c r="M80" s="54">
        <v>131.12</v>
      </c>
      <c r="N80" s="54">
        <v>1.51</v>
      </c>
      <c r="O80" s="54">
        <v>1392</v>
      </c>
      <c r="P80">
        <v>141.78</v>
      </c>
      <c r="Q80">
        <v>0.25</v>
      </c>
      <c r="R80">
        <v>12190</v>
      </c>
      <c r="S80">
        <f>MIN(Table5[[#This Row],[Cost]],Table5[[#This Row],[Cost2]],Table5[[#This Row],[Cost3]],Table5[[#This Row],[Cost4]],Table5[[#This Row],[Cost5]])</f>
        <v>128.22999999999999</v>
      </c>
      <c r="T80" s="107">
        <f>Table5[[#This Row],[Cost]]/Table5[[#This Row],[Best Cost]]-1</f>
        <v>2.0120096701240042E-2</v>
      </c>
      <c r="U80" s="107">
        <f>Table5[[#This Row],[Cost2]]/Table5[[#This Row],[Best Cost]]-1</f>
        <v>0</v>
      </c>
      <c r="V80" s="107">
        <f>Table5[[#This Row],[Cost3]]/Table5[[#This Row],[Best Cost]]-1</f>
        <v>2.4097325118926927E-2</v>
      </c>
      <c r="W80" s="107">
        <f>Table5[[#This Row],[Cost4]]/Table5[[#This Row],[Best Cost]]-1</f>
        <v>2.253762770022627E-2</v>
      </c>
      <c r="X80" s="107">
        <f>Table5[[#This Row],[Cost5]]/Table5[[#This Row],[Best Cost]]-1</f>
        <v>0.1056695001169774</v>
      </c>
      <c r="Y80" s="106">
        <f t="shared" si="1"/>
        <v>128.22999999999999</v>
      </c>
      <c r="Z80" s="91">
        <f>Table5[[#This Row],[Cost]]/Table5[[#This Row],[Best Cost2]]-1</f>
        <v>2.0120096701240042E-2</v>
      </c>
      <c r="AA80" s="27">
        <f>Table5[[#This Row],[Cost2]]/Table5[[#This Row],[Best Cost2]]-1</f>
        <v>0</v>
      </c>
      <c r="AB80" s="27">
        <f>Table5[[#This Row],[Cost3]]/Table5[[#This Row],[Best Cost2]]-1</f>
        <v>2.4097325118926927E-2</v>
      </c>
      <c r="AC80" s="26">
        <f>Table5[[#This Row],[Cost4]]/Table5[[#This Row],[Best Cost2]]-1</f>
        <v>2.253762770022627E-2</v>
      </c>
      <c r="AD80" s="2"/>
      <c r="AE80" s="6"/>
      <c r="AF80" s="6"/>
      <c r="AG80" s="6"/>
    </row>
    <row r="81" spans="1:33" ht="18" customHeight="1" x14ac:dyDescent="0.25">
      <c r="A81" s="60">
        <v>69</v>
      </c>
      <c r="B81" s="58">
        <v>10</v>
      </c>
      <c r="C81" s="61">
        <v>3</v>
      </c>
      <c r="D81">
        <v>123.27</v>
      </c>
      <c r="E81">
        <v>0.4</v>
      </c>
      <c r="F81">
        <v>1140</v>
      </c>
      <c r="G81" s="53">
        <v>124.23</v>
      </c>
      <c r="H81" s="53">
        <v>1.02</v>
      </c>
      <c r="I81" s="55">
        <v>1775</v>
      </c>
      <c r="J81" s="53">
        <v>121.97</v>
      </c>
      <c r="K81" s="53">
        <v>1.1299999999999999</v>
      </c>
      <c r="L81" s="55">
        <v>1081</v>
      </c>
      <c r="M81" s="53">
        <v>119.44</v>
      </c>
      <c r="N81" s="53">
        <v>1.1000000000000001</v>
      </c>
      <c r="O81" s="53">
        <v>1072</v>
      </c>
      <c r="P81">
        <v>135.87</v>
      </c>
      <c r="Q81">
        <v>0.24</v>
      </c>
      <c r="R81">
        <v>20176</v>
      </c>
      <c r="S81">
        <f>MIN(Table5[[#This Row],[Cost]],Table5[[#This Row],[Cost2]],Table5[[#This Row],[Cost3]],Table5[[#This Row],[Cost4]],Table5[[#This Row],[Cost5]])</f>
        <v>119.44</v>
      </c>
      <c r="T81" s="107">
        <f>Table5[[#This Row],[Cost]]/Table5[[#This Row],[Best Cost]]-1</f>
        <v>3.2066309444072294E-2</v>
      </c>
      <c r="U81" s="107">
        <f>Table5[[#This Row],[Cost2]]/Table5[[#This Row],[Best Cost]]-1</f>
        <v>4.0103817816476983E-2</v>
      </c>
      <c r="V81" s="107">
        <f>Table5[[#This Row],[Cost3]]/Table5[[#This Row],[Best Cost]]-1</f>
        <v>2.1182183523107856E-2</v>
      </c>
      <c r="W81" s="107">
        <f>Table5[[#This Row],[Cost4]]/Table5[[#This Row],[Best Cost]]-1</f>
        <v>0</v>
      </c>
      <c r="X81" s="107">
        <f>Table5[[#This Row],[Cost5]]/Table5[[#This Row],[Best Cost]]-1</f>
        <v>0.13755860683188215</v>
      </c>
      <c r="Y81" s="106">
        <f t="shared" si="1"/>
        <v>119.44</v>
      </c>
      <c r="Z81" s="91">
        <f>Table5[[#This Row],[Cost]]/Table5[[#This Row],[Best Cost2]]-1</f>
        <v>3.2066309444072294E-2</v>
      </c>
      <c r="AA81" s="27">
        <f>Table5[[#This Row],[Cost2]]/Table5[[#This Row],[Best Cost2]]-1</f>
        <v>4.0103817816476983E-2</v>
      </c>
      <c r="AB81" s="27">
        <f>Table5[[#This Row],[Cost3]]/Table5[[#This Row],[Best Cost2]]-1</f>
        <v>2.1182183523107856E-2</v>
      </c>
      <c r="AC81" s="26">
        <f>Table5[[#This Row],[Cost4]]/Table5[[#This Row],[Best Cost2]]-1</f>
        <v>0</v>
      </c>
      <c r="AD81" s="2"/>
      <c r="AE81" s="6"/>
      <c r="AF81" s="6"/>
      <c r="AG81" s="6"/>
    </row>
    <row r="82" spans="1:33" ht="18" customHeight="1" x14ac:dyDescent="0.25">
      <c r="A82" s="62">
        <v>6</v>
      </c>
      <c r="B82" s="59">
        <v>10</v>
      </c>
      <c r="C82" s="63">
        <v>4</v>
      </c>
      <c r="D82">
        <v>128.88</v>
      </c>
      <c r="E82">
        <v>0.45</v>
      </c>
      <c r="F82">
        <v>1271</v>
      </c>
      <c r="G82" s="54">
        <v>132.85</v>
      </c>
      <c r="H82" s="54">
        <v>2.0099999999999998</v>
      </c>
      <c r="I82" s="56">
        <v>3047</v>
      </c>
      <c r="J82" s="54">
        <v>128.84</v>
      </c>
      <c r="K82" s="54">
        <v>1.39</v>
      </c>
      <c r="L82" s="56">
        <v>1237</v>
      </c>
      <c r="M82" s="54">
        <v>130.11000000000001</v>
      </c>
      <c r="N82" s="54">
        <v>1.95</v>
      </c>
      <c r="O82" s="54">
        <v>1732</v>
      </c>
      <c r="P82">
        <v>144.63</v>
      </c>
      <c r="Q82">
        <v>0.36</v>
      </c>
      <c r="R82">
        <v>25851</v>
      </c>
      <c r="S82">
        <f>MIN(Table5[[#This Row],[Cost]],Table5[[#This Row],[Cost2]],Table5[[#This Row],[Cost3]],Table5[[#This Row],[Cost4]],Table5[[#This Row],[Cost5]])</f>
        <v>128.84</v>
      </c>
      <c r="T82" s="107">
        <f>Table5[[#This Row],[Cost]]/Table5[[#This Row],[Best Cost]]-1</f>
        <v>3.104625892580426E-4</v>
      </c>
      <c r="U82" s="107">
        <f>Table5[[#This Row],[Cost2]]/Table5[[#This Row],[Best Cost]]-1</f>
        <v>3.1123874573113941E-2</v>
      </c>
      <c r="V82" s="107">
        <f>Table5[[#This Row],[Cost3]]/Table5[[#This Row],[Best Cost]]-1</f>
        <v>0</v>
      </c>
      <c r="W82" s="107">
        <f>Table5[[#This Row],[Cost4]]/Table5[[#This Row],[Best Cost]]-1</f>
        <v>9.8571872089414647E-3</v>
      </c>
      <c r="X82" s="107">
        <f>Table5[[#This Row],[Cost5]]/Table5[[#This Row],[Best Cost]]-1</f>
        <v>0.12255510710959316</v>
      </c>
      <c r="Y82" s="106">
        <f t="shared" si="1"/>
        <v>128.84</v>
      </c>
      <c r="Z82" s="91">
        <f>Table5[[#This Row],[Cost]]/Table5[[#This Row],[Best Cost2]]-1</f>
        <v>3.104625892580426E-4</v>
      </c>
      <c r="AA82" s="27">
        <f>Table5[[#This Row],[Cost2]]/Table5[[#This Row],[Best Cost2]]-1</f>
        <v>3.1123874573113941E-2</v>
      </c>
      <c r="AB82" s="27">
        <f>Table5[[#This Row],[Cost3]]/Table5[[#This Row],[Best Cost2]]-1</f>
        <v>0</v>
      </c>
      <c r="AC82" s="26">
        <f>Table5[[#This Row],[Cost4]]/Table5[[#This Row],[Best Cost2]]-1</f>
        <v>9.8571872089414647E-3</v>
      </c>
      <c r="AD82" s="2"/>
      <c r="AE82" s="6"/>
      <c r="AF82" s="6"/>
      <c r="AG82" s="6"/>
    </row>
    <row r="83" spans="1:33" ht="18" customHeight="1" x14ac:dyDescent="0.25">
      <c r="A83" s="60">
        <v>22</v>
      </c>
      <c r="B83" s="58">
        <v>10</v>
      </c>
      <c r="C83" s="61">
        <v>4</v>
      </c>
      <c r="D83">
        <v>113.37</v>
      </c>
      <c r="E83">
        <v>0.56999999999999995</v>
      </c>
      <c r="F83">
        <v>1554</v>
      </c>
      <c r="G83" s="53">
        <v>112.44</v>
      </c>
      <c r="H83" s="53">
        <v>1.33</v>
      </c>
      <c r="I83" s="55">
        <v>2089</v>
      </c>
      <c r="J83" s="53">
        <v>111.87</v>
      </c>
      <c r="K83" s="53">
        <v>1.21</v>
      </c>
      <c r="L83" s="55">
        <v>1081</v>
      </c>
      <c r="M83" s="53">
        <v>110.96</v>
      </c>
      <c r="N83" s="53">
        <v>1.21</v>
      </c>
      <c r="O83" s="53">
        <v>1084</v>
      </c>
      <c r="P83">
        <v>127.14</v>
      </c>
      <c r="Q83">
        <v>0.28999999999999998</v>
      </c>
      <c r="R83">
        <v>22297</v>
      </c>
      <c r="S83">
        <f>MIN(Table5[[#This Row],[Cost]],Table5[[#This Row],[Cost2]],Table5[[#This Row],[Cost3]],Table5[[#This Row],[Cost4]],Table5[[#This Row],[Cost5]])</f>
        <v>110.96</v>
      </c>
      <c r="T83" s="107">
        <f>Table5[[#This Row],[Cost]]/Table5[[#This Row],[Best Cost]]-1</f>
        <v>2.1719538572458674E-2</v>
      </c>
      <c r="U83" s="107">
        <f>Table5[[#This Row],[Cost2]]/Table5[[#This Row],[Best Cost]]-1</f>
        <v>1.3338139870223475E-2</v>
      </c>
      <c r="V83" s="107">
        <f>Table5[[#This Row],[Cost3]]/Table5[[#This Row],[Best Cost]]-1</f>
        <v>8.2011535688537585E-3</v>
      </c>
      <c r="W83" s="107">
        <f>Table5[[#This Row],[Cost4]]/Table5[[#This Row],[Best Cost]]-1</f>
        <v>0</v>
      </c>
      <c r="X83" s="107">
        <f>Table5[[#This Row],[Cost5]]/Table5[[#This Row],[Best Cost]]-1</f>
        <v>0.14581831290555169</v>
      </c>
      <c r="Y83" s="106">
        <f t="shared" si="1"/>
        <v>110.96</v>
      </c>
      <c r="Z83" s="91">
        <f>Table5[[#This Row],[Cost]]/Table5[[#This Row],[Best Cost2]]-1</f>
        <v>2.1719538572458674E-2</v>
      </c>
      <c r="AA83" s="27">
        <f>Table5[[#This Row],[Cost2]]/Table5[[#This Row],[Best Cost2]]-1</f>
        <v>1.3338139870223475E-2</v>
      </c>
      <c r="AB83" s="27">
        <f>Table5[[#This Row],[Cost3]]/Table5[[#This Row],[Best Cost2]]-1</f>
        <v>8.2011535688537585E-3</v>
      </c>
      <c r="AC83" s="26">
        <f>Table5[[#This Row],[Cost4]]/Table5[[#This Row],[Best Cost2]]-1</f>
        <v>0</v>
      </c>
      <c r="AD83" s="2"/>
      <c r="AE83" s="6"/>
      <c r="AF83" s="6"/>
      <c r="AG83" s="6"/>
    </row>
    <row r="84" spans="1:33" ht="18" customHeight="1" x14ac:dyDescent="0.25">
      <c r="A84" s="62">
        <v>39</v>
      </c>
      <c r="B84" s="59">
        <v>10</v>
      </c>
      <c r="C84" s="63">
        <v>5</v>
      </c>
      <c r="D84">
        <v>98.44</v>
      </c>
      <c r="E84">
        <v>0.56000000000000005</v>
      </c>
      <c r="F84">
        <v>1417</v>
      </c>
      <c r="G84" s="54">
        <v>100.37</v>
      </c>
      <c r="H84" s="54">
        <v>0.84</v>
      </c>
      <c r="I84" s="56">
        <v>1447</v>
      </c>
      <c r="J84" s="54">
        <v>94.54</v>
      </c>
      <c r="K84" s="54">
        <v>1.3</v>
      </c>
      <c r="L84" s="56">
        <v>1178</v>
      </c>
      <c r="M84" s="54">
        <v>95.96</v>
      </c>
      <c r="N84" s="54">
        <v>1.5</v>
      </c>
      <c r="O84" s="54">
        <v>1341</v>
      </c>
      <c r="P84">
        <v>123.79</v>
      </c>
      <c r="Q84">
        <v>0.18</v>
      </c>
      <c r="R84">
        <v>14906</v>
      </c>
      <c r="S84">
        <f>MIN(Table5[[#This Row],[Cost]],Table5[[#This Row],[Cost2]],Table5[[#This Row],[Cost3]],Table5[[#This Row],[Cost4]],Table5[[#This Row],[Cost5]])</f>
        <v>94.54</v>
      </c>
      <c r="T84" s="107">
        <f>Table5[[#This Row],[Cost]]/Table5[[#This Row],[Best Cost]]-1</f>
        <v>4.1252379944996642E-2</v>
      </c>
      <c r="U84" s="107">
        <f>Table5[[#This Row],[Cost2]]/Table5[[#This Row],[Best Cost]]-1</f>
        <v>6.1667019251110622E-2</v>
      </c>
      <c r="V84" s="107">
        <f>Table5[[#This Row],[Cost3]]/Table5[[#This Row],[Best Cost]]-1</f>
        <v>0</v>
      </c>
      <c r="W84" s="107">
        <f>Table5[[#This Row],[Cost4]]/Table5[[#This Row],[Best Cost]]-1</f>
        <v>1.5020097313306335E-2</v>
      </c>
      <c r="X84" s="107">
        <f>Table5[[#This Row],[Cost5]]/Table5[[#This Row],[Best Cost]]-1</f>
        <v>0.30939284958747626</v>
      </c>
      <c r="Y84" s="106">
        <f t="shared" si="1"/>
        <v>94.54</v>
      </c>
      <c r="Z84" s="91">
        <f>Table5[[#This Row],[Cost]]/Table5[[#This Row],[Best Cost2]]-1</f>
        <v>4.1252379944996642E-2</v>
      </c>
      <c r="AA84" s="27">
        <f>Table5[[#This Row],[Cost2]]/Table5[[#This Row],[Best Cost2]]-1</f>
        <v>6.1667019251110622E-2</v>
      </c>
      <c r="AB84" s="27">
        <f>Table5[[#This Row],[Cost3]]/Table5[[#This Row],[Best Cost2]]-1</f>
        <v>0</v>
      </c>
      <c r="AC84" s="26">
        <f>Table5[[#This Row],[Cost4]]/Table5[[#This Row],[Best Cost2]]-1</f>
        <v>1.5020097313306335E-2</v>
      </c>
      <c r="AD84" s="2"/>
      <c r="AE84" s="6"/>
      <c r="AF84" s="6"/>
      <c r="AG84" s="6"/>
    </row>
    <row r="85" spans="1:33" ht="18" customHeight="1" x14ac:dyDescent="0.25">
      <c r="A85" s="60">
        <v>87</v>
      </c>
      <c r="B85" s="58">
        <v>10</v>
      </c>
      <c r="C85" s="61">
        <v>5</v>
      </c>
      <c r="D85">
        <v>96.26</v>
      </c>
      <c r="E85">
        <v>0.5</v>
      </c>
      <c r="F85">
        <v>1247</v>
      </c>
      <c r="G85" s="53">
        <v>101.31</v>
      </c>
      <c r="H85" s="53">
        <v>0.68</v>
      </c>
      <c r="I85" s="55">
        <v>1393</v>
      </c>
      <c r="J85" s="53">
        <v>93.37</v>
      </c>
      <c r="K85" s="53">
        <v>1.1000000000000001</v>
      </c>
      <c r="L85" s="55">
        <v>1073</v>
      </c>
      <c r="M85" s="53">
        <v>94.35</v>
      </c>
      <c r="N85" s="53">
        <v>1.1100000000000001</v>
      </c>
      <c r="O85" s="53">
        <v>1078</v>
      </c>
      <c r="P85">
        <v>116.41</v>
      </c>
      <c r="Q85">
        <v>0.8</v>
      </c>
      <c r="R85">
        <v>44217</v>
      </c>
      <c r="S85">
        <f>MIN(Table5[[#This Row],[Cost]],Table5[[#This Row],[Cost2]],Table5[[#This Row],[Cost3]],Table5[[#This Row],[Cost4]],Table5[[#This Row],[Cost5]])</f>
        <v>93.37</v>
      </c>
      <c r="T85" s="107">
        <f>Table5[[#This Row],[Cost]]/Table5[[#This Row],[Best Cost]]-1</f>
        <v>3.0952125950519438E-2</v>
      </c>
      <c r="U85" s="107">
        <f>Table5[[#This Row],[Cost2]]/Table5[[#This Row],[Best Cost]]-1</f>
        <v>8.5038020777551626E-2</v>
      </c>
      <c r="V85" s="107">
        <f>Table5[[#This Row],[Cost3]]/Table5[[#This Row],[Best Cost]]-1</f>
        <v>0</v>
      </c>
      <c r="W85" s="107">
        <f>Table5[[#This Row],[Cost4]]/Table5[[#This Row],[Best Cost]]-1</f>
        <v>1.0495876619899258E-2</v>
      </c>
      <c r="X85" s="107">
        <f>Table5[[#This Row],[Cost5]]/Table5[[#This Row],[Best Cost]]-1</f>
        <v>0.24676020134946985</v>
      </c>
      <c r="Y85" s="106">
        <f t="shared" si="1"/>
        <v>93.37</v>
      </c>
      <c r="Z85" s="91">
        <f>Table5[[#This Row],[Cost]]/Table5[[#This Row],[Best Cost2]]-1</f>
        <v>3.0952125950519438E-2</v>
      </c>
      <c r="AA85" s="27">
        <f>Table5[[#This Row],[Cost2]]/Table5[[#This Row],[Best Cost2]]-1</f>
        <v>8.5038020777551626E-2</v>
      </c>
      <c r="AB85" s="27">
        <f>Table5[[#This Row],[Cost3]]/Table5[[#This Row],[Best Cost2]]-1</f>
        <v>0</v>
      </c>
      <c r="AC85" s="26">
        <f>Table5[[#This Row],[Cost4]]/Table5[[#This Row],[Best Cost2]]-1</f>
        <v>1.0495876619899258E-2</v>
      </c>
      <c r="AD85" s="2"/>
      <c r="AE85" s="6"/>
      <c r="AF85" s="6"/>
      <c r="AG85" s="6"/>
    </row>
    <row r="86" spans="1:33" ht="18" customHeight="1" x14ac:dyDescent="0.25">
      <c r="A86" s="62">
        <v>68</v>
      </c>
      <c r="B86" s="59">
        <v>10</v>
      </c>
      <c r="C86" s="63">
        <v>6</v>
      </c>
      <c r="D86">
        <v>108.82</v>
      </c>
      <c r="E86">
        <v>0.61</v>
      </c>
      <c r="F86">
        <v>1475</v>
      </c>
      <c r="G86" s="54">
        <v>111.31</v>
      </c>
      <c r="H86" s="54">
        <v>1.1299999999999999</v>
      </c>
      <c r="I86" s="56">
        <v>1927</v>
      </c>
      <c r="J86" s="54">
        <v>107.46</v>
      </c>
      <c r="K86" s="54">
        <v>1.27</v>
      </c>
      <c r="L86" s="56">
        <v>1179</v>
      </c>
      <c r="M86" s="54">
        <v>108.54</v>
      </c>
      <c r="N86" s="54">
        <v>1.45</v>
      </c>
      <c r="O86" s="54">
        <v>1386</v>
      </c>
      <c r="P86">
        <v>119.66</v>
      </c>
      <c r="Q86">
        <v>0.74</v>
      </c>
      <c r="R86">
        <v>35794</v>
      </c>
      <c r="S86">
        <f>MIN(Table5[[#This Row],[Cost]],Table5[[#This Row],[Cost2]],Table5[[#This Row],[Cost3]],Table5[[#This Row],[Cost4]],Table5[[#This Row],[Cost5]])</f>
        <v>107.46</v>
      </c>
      <c r="T86" s="107">
        <f>Table5[[#This Row],[Cost]]/Table5[[#This Row],[Best Cost]]-1</f>
        <v>1.2655871952354403E-2</v>
      </c>
      <c r="U86" s="107">
        <f>Table5[[#This Row],[Cost2]]/Table5[[#This Row],[Best Cost]]-1</f>
        <v>3.5827284571003259E-2</v>
      </c>
      <c r="V86" s="107">
        <f>Table5[[#This Row],[Cost3]]/Table5[[#This Row],[Best Cost]]-1</f>
        <v>0</v>
      </c>
      <c r="W86" s="107">
        <f>Table5[[#This Row],[Cost4]]/Table5[[#This Row],[Best Cost]]-1</f>
        <v>1.0050251256281451E-2</v>
      </c>
      <c r="X86" s="107">
        <f>Table5[[#This Row],[Cost5]]/Table5[[#This Row],[Best Cost]]-1</f>
        <v>0.11353061604317882</v>
      </c>
      <c r="Y86" s="106">
        <f t="shared" si="1"/>
        <v>107.46</v>
      </c>
      <c r="Z86" s="91">
        <f>Table5[[#This Row],[Cost]]/Table5[[#This Row],[Best Cost2]]-1</f>
        <v>1.2655871952354403E-2</v>
      </c>
      <c r="AA86" s="27">
        <f>Table5[[#This Row],[Cost2]]/Table5[[#This Row],[Best Cost2]]-1</f>
        <v>3.5827284571003259E-2</v>
      </c>
      <c r="AB86" s="27">
        <f>Table5[[#This Row],[Cost3]]/Table5[[#This Row],[Best Cost2]]-1</f>
        <v>0</v>
      </c>
      <c r="AC86" s="26">
        <f>Table5[[#This Row],[Cost4]]/Table5[[#This Row],[Best Cost2]]-1</f>
        <v>1.0050251256281451E-2</v>
      </c>
      <c r="AD86" s="2"/>
      <c r="AE86" s="6"/>
      <c r="AF86" s="6"/>
      <c r="AG86" s="6"/>
    </row>
    <row r="87" spans="1:33" ht="18" customHeight="1" x14ac:dyDescent="0.25">
      <c r="A87" s="60">
        <v>55</v>
      </c>
      <c r="B87" s="58">
        <v>10</v>
      </c>
      <c r="C87" s="61">
        <v>7</v>
      </c>
      <c r="D87">
        <v>104.28</v>
      </c>
      <c r="E87">
        <v>0.56000000000000005</v>
      </c>
      <c r="F87">
        <v>1313</v>
      </c>
      <c r="G87" s="53">
        <v>103.4</v>
      </c>
      <c r="H87" s="53">
        <v>0.95</v>
      </c>
      <c r="I87" s="55">
        <v>1655</v>
      </c>
      <c r="J87" s="53">
        <v>107.67</v>
      </c>
      <c r="K87" s="53">
        <v>1.31</v>
      </c>
      <c r="L87" s="55">
        <v>1238</v>
      </c>
      <c r="M87" s="53">
        <v>107.72</v>
      </c>
      <c r="N87" s="53">
        <v>1.51</v>
      </c>
      <c r="O87" s="53">
        <v>1441</v>
      </c>
      <c r="P87">
        <v>120.14</v>
      </c>
      <c r="Q87">
        <v>1.19</v>
      </c>
      <c r="R87">
        <v>44216</v>
      </c>
      <c r="S87">
        <f>MIN(Table5[[#This Row],[Cost]],Table5[[#This Row],[Cost2]],Table5[[#This Row],[Cost3]],Table5[[#This Row],[Cost4]],Table5[[#This Row],[Cost5]])</f>
        <v>103.4</v>
      </c>
      <c r="T87" s="107">
        <f>Table5[[#This Row],[Cost]]/Table5[[#This Row],[Best Cost]]-1</f>
        <v>8.5106382978723527E-3</v>
      </c>
      <c r="U87" s="107">
        <f>Table5[[#This Row],[Cost2]]/Table5[[#This Row],[Best Cost]]-1</f>
        <v>0</v>
      </c>
      <c r="V87" s="107">
        <f>Table5[[#This Row],[Cost3]]/Table5[[#This Row],[Best Cost]]-1</f>
        <v>4.1295938104448648E-2</v>
      </c>
      <c r="W87" s="107">
        <f>Table5[[#This Row],[Cost4]]/Table5[[#This Row],[Best Cost]]-1</f>
        <v>4.1779497098646035E-2</v>
      </c>
      <c r="X87" s="107">
        <f>Table5[[#This Row],[Cost5]]/Table5[[#This Row],[Best Cost]]-1</f>
        <v>0.1618955512572533</v>
      </c>
      <c r="Y87" s="106">
        <f t="shared" si="1"/>
        <v>103.4</v>
      </c>
      <c r="Z87" s="91">
        <f>Table5[[#This Row],[Cost]]/Table5[[#This Row],[Best Cost2]]-1</f>
        <v>8.5106382978723527E-3</v>
      </c>
      <c r="AA87" s="27">
        <f>Table5[[#This Row],[Cost2]]/Table5[[#This Row],[Best Cost2]]-1</f>
        <v>0</v>
      </c>
      <c r="AB87" s="27">
        <f>Table5[[#This Row],[Cost3]]/Table5[[#This Row],[Best Cost2]]-1</f>
        <v>4.1295938104448648E-2</v>
      </c>
      <c r="AC87" s="26">
        <f>Table5[[#This Row],[Cost4]]/Table5[[#This Row],[Best Cost2]]-1</f>
        <v>4.1779497098646035E-2</v>
      </c>
      <c r="AD87" s="2"/>
      <c r="AE87" s="6"/>
      <c r="AF87" s="6"/>
      <c r="AG87" s="6"/>
    </row>
    <row r="88" spans="1:33" ht="18" customHeight="1" x14ac:dyDescent="0.25">
      <c r="A88" s="62">
        <v>7</v>
      </c>
      <c r="B88" s="59">
        <v>10</v>
      </c>
      <c r="C88" s="63">
        <v>8</v>
      </c>
      <c r="D88">
        <v>131.22</v>
      </c>
      <c r="E88">
        <v>0.59</v>
      </c>
      <c r="F88">
        <v>1361</v>
      </c>
      <c r="G88" s="54">
        <v>132.51</v>
      </c>
      <c r="H88" s="54">
        <v>1.1599999999999999</v>
      </c>
      <c r="I88" s="56">
        <v>1911</v>
      </c>
      <c r="J88" s="54">
        <v>134.53</v>
      </c>
      <c r="K88" s="54">
        <v>1.41</v>
      </c>
      <c r="L88" s="56">
        <v>1227</v>
      </c>
      <c r="M88" s="54">
        <v>133.15</v>
      </c>
      <c r="N88" s="54">
        <v>1.55</v>
      </c>
      <c r="O88" s="54">
        <v>1355</v>
      </c>
      <c r="P88">
        <v>160.71</v>
      </c>
      <c r="Q88">
        <v>0.3</v>
      </c>
      <c r="R88">
        <v>16363</v>
      </c>
      <c r="S88">
        <f>MIN(Table5[[#This Row],[Cost]],Table5[[#This Row],[Cost2]],Table5[[#This Row],[Cost3]],Table5[[#This Row],[Cost4]],Table5[[#This Row],[Cost5]])</f>
        <v>131.22</v>
      </c>
      <c r="T88" s="107">
        <f>Table5[[#This Row],[Cost]]/Table5[[#This Row],[Best Cost]]-1</f>
        <v>0</v>
      </c>
      <c r="U88" s="107">
        <f>Table5[[#This Row],[Cost2]]/Table5[[#This Row],[Best Cost]]-1</f>
        <v>9.8308184727937675E-3</v>
      </c>
      <c r="V88" s="107">
        <f>Table5[[#This Row],[Cost3]]/Table5[[#This Row],[Best Cost]]-1</f>
        <v>2.5224813290656956E-2</v>
      </c>
      <c r="W88" s="107">
        <f>Table5[[#This Row],[Cost4]]/Table5[[#This Row],[Best Cost]]-1</f>
        <v>1.4708123761621783E-2</v>
      </c>
      <c r="X88" s="107">
        <f>Table5[[#This Row],[Cost5]]/Table5[[#This Row],[Best Cost]]-1</f>
        <v>0.22473708276177429</v>
      </c>
      <c r="Y88" s="106">
        <f t="shared" si="1"/>
        <v>131.22</v>
      </c>
      <c r="Z88" s="91">
        <f>Table5[[#This Row],[Cost]]/Table5[[#This Row],[Best Cost2]]-1</f>
        <v>0</v>
      </c>
      <c r="AA88" s="27">
        <f>Table5[[#This Row],[Cost2]]/Table5[[#This Row],[Best Cost2]]-1</f>
        <v>9.8308184727937675E-3</v>
      </c>
      <c r="AB88" s="27">
        <f>Table5[[#This Row],[Cost3]]/Table5[[#This Row],[Best Cost2]]-1</f>
        <v>2.5224813290656956E-2</v>
      </c>
      <c r="AC88" s="26">
        <f>Table5[[#This Row],[Cost4]]/Table5[[#This Row],[Best Cost2]]-1</f>
        <v>1.4708123761621783E-2</v>
      </c>
      <c r="AD88" s="2"/>
      <c r="AE88" s="6"/>
      <c r="AF88" s="6"/>
      <c r="AG88" s="6"/>
    </row>
    <row r="89" spans="1:33" ht="18" customHeight="1" x14ac:dyDescent="0.25">
      <c r="A89" s="60">
        <v>23</v>
      </c>
      <c r="B89" s="58">
        <v>10</v>
      </c>
      <c r="C89" s="61">
        <v>8</v>
      </c>
      <c r="D89">
        <v>102.7</v>
      </c>
      <c r="E89">
        <v>0.78</v>
      </c>
      <c r="F89">
        <v>1621</v>
      </c>
      <c r="G89" s="53">
        <v>116.49</v>
      </c>
      <c r="H89" s="53">
        <v>0.92</v>
      </c>
      <c r="I89" s="55">
        <v>1519</v>
      </c>
      <c r="J89" s="53">
        <v>105.56</v>
      </c>
      <c r="K89" s="53">
        <v>1.95</v>
      </c>
      <c r="L89" s="55">
        <v>1707</v>
      </c>
      <c r="M89" s="53">
        <v>105.89</v>
      </c>
      <c r="N89" s="53">
        <v>1.26</v>
      </c>
      <c r="O89" s="53">
        <v>1114</v>
      </c>
      <c r="P89">
        <v>112.32</v>
      </c>
      <c r="Q89">
        <v>0.96</v>
      </c>
      <c r="R89">
        <v>37709</v>
      </c>
      <c r="S89">
        <f>MIN(Table5[[#This Row],[Cost]],Table5[[#This Row],[Cost2]],Table5[[#This Row],[Cost3]],Table5[[#This Row],[Cost4]],Table5[[#This Row],[Cost5]])</f>
        <v>102.7</v>
      </c>
      <c r="T89" s="107">
        <f>Table5[[#This Row],[Cost]]/Table5[[#This Row],[Best Cost]]-1</f>
        <v>0</v>
      </c>
      <c r="U89" s="107">
        <f>Table5[[#This Row],[Cost2]]/Table5[[#This Row],[Best Cost]]-1</f>
        <v>0.13427458617332033</v>
      </c>
      <c r="V89" s="107">
        <f>Table5[[#This Row],[Cost3]]/Table5[[#This Row],[Best Cost]]-1</f>
        <v>2.7848101265822711E-2</v>
      </c>
      <c r="W89" s="107">
        <f>Table5[[#This Row],[Cost4]]/Table5[[#This Row],[Best Cost]]-1</f>
        <v>3.1061343719571477E-2</v>
      </c>
      <c r="X89" s="107">
        <f>Table5[[#This Row],[Cost5]]/Table5[[#This Row],[Best Cost]]-1</f>
        <v>9.36708860759492E-2</v>
      </c>
      <c r="Y89" s="106">
        <f t="shared" si="1"/>
        <v>102.7</v>
      </c>
      <c r="Z89" s="91">
        <f>Table5[[#This Row],[Cost]]/Table5[[#This Row],[Best Cost2]]-1</f>
        <v>0</v>
      </c>
      <c r="AA89" s="27">
        <f>Table5[[#This Row],[Cost2]]/Table5[[#This Row],[Best Cost2]]-1</f>
        <v>0.13427458617332033</v>
      </c>
      <c r="AB89" s="27">
        <f>Table5[[#This Row],[Cost3]]/Table5[[#This Row],[Best Cost2]]-1</f>
        <v>2.7848101265822711E-2</v>
      </c>
      <c r="AC89" s="26">
        <f>Table5[[#This Row],[Cost4]]/Table5[[#This Row],[Best Cost2]]-1</f>
        <v>3.1061343719571477E-2</v>
      </c>
      <c r="AD89" s="2"/>
      <c r="AE89" s="6"/>
      <c r="AF89" s="6"/>
      <c r="AG89" s="6"/>
    </row>
    <row r="90" spans="1:33" ht="18" customHeight="1" x14ac:dyDescent="0.25">
      <c r="A90" s="62">
        <v>36</v>
      </c>
      <c r="B90" s="59">
        <v>10</v>
      </c>
      <c r="C90" s="63">
        <v>9</v>
      </c>
      <c r="D90">
        <v>95.35</v>
      </c>
      <c r="E90">
        <v>0.8</v>
      </c>
      <c r="F90">
        <v>1611</v>
      </c>
      <c r="G90" s="54">
        <v>96.9</v>
      </c>
      <c r="H90" s="54">
        <v>0.91</v>
      </c>
      <c r="I90" s="56">
        <v>1811</v>
      </c>
      <c r="J90" s="54">
        <v>92.83</v>
      </c>
      <c r="K90" s="54">
        <v>1.26</v>
      </c>
      <c r="L90" s="56">
        <v>1085</v>
      </c>
      <c r="M90" s="54">
        <v>92.45</v>
      </c>
      <c r="N90" s="54">
        <v>1.48</v>
      </c>
      <c r="O90" s="54">
        <v>1245</v>
      </c>
      <c r="P90">
        <v>100.65</v>
      </c>
      <c r="Q90">
        <v>0.78</v>
      </c>
      <c r="R90">
        <v>23996</v>
      </c>
      <c r="S90">
        <f>MIN(Table5[[#This Row],[Cost]],Table5[[#This Row],[Cost2]],Table5[[#This Row],[Cost3]],Table5[[#This Row],[Cost4]],Table5[[#This Row],[Cost5]])</f>
        <v>92.45</v>
      </c>
      <c r="T90" s="107">
        <f>Table5[[#This Row],[Cost]]/Table5[[#This Row],[Best Cost]]-1</f>
        <v>3.1368307193077261E-2</v>
      </c>
      <c r="U90" s="107">
        <f>Table5[[#This Row],[Cost2]]/Table5[[#This Row],[Best Cost]]-1</f>
        <v>4.8134126554894463E-2</v>
      </c>
      <c r="V90" s="107">
        <f>Table5[[#This Row],[Cost3]]/Table5[[#This Row],[Best Cost]]-1</f>
        <v>4.1103299080582634E-3</v>
      </c>
      <c r="W90" s="107">
        <f>Table5[[#This Row],[Cost4]]/Table5[[#This Row],[Best Cost]]-1</f>
        <v>0</v>
      </c>
      <c r="X90" s="107">
        <f>Table5[[#This Row],[Cost5]]/Table5[[#This Row],[Best Cost]]-1</f>
        <v>8.8696592752839365E-2</v>
      </c>
      <c r="Y90" s="106">
        <f t="shared" si="1"/>
        <v>92.45</v>
      </c>
      <c r="Z90" s="91">
        <f>Table5[[#This Row],[Cost]]/Table5[[#This Row],[Best Cost2]]-1</f>
        <v>3.1368307193077261E-2</v>
      </c>
      <c r="AA90" s="27">
        <f>Table5[[#This Row],[Cost2]]/Table5[[#This Row],[Best Cost2]]-1</f>
        <v>4.8134126554894463E-2</v>
      </c>
      <c r="AB90" s="27">
        <f>Table5[[#This Row],[Cost3]]/Table5[[#This Row],[Best Cost2]]-1</f>
        <v>4.1103299080582634E-3</v>
      </c>
      <c r="AC90" s="26">
        <f>Table5[[#This Row],[Cost4]]/Table5[[#This Row],[Best Cost2]]-1</f>
        <v>0</v>
      </c>
      <c r="AD90" s="2"/>
      <c r="AE90" s="6"/>
      <c r="AF90" s="6"/>
      <c r="AG90" s="6"/>
    </row>
    <row r="91" spans="1:33" ht="18" customHeight="1" x14ac:dyDescent="0.25">
      <c r="A91" s="60">
        <v>84</v>
      </c>
      <c r="B91" s="58">
        <v>10</v>
      </c>
      <c r="C91" s="61">
        <v>9</v>
      </c>
      <c r="D91">
        <v>100.74</v>
      </c>
      <c r="E91">
        <v>0.67</v>
      </c>
      <c r="F91">
        <v>1510</v>
      </c>
      <c r="G91" s="53">
        <v>103</v>
      </c>
      <c r="H91" s="53">
        <v>1.0900000000000001</v>
      </c>
      <c r="I91" s="55">
        <v>1918</v>
      </c>
      <c r="J91" s="53">
        <v>105.57</v>
      </c>
      <c r="K91" s="53">
        <v>1.17</v>
      </c>
      <c r="L91" s="55">
        <v>1130</v>
      </c>
      <c r="M91" s="53">
        <v>104.74</v>
      </c>
      <c r="N91" s="53">
        <v>1.36</v>
      </c>
      <c r="O91" s="53">
        <v>1322</v>
      </c>
      <c r="P91">
        <v>113.79</v>
      </c>
      <c r="Q91">
        <v>1.51</v>
      </c>
      <c r="R91">
        <v>49462</v>
      </c>
      <c r="S91">
        <f>MIN(Table5[[#This Row],[Cost]],Table5[[#This Row],[Cost2]],Table5[[#This Row],[Cost3]],Table5[[#This Row],[Cost4]],Table5[[#This Row],[Cost5]])</f>
        <v>100.74</v>
      </c>
      <c r="T91" s="107">
        <f>Table5[[#This Row],[Cost]]/Table5[[#This Row],[Best Cost]]-1</f>
        <v>0</v>
      </c>
      <c r="U91" s="107">
        <f>Table5[[#This Row],[Cost2]]/Table5[[#This Row],[Best Cost]]-1</f>
        <v>2.2433988485209611E-2</v>
      </c>
      <c r="V91" s="107">
        <f>Table5[[#This Row],[Cost3]]/Table5[[#This Row],[Best Cost]]-1</f>
        <v>4.7945205479452024E-2</v>
      </c>
      <c r="W91" s="107">
        <f>Table5[[#This Row],[Cost4]]/Table5[[#This Row],[Best Cost]]-1</f>
        <v>3.9706174310105258E-2</v>
      </c>
      <c r="X91" s="107">
        <f>Table5[[#This Row],[Cost5]]/Table5[[#This Row],[Best Cost]]-1</f>
        <v>0.12954139368671846</v>
      </c>
      <c r="Y91" s="106">
        <f t="shared" si="1"/>
        <v>100.74</v>
      </c>
      <c r="Z91" s="91">
        <f>Table5[[#This Row],[Cost]]/Table5[[#This Row],[Best Cost2]]-1</f>
        <v>0</v>
      </c>
      <c r="AA91" s="27">
        <f>Table5[[#This Row],[Cost2]]/Table5[[#This Row],[Best Cost2]]-1</f>
        <v>2.2433988485209611E-2</v>
      </c>
      <c r="AB91" s="27">
        <f>Table5[[#This Row],[Cost3]]/Table5[[#This Row],[Best Cost2]]-1</f>
        <v>4.7945205479452024E-2</v>
      </c>
      <c r="AC91" s="26">
        <f>Table5[[#This Row],[Cost4]]/Table5[[#This Row],[Best Cost2]]-1</f>
        <v>3.9706174310105258E-2</v>
      </c>
      <c r="AD91" s="2"/>
      <c r="AE91" s="6"/>
      <c r="AF91" s="6"/>
      <c r="AG91" s="6"/>
    </row>
    <row r="92" spans="1:33" ht="18" customHeight="1" x14ac:dyDescent="0.25">
      <c r="A92" s="62">
        <v>85</v>
      </c>
      <c r="B92" s="59">
        <v>11</v>
      </c>
      <c r="C92" s="63">
        <v>4</v>
      </c>
      <c r="D92">
        <v>123.6</v>
      </c>
      <c r="E92">
        <v>0.41</v>
      </c>
      <c r="F92">
        <v>1110</v>
      </c>
      <c r="G92" s="54">
        <v>132.19</v>
      </c>
      <c r="H92" s="54">
        <v>0.73</v>
      </c>
      <c r="I92" s="56">
        <v>1282</v>
      </c>
      <c r="J92" s="54">
        <v>122.74</v>
      </c>
      <c r="K92" s="54">
        <v>1.2</v>
      </c>
      <c r="L92" s="56">
        <v>1101</v>
      </c>
      <c r="M92" s="54">
        <v>122.66</v>
      </c>
      <c r="N92" s="54">
        <v>1.21</v>
      </c>
      <c r="O92" s="54">
        <v>1107</v>
      </c>
      <c r="P92">
        <v>137.44999999999999</v>
      </c>
      <c r="Q92">
        <v>0.37</v>
      </c>
      <c r="R92">
        <v>23101</v>
      </c>
      <c r="S92">
        <f>MIN(Table5[[#This Row],[Cost]],Table5[[#This Row],[Cost2]],Table5[[#This Row],[Cost3]],Table5[[#This Row],[Cost4]],Table5[[#This Row],[Cost5]])</f>
        <v>122.66</v>
      </c>
      <c r="T92" s="107">
        <f>Table5[[#This Row],[Cost]]/Table5[[#This Row],[Best Cost]]-1</f>
        <v>7.6634599706506545E-3</v>
      </c>
      <c r="U92" s="107">
        <f>Table5[[#This Row],[Cost2]]/Table5[[#This Row],[Best Cost]]-1</f>
        <v>7.7694439915212854E-2</v>
      </c>
      <c r="V92" s="107">
        <f>Table5[[#This Row],[Cost3]]/Table5[[#This Row],[Best Cost]]-1</f>
        <v>6.5220935920429213E-4</v>
      </c>
      <c r="W92" s="107">
        <f>Table5[[#This Row],[Cost4]]/Table5[[#This Row],[Best Cost]]-1</f>
        <v>0</v>
      </c>
      <c r="X92" s="107">
        <f>Table5[[#This Row],[Cost5]]/Table5[[#This Row],[Best Cost]]-1</f>
        <v>0.12057720528289573</v>
      </c>
      <c r="Y92" s="106">
        <f t="shared" si="1"/>
        <v>122.66</v>
      </c>
      <c r="Z92" s="91">
        <f>Table5[[#This Row],[Cost]]/Table5[[#This Row],[Best Cost2]]-1</f>
        <v>7.6634599706506545E-3</v>
      </c>
      <c r="AA92" s="27">
        <f>Table5[[#This Row],[Cost2]]/Table5[[#This Row],[Best Cost2]]-1</f>
        <v>7.7694439915212854E-2</v>
      </c>
      <c r="AB92" s="27">
        <f>Table5[[#This Row],[Cost3]]/Table5[[#This Row],[Best Cost2]]-1</f>
        <v>6.5220935920429213E-4</v>
      </c>
      <c r="AC92" s="26">
        <f>Table5[[#This Row],[Cost4]]/Table5[[#This Row],[Best Cost2]]-1</f>
        <v>0</v>
      </c>
      <c r="AD92" s="2"/>
      <c r="AE92" s="6"/>
      <c r="AF92" s="6"/>
      <c r="AG92" s="6"/>
    </row>
    <row r="93" spans="1:33" ht="18" customHeight="1" x14ac:dyDescent="0.25">
      <c r="A93" s="60">
        <v>4</v>
      </c>
      <c r="B93" s="58">
        <v>11</v>
      </c>
      <c r="C93" s="61">
        <v>5</v>
      </c>
      <c r="D93">
        <v>114.51</v>
      </c>
      <c r="E93">
        <v>0.6</v>
      </c>
      <c r="F93">
        <v>1381</v>
      </c>
      <c r="G93" s="53">
        <v>124.93</v>
      </c>
      <c r="H93" s="53">
        <v>0.97</v>
      </c>
      <c r="I93" s="55">
        <v>1385</v>
      </c>
      <c r="J93" s="53">
        <v>120.96</v>
      </c>
      <c r="K93" s="53">
        <v>1.96</v>
      </c>
      <c r="L93" s="55">
        <v>1527</v>
      </c>
      <c r="M93" s="53">
        <v>121.05</v>
      </c>
      <c r="N93" s="53">
        <v>1.9</v>
      </c>
      <c r="O93" s="53">
        <v>1485</v>
      </c>
      <c r="P93">
        <v>143.34</v>
      </c>
      <c r="Q93">
        <v>0.48</v>
      </c>
      <c r="R93">
        <v>25258</v>
      </c>
      <c r="S93">
        <f>MIN(Table5[[#This Row],[Cost]],Table5[[#This Row],[Cost2]],Table5[[#This Row],[Cost3]],Table5[[#This Row],[Cost4]],Table5[[#This Row],[Cost5]])</f>
        <v>114.51</v>
      </c>
      <c r="T93" s="107">
        <f>Table5[[#This Row],[Cost]]/Table5[[#This Row],[Best Cost]]-1</f>
        <v>0</v>
      </c>
      <c r="U93" s="107">
        <f>Table5[[#This Row],[Cost2]]/Table5[[#This Row],[Best Cost]]-1</f>
        <v>9.0996419526678807E-2</v>
      </c>
      <c r="V93" s="107">
        <f>Table5[[#This Row],[Cost3]]/Table5[[#This Row],[Best Cost]]-1</f>
        <v>5.6326958344249389E-2</v>
      </c>
      <c r="W93" s="107">
        <f>Table5[[#This Row],[Cost4]]/Table5[[#This Row],[Best Cost]]-1</f>
        <v>5.7112915902541195E-2</v>
      </c>
      <c r="X93" s="107">
        <f>Table5[[#This Row],[Cost5]]/Table5[[#This Row],[Best Cost]]-1</f>
        <v>0.25176840450615656</v>
      </c>
      <c r="Y93" s="106">
        <f t="shared" si="1"/>
        <v>114.51</v>
      </c>
      <c r="Z93" s="91">
        <f>Table5[[#This Row],[Cost]]/Table5[[#This Row],[Best Cost2]]-1</f>
        <v>0</v>
      </c>
      <c r="AA93" s="27">
        <f>Table5[[#This Row],[Cost2]]/Table5[[#This Row],[Best Cost2]]-1</f>
        <v>9.0996419526678807E-2</v>
      </c>
      <c r="AB93" s="27">
        <f>Table5[[#This Row],[Cost3]]/Table5[[#This Row],[Best Cost2]]-1</f>
        <v>5.6326958344249389E-2</v>
      </c>
      <c r="AC93" s="26">
        <f>Table5[[#This Row],[Cost4]]/Table5[[#This Row],[Best Cost2]]-1</f>
        <v>5.7112915902541195E-2</v>
      </c>
      <c r="AD93" s="2"/>
      <c r="AE93" s="6"/>
      <c r="AF93" s="6"/>
      <c r="AG93" s="6"/>
    </row>
    <row r="94" spans="1:33" ht="18" customHeight="1" x14ac:dyDescent="0.25">
      <c r="A94" s="62">
        <v>20</v>
      </c>
      <c r="B94" s="59">
        <v>11</v>
      </c>
      <c r="C94" s="63">
        <v>5</v>
      </c>
      <c r="D94">
        <v>111.04</v>
      </c>
      <c r="E94">
        <v>0.51</v>
      </c>
      <c r="F94">
        <v>1242</v>
      </c>
      <c r="G94" s="54">
        <v>127.58</v>
      </c>
      <c r="H94" s="54">
        <v>0.92</v>
      </c>
      <c r="I94" s="56">
        <v>1514</v>
      </c>
      <c r="J94" s="54">
        <v>111.24</v>
      </c>
      <c r="K94" s="54">
        <v>1.37</v>
      </c>
      <c r="L94" s="56">
        <v>1134</v>
      </c>
      <c r="M94" s="54">
        <v>111.6</v>
      </c>
      <c r="N94" s="54">
        <v>1.65</v>
      </c>
      <c r="O94" s="54">
        <v>1356</v>
      </c>
      <c r="P94">
        <v>127.33</v>
      </c>
      <c r="Q94">
        <v>2.33</v>
      </c>
      <c r="R94">
        <v>88510</v>
      </c>
      <c r="S94">
        <f>MIN(Table5[[#This Row],[Cost]],Table5[[#This Row],[Cost2]],Table5[[#This Row],[Cost3]],Table5[[#This Row],[Cost4]],Table5[[#This Row],[Cost5]])</f>
        <v>111.04</v>
      </c>
      <c r="T94" s="107">
        <f>Table5[[#This Row],[Cost]]/Table5[[#This Row],[Best Cost]]-1</f>
        <v>0</v>
      </c>
      <c r="U94" s="107">
        <f>Table5[[#This Row],[Cost2]]/Table5[[#This Row],[Best Cost]]-1</f>
        <v>0.14895533141210371</v>
      </c>
      <c r="V94" s="107">
        <f>Table5[[#This Row],[Cost3]]/Table5[[#This Row],[Best Cost]]-1</f>
        <v>1.8011527377521652E-3</v>
      </c>
      <c r="W94" s="107">
        <f>Table5[[#This Row],[Cost4]]/Table5[[#This Row],[Best Cost]]-1</f>
        <v>5.0432276657059738E-3</v>
      </c>
      <c r="X94" s="107">
        <f>Table5[[#This Row],[Cost5]]/Table5[[#This Row],[Best Cost]]-1</f>
        <v>0.14670389048991339</v>
      </c>
      <c r="Y94" s="106">
        <f t="shared" si="1"/>
        <v>111.04</v>
      </c>
      <c r="Z94" s="91">
        <f>Table5[[#This Row],[Cost]]/Table5[[#This Row],[Best Cost2]]-1</f>
        <v>0</v>
      </c>
      <c r="AA94" s="27">
        <f>Table5[[#This Row],[Cost2]]/Table5[[#This Row],[Best Cost2]]-1</f>
        <v>0.14895533141210371</v>
      </c>
      <c r="AB94" s="27">
        <f>Table5[[#This Row],[Cost3]]/Table5[[#This Row],[Best Cost2]]-1</f>
        <v>1.8011527377521652E-3</v>
      </c>
      <c r="AC94" s="26">
        <f>Table5[[#This Row],[Cost4]]/Table5[[#This Row],[Best Cost2]]-1</f>
        <v>5.0432276657059738E-3</v>
      </c>
      <c r="AD94" s="2"/>
      <c r="AE94" s="6"/>
      <c r="AF94" s="6"/>
      <c r="AG94" s="6"/>
    </row>
    <row r="95" spans="1:33" ht="18" customHeight="1" x14ac:dyDescent="0.25">
      <c r="A95" s="60">
        <v>37</v>
      </c>
      <c r="B95" s="58">
        <v>11</v>
      </c>
      <c r="C95" s="61">
        <v>6</v>
      </c>
      <c r="D95">
        <v>150.06</v>
      </c>
      <c r="E95">
        <v>0.7</v>
      </c>
      <c r="F95">
        <v>1510</v>
      </c>
      <c r="G95" s="53">
        <v>157.69</v>
      </c>
      <c r="H95" s="53">
        <v>0.87</v>
      </c>
      <c r="I95" s="55">
        <v>1303</v>
      </c>
      <c r="J95" s="53">
        <v>151.82</v>
      </c>
      <c r="K95" s="53">
        <v>1.4</v>
      </c>
      <c r="L95" s="55">
        <v>1128</v>
      </c>
      <c r="M95" s="53">
        <v>151.80000000000001</v>
      </c>
      <c r="N95" s="53">
        <v>1.51</v>
      </c>
      <c r="O95" s="53">
        <v>1208</v>
      </c>
      <c r="P95">
        <v>162.97</v>
      </c>
      <c r="Q95">
        <v>5.35</v>
      </c>
      <c r="R95">
        <v>216482</v>
      </c>
      <c r="S95">
        <f>MIN(Table5[[#This Row],[Cost]],Table5[[#This Row],[Cost2]],Table5[[#This Row],[Cost3]],Table5[[#This Row],[Cost4]],Table5[[#This Row],[Cost5]])</f>
        <v>150.06</v>
      </c>
      <c r="T95" s="107">
        <f>Table5[[#This Row],[Cost]]/Table5[[#This Row],[Best Cost]]-1</f>
        <v>0</v>
      </c>
      <c r="U95" s="107">
        <f>Table5[[#This Row],[Cost2]]/Table5[[#This Row],[Best Cost]]-1</f>
        <v>5.0846328135412566E-2</v>
      </c>
      <c r="V95" s="107">
        <f>Table5[[#This Row],[Cost3]]/Table5[[#This Row],[Best Cost]]-1</f>
        <v>1.1728641876582735E-2</v>
      </c>
      <c r="W95" s="107">
        <f>Table5[[#This Row],[Cost4]]/Table5[[#This Row],[Best Cost]]-1</f>
        <v>1.1595361855258002E-2</v>
      </c>
      <c r="X95" s="107">
        <f>Table5[[#This Row],[Cost5]]/Table5[[#This Row],[Best Cost]]-1</f>
        <v>8.6032253765160549E-2</v>
      </c>
      <c r="Y95" s="106">
        <f t="shared" si="1"/>
        <v>150.06</v>
      </c>
      <c r="Z95" s="91">
        <f>Table5[[#This Row],[Cost]]/Table5[[#This Row],[Best Cost2]]-1</f>
        <v>0</v>
      </c>
      <c r="AA95" s="27">
        <f>Table5[[#This Row],[Cost2]]/Table5[[#This Row],[Best Cost2]]-1</f>
        <v>5.0846328135412566E-2</v>
      </c>
      <c r="AB95" s="27">
        <f>Table5[[#This Row],[Cost3]]/Table5[[#This Row],[Best Cost2]]-1</f>
        <v>1.1728641876582735E-2</v>
      </c>
      <c r="AC95" s="26">
        <f>Table5[[#This Row],[Cost4]]/Table5[[#This Row],[Best Cost2]]-1</f>
        <v>1.1595361855258002E-2</v>
      </c>
      <c r="AD95" s="2"/>
      <c r="AE95" s="6"/>
      <c r="AF95" s="6"/>
      <c r="AG95" s="6"/>
    </row>
    <row r="96" spans="1:33" ht="18" customHeight="1" x14ac:dyDescent="0.25">
      <c r="A96" s="62">
        <v>53</v>
      </c>
      <c r="B96" s="59">
        <v>11</v>
      </c>
      <c r="C96" s="63">
        <v>6</v>
      </c>
      <c r="D96">
        <v>122.2</v>
      </c>
      <c r="E96">
        <v>0.56000000000000005</v>
      </c>
      <c r="F96">
        <v>1384</v>
      </c>
      <c r="G96" s="54">
        <v>128.15</v>
      </c>
      <c r="H96" s="54">
        <v>0.88</v>
      </c>
      <c r="I96" s="56">
        <v>1391</v>
      </c>
      <c r="J96" s="54">
        <v>125.93</v>
      </c>
      <c r="K96" s="54">
        <v>1.48</v>
      </c>
      <c r="L96" s="56">
        <v>1315</v>
      </c>
      <c r="M96" s="54">
        <v>129.19999999999999</v>
      </c>
      <c r="N96" s="54">
        <v>1.67</v>
      </c>
      <c r="O96" s="54">
        <v>1510</v>
      </c>
      <c r="P96">
        <v>152.1</v>
      </c>
      <c r="Q96">
        <v>0.36</v>
      </c>
      <c r="R96">
        <v>21448</v>
      </c>
      <c r="S96">
        <f>MIN(Table5[[#This Row],[Cost]],Table5[[#This Row],[Cost2]],Table5[[#This Row],[Cost3]],Table5[[#This Row],[Cost4]],Table5[[#This Row],[Cost5]])</f>
        <v>122.2</v>
      </c>
      <c r="T96" s="107">
        <f>Table5[[#This Row],[Cost]]/Table5[[#This Row],[Best Cost]]-1</f>
        <v>0</v>
      </c>
      <c r="U96" s="107">
        <f>Table5[[#This Row],[Cost2]]/Table5[[#This Row],[Best Cost]]-1</f>
        <v>4.8690671031096588E-2</v>
      </c>
      <c r="V96" s="107">
        <f>Table5[[#This Row],[Cost3]]/Table5[[#This Row],[Best Cost]]-1</f>
        <v>3.0523731587561498E-2</v>
      </c>
      <c r="W96" s="107">
        <f>Table5[[#This Row],[Cost4]]/Table5[[#This Row],[Best Cost]]-1</f>
        <v>5.7283142389525255E-2</v>
      </c>
      <c r="X96" s="107">
        <f>Table5[[#This Row],[Cost5]]/Table5[[#This Row],[Best Cost]]-1</f>
        <v>0.24468085106382964</v>
      </c>
      <c r="Y96" s="106">
        <f t="shared" si="1"/>
        <v>122.2</v>
      </c>
      <c r="Z96" s="91">
        <f>Table5[[#This Row],[Cost]]/Table5[[#This Row],[Best Cost2]]-1</f>
        <v>0</v>
      </c>
      <c r="AA96" s="27">
        <f>Table5[[#This Row],[Cost2]]/Table5[[#This Row],[Best Cost2]]-1</f>
        <v>4.8690671031096588E-2</v>
      </c>
      <c r="AB96" s="27">
        <f>Table5[[#This Row],[Cost3]]/Table5[[#This Row],[Best Cost2]]-1</f>
        <v>3.0523731587561498E-2</v>
      </c>
      <c r="AC96" s="26">
        <f>Table5[[#This Row],[Cost4]]/Table5[[#This Row],[Best Cost2]]-1</f>
        <v>5.7283142389525255E-2</v>
      </c>
      <c r="AD96" s="2"/>
      <c r="AE96" s="6"/>
      <c r="AF96" s="6"/>
      <c r="AG96" s="6"/>
    </row>
    <row r="97" spans="1:33" ht="18" customHeight="1" x14ac:dyDescent="0.25">
      <c r="A97" s="60">
        <v>5</v>
      </c>
      <c r="B97" s="58">
        <v>11</v>
      </c>
      <c r="C97" s="61">
        <v>7</v>
      </c>
      <c r="D97">
        <v>135.35</v>
      </c>
      <c r="E97">
        <v>0.59</v>
      </c>
      <c r="F97">
        <v>1348</v>
      </c>
      <c r="G97" s="53">
        <v>141.94</v>
      </c>
      <c r="H97" s="53">
        <v>0.82</v>
      </c>
      <c r="I97" s="55">
        <v>1430</v>
      </c>
      <c r="J97" s="53">
        <v>136.41999999999999</v>
      </c>
      <c r="K97" s="53">
        <v>1.87</v>
      </c>
      <c r="L97" s="55">
        <v>1503</v>
      </c>
      <c r="M97" s="53">
        <v>134.72999999999999</v>
      </c>
      <c r="N97" s="53">
        <v>1.7</v>
      </c>
      <c r="O97" s="53">
        <v>1356</v>
      </c>
      <c r="P97">
        <v>152.57</v>
      </c>
      <c r="Q97">
        <v>0.51</v>
      </c>
      <c r="R97">
        <v>23328</v>
      </c>
      <c r="S97">
        <f>MIN(Table5[[#This Row],[Cost]],Table5[[#This Row],[Cost2]],Table5[[#This Row],[Cost3]],Table5[[#This Row],[Cost4]],Table5[[#This Row],[Cost5]])</f>
        <v>134.72999999999999</v>
      </c>
      <c r="T97" s="107">
        <f>Table5[[#This Row],[Cost]]/Table5[[#This Row],[Best Cost]]-1</f>
        <v>4.6017961849624811E-3</v>
      </c>
      <c r="U97" s="107">
        <f>Table5[[#This Row],[Cost2]]/Table5[[#This Row],[Best Cost]]-1</f>
        <v>5.3514436279967326E-2</v>
      </c>
      <c r="V97" s="107">
        <f>Table5[[#This Row],[Cost3]]/Table5[[#This Row],[Best Cost]]-1</f>
        <v>1.2543605729978369E-2</v>
      </c>
      <c r="W97" s="107">
        <f>Table5[[#This Row],[Cost4]]/Table5[[#This Row],[Best Cost]]-1</f>
        <v>0</v>
      </c>
      <c r="X97" s="107">
        <f>Table5[[#This Row],[Cost5]]/Table5[[#This Row],[Best Cost]]-1</f>
        <v>0.1324129740963409</v>
      </c>
      <c r="Y97" s="106">
        <f t="shared" si="1"/>
        <v>134.72999999999999</v>
      </c>
      <c r="Z97" s="91">
        <f>Table5[[#This Row],[Cost]]/Table5[[#This Row],[Best Cost2]]-1</f>
        <v>4.6017961849624811E-3</v>
      </c>
      <c r="AA97" s="27">
        <f>Table5[[#This Row],[Cost2]]/Table5[[#This Row],[Best Cost2]]-1</f>
        <v>5.3514436279967326E-2</v>
      </c>
      <c r="AB97" s="27">
        <f>Table5[[#This Row],[Cost3]]/Table5[[#This Row],[Best Cost2]]-1</f>
        <v>1.2543605729978369E-2</v>
      </c>
      <c r="AC97" s="26">
        <f>Table5[[#This Row],[Cost4]]/Table5[[#This Row],[Best Cost2]]-1</f>
        <v>0</v>
      </c>
      <c r="AD97" s="2"/>
      <c r="AE97" s="6"/>
      <c r="AF97" s="6"/>
      <c r="AG97" s="6"/>
    </row>
    <row r="98" spans="1:33" ht="18" customHeight="1" x14ac:dyDescent="0.25">
      <c r="A98" s="62">
        <v>74</v>
      </c>
      <c r="B98" s="59">
        <v>11</v>
      </c>
      <c r="C98" s="63">
        <v>7</v>
      </c>
      <c r="D98">
        <v>109.21</v>
      </c>
      <c r="E98">
        <v>0.64</v>
      </c>
      <c r="F98">
        <v>1475</v>
      </c>
      <c r="G98" s="54">
        <v>113.34</v>
      </c>
      <c r="H98" s="54">
        <v>0.81</v>
      </c>
      <c r="I98" s="56">
        <v>1579</v>
      </c>
      <c r="J98" s="54">
        <v>105.89</v>
      </c>
      <c r="K98" s="54">
        <v>1.41</v>
      </c>
      <c r="L98" s="56">
        <v>1258</v>
      </c>
      <c r="M98" s="54">
        <v>108.03</v>
      </c>
      <c r="N98" s="54">
        <v>1.37</v>
      </c>
      <c r="O98" s="54">
        <v>1224</v>
      </c>
      <c r="P98">
        <v>129.15</v>
      </c>
      <c r="Q98">
        <v>0.61</v>
      </c>
      <c r="R98">
        <v>27877</v>
      </c>
      <c r="S98">
        <f>MIN(Table5[[#This Row],[Cost]],Table5[[#This Row],[Cost2]],Table5[[#This Row],[Cost3]],Table5[[#This Row],[Cost4]],Table5[[#This Row],[Cost5]])</f>
        <v>105.89</v>
      </c>
      <c r="T98" s="107">
        <f>Table5[[#This Row],[Cost]]/Table5[[#This Row],[Best Cost]]-1</f>
        <v>3.1353291151194673E-2</v>
      </c>
      <c r="U98" s="107">
        <f>Table5[[#This Row],[Cost2]]/Table5[[#This Row],[Best Cost]]-1</f>
        <v>7.0356029842289169E-2</v>
      </c>
      <c r="V98" s="107">
        <f>Table5[[#This Row],[Cost3]]/Table5[[#This Row],[Best Cost]]-1</f>
        <v>0</v>
      </c>
      <c r="W98" s="107">
        <f>Table5[[#This Row],[Cost4]]/Table5[[#This Row],[Best Cost]]-1</f>
        <v>2.0209651525167738E-2</v>
      </c>
      <c r="X98" s="107">
        <f>Table5[[#This Row],[Cost5]]/Table5[[#This Row],[Best Cost]]-1</f>
        <v>0.21966191330626117</v>
      </c>
      <c r="Y98" s="106">
        <f t="shared" si="1"/>
        <v>105.89</v>
      </c>
      <c r="Z98" s="91">
        <f>Table5[[#This Row],[Cost]]/Table5[[#This Row],[Best Cost2]]-1</f>
        <v>3.1353291151194673E-2</v>
      </c>
      <c r="AA98" s="27">
        <f>Table5[[#This Row],[Cost2]]/Table5[[#This Row],[Best Cost2]]-1</f>
        <v>7.0356029842289169E-2</v>
      </c>
      <c r="AB98" s="27">
        <f>Table5[[#This Row],[Cost3]]/Table5[[#This Row],[Best Cost2]]-1</f>
        <v>0</v>
      </c>
      <c r="AC98" s="26">
        <f>Table5[[#This Row],[Cost4]]/Table5[[#This Row],[Best Cost2]]-1</f>
        <v>2.0209651525167738E-2</v>
      </c>
      <c r="AD98" s="2"/>
      <c r="AE98" s="6"/>
      <c r="AF98" s="6"/>
      <c r="AG98" s="6"/>
    </row>
    <row r="99" spans="1:33" ht="18" customHeight="1" x14ac:dyDescent="0.25">
      <c r="A99" s="60">
        <v>42</v>
      </c>
      <c r="B99" s="58">
        <v>11</v>
      </c>
      <c r="C99" s="61">
        <v>8</v>
      </c>
      <c r="D99">
        <v>112.81</v>
      </c>
      <c r="E99">
        <v>0.72</v>
      </c>
      <c r="F99">
        <v>1388</v>
      </c>
      <c r="G99" s="53">
        <v>117.67</v>
      </c>
      <c r="H99" s="53">
        <v>1.38</v>
      </c>
      <c r="I99" s="55">
        <v>1941</v>
      </c>
      <c r="J99" s="53">
        <v>111.83</v>
      </c>
      <c r="K99" s="53">
        <v>1.87</v>
      </c>
      <c r="L99" s="55">
        <v>1460</v>
      </c>
      <c r="M99" s="53">
        <v>110.98</v>
      </c>
      <c r="N99" s="53">
        <v>1.78</v>
      </c>
      <c r="O99" s="53">
        <v>1387</v>
      </c>
      <c r="P99">
        <v>117.89</v>
      </c>
      <c r="Q99">
        <v>1.87</v>
      </c>
      <c r="R99">
        <v>53173</v>
      </c>
      <c r="S99">
        <f>MIN(Table5[[#This Row],[Cost]],Table5[[#This Row],[Cost2]],Table5[[#This Row],[Cost3]],Table5[[#This Row],[Cost4]],Table5[[#This Row],[Cost5]])</f>
        <v>110.98</v>
      </c>
      <c r="T99" s="107">
        <f>Table5[[#This Row],[Cost]]/Table5[[#This Row],[Best Cost]]-1</f>
        <v>1.6489457559920595E-2</v>
      </c>
      <c r="U99" s="107">
        <f>Table5[[#This Row],[Cost2]]/Table5[[#This Row],[Best Cost]]-1</f>
        <v>6.0281131735447913E-2</v>
      </c>
      <c r="V99" s="107">
        <f>Table5[[#This Row],[Cost3]]/Table5[[#This Row],[Best Cost]]-1</f>
        <v>7.6590376644440905E-3</v>
      </c>
      <c r="W99" s="107">
        <f>Table5[[#This Row],[Cost4]]/Table5[[#This Row],[Best Cost]]-1</f>
        <v>0</v>
      </c>
      <c r="X99" s="107">
        <f>Table5[[#This Row],[Cost5]]/Table5[[#This Row],[Best Cost]]-1</f>
        <v>6.2263470895656869E-2</v>
      </c>
      <c r="Y99" s="106">
        <f t="shared" si="1"/>
        <v>110.98</v>
      </c>
      <c r="Z99" s="91">
        <f>Table5[[#This Row],[Cost]]/Table5[[#This Row],[Best Cost2]]-1</f>
        <v>1.6489457559920595E-2</v>
      </c>
      <c r="AA99" s="27">
        <f>Table5[[#This Row],[Cost2]]/Table5[[#This Row],[Best Cost2]]-1</f>
        <v>6.0281131735447913E-2</v>
      </c>
      <c r="AB99" s="27">
        <f>Table5[[#This Row],[Cost3]]/Table5[[#This Row],[Best Cost2]]-1</f>
        <v>7.6590376644440905E-3</v>
      </c>
      <c r="AC99" s="26">
        <f>Table5[[#This Row],[Cost4]]/Table5[[#This Row],[Best Cost2]]-1</f>
        <v>0</v>
      </c>
      <c r="AD99" s="2"/>
      <c r="AE99" s="6"/>
      <c r="AF99" s="6"/>
      <c r="AG99" s="6"/>
    </row>
    <row r="100" spans="1:33" ht="18" customHeight="1" x14ac:dyDescent="0.25">
      <c r="A100" s="62">
        <v>90</v>
      </c>
      <c r="B100" s="59">
        <v>11</v>
      </c>
      <c r="C100" s="63">
        <v>8</v>
      </c>
      <c r="D100">
        <v>145</v>
      </c>
      <c r="E100">
        <v>0.69</v>
      </c>
      <c r="F100">
        <v>1383</v>
      </c>
      <c r="G100" s="54">
        <v>147.81</v>
      </c>
      <c r="H100" s="54">
        <v>1.1299999999999999</v>
      </c>
      <c r="I100" s="56">
        <v>1746</v>
      </c>
      <c r="J100" s="54">
        <v>145.41</v>
      </c>
      <c r="K100" s="54">
        <v>1.47</v>
      </c>
      <c r="L100" s="56">
        <v>1316</v>
      </c>
      <c r="M100" s="54">
        <v>143.63999999999999</v>
      </c>
      <c r="N100" s="54">
        <v>1.47</v>
      </c>
      <c r="O100" s="54">
        <v>1308</v>
      </c>
      <c r="P100">
        <v>173.8</v>
      </c>
      <c r="Q100">
        <v>0.27</v>
      </c>
      <c r="R100">
        <v>14562</v>
      </c>
      <c r="S100">
        <f>MIN(Table5[[#This Row],[Cost]],Table5[[#This Row],[Cost2]],Table5[[#This Row],[Cost3]],Table5[[#This Row],[Cost4]],Table5[[#This Row],[Cost5]])</f>
        <v>143.63999999999999</v>
      </c>
      <c r="T100" s="107">
        <f>Table5[[#This Row],[Cost]]/Table5[[#This Row],[Best Cost]]-1</f>
        <v>9.4681147312727365E-3</v>
      </c>
      <c r="U100" s="107">
        <f>Table5[[#This Row],[Cost2]]/Table5[[#This Row],[Best Cost]]-1</f>
        <v>2.9030910609858074E-2</v>
      </c>
      <c r="V100" s="107">
        <f>Table5[[#This Row],[Cost3]]/Table5[[#This Row],[Best Cost]]-1</f>
        <v>1.2322472848788735E-2</v>
      </c>
      <c r="W100" s="107">
        <f>Table5[[#This Row],[Cost4]]/Table5[[#This Row],[Best Cost]]-1</f>
        <v>0</v>
      </c>
      <c r="X100" s="107">
        <f>Table5[[#This Row],[Cost5]]/Table5[[#This Row],[Best Cost]]-1</f>
        <v>0.20996936786410481</v>
      </c>
      <c r="Y100" s="106">
        <f t="shared" si="1"/>
        <v>143.63999999999999</v>
      </c>
      <c r="Z100" s="91">
        <f>Table5[[#This Row],[Cost]]/Table5[[#This Row],[Best Cost2]]-1</f>
        <v>9.4681147312727365E-3</v>
      </c>
      <c r="AA100" s="27">
        <f>Table5[[#This Row],[Cost2]]/Table5[[#This Row],[Best Cost2]]-1</f>
        <v>2.9030910609858074E-2</v>
      </c>
      <c r="AB100" s="27">
        <f>Table5[[#This Row],[Cost3]]/Table5[[#This Row],[Best Cost2]]-1</f>
        <v>1.2322472848788735E-2</v>
      </c>
      <c r="AC100" s="26">
        <f>Table5[[#This Row],[Cost4]]/Table5[[#This Row],[Best Cost2]]-1</f>
        <v>0</v>
      </c>
      <c r="AD100" s="2"/>
      <c r="AE100" s="6"/>
      <c r="AF100" s="6"/>
      <c r="AG100" s="6"/>
    </row>
    <row r="101" spans="1:33" ht="18" customHeight="1" x14ac:dyDescent="0.25">
      <c r="A101" s="60">
        <v>21</v>
      </c>
      <c r="B101" s="58">
        <v>11</v>
      </c>
      <c r="C101" s="61">
        <v>9</v>
      </c>
      <c r="D101">
        <v>116.19</v>
      </c>
      <c r="E101">
        <v>0.56000000000000005</v>
      </c>
      <c r="F101">
        <v>1128</v>
      </c>
      <c r="G101" s="53">
        <v>124.2</v>
      </c>
      <c r="H101" s="53">
        <v>0.66</v>
      </c>
      <c r="I101" s="55">
        <v>1217</v>
      </c>
      <c r="J101" s="53">
        <v>121.2</v>
      </c>
      <c r="K101" s="53">
        <v>1.84</v>
      </c>
      <c r="L101" s="55">
        <v>1506</v>
      </c>
      <c r="M101" s="53">
        <v>119.73</v>
      </c>
      <c r="N101" s="53">
        <v>1.77</v>
      </c>
      <c r="O101" s="53">
        <v>1447</v>
      </c>
      <c r="P101">
        <v>134.38</v>
      </c>
      <c r="Q101">
        <v>0.51</v>
      </c>
      <c r="R101">
        <v>20942</v>
      </c>
      <c r="S101">
        <f>MIN(Table5[[#This Row],[Cost]],Table5[[#This Row],[Cost2]],Table5[[#This Row],[Cost3]],Table5[[#This Row],[Cost4]],Table5[[#This Row],[Cost5]])</f>
        <v>116.19</v>
      </c>
      <c r="T101" s="107">
        <f>Table5[[#This Row],[Cost]]/Table5[[#This Row],[Best Cost]]-1</f>
        <v>0</v>
      </c>
      <c r="U101" s="107">
        <f>Table5[[#This Row],[Cost2]]/Table5[[#This Row],[Best Cost]]-1</f>
        <v>6.8938807126258661E-2</v>
      </c>
      <c r="V101" s="107">
        <f>Table5[[#This Row],[Cost3]]/Table5[[#This Row],[Best Cost]]-1</f>
        <v>4.3119029176349022E-2</v>
      </c>
      <c r="W101" s="107">
        <f>Table5[[#This Row],[Cost4]]/Table5[[#This Row],[Best Cost]]-1</f>
        <v>3.0467337980893516E-2</v>
      </c>
      <c r="X101" s="107">
        <f>Table5[[#This Row],[Cost5]]/Table5[[#This Row],[Best Cost]]-1</f>
        <v>0.15655392030295201</v>
      </c>
      <c r="Y101" s="106">
        <f t="shared" si="1"/>
        <v>116.19</v>
      </c>
      <c r="Z101" s="91">
        <f>Table5[[#This Row],[Cost]]/Table5[[#This Row],[Best Cost2]]-1</f>
        <v>0</v>
      </c>
      <c r="AA101" s="27">
        <f>Table5[[#This Row],[Cost2]]/Table5[[#This Row],[Best Cost2]]-1</f>
        <v>6.8938807126258661E-2</v>
      </c>
      <c r="AB101" s="27">
        <f>Table5[[#This Row],[Cost3]]/Table5[[#This Row],[Best Cost2]]-1</f>
        <v>4.3119029176349022E-2</v>
      </c>
      <c r="AC101" s="26">
        <f>Table5[[#This Row],[Cost4]]/Table5[[#This Row],[Best Cost2]]-1</f>
        <v>3.0467337980893516E-2</v>
      </c>
      <c r="AD101" s="2"/>
      <c r="AE101" s="6"/>
      <c r="AF101" s="6"/>
      <c r="AG101" s="6"/>
    </row>
    <row r="102" spans="1:33" ht="18" customHeight="1" x14ac:dyDescent="0.25">
      <c r="A102" s="62">
        <v>52</v>
      </c>
      <c r="B102" s="59">
        <v>11</v>
      </c>
      <c r="C102" s="63">
        <v>9</v>
      </c>
      <c r="D102">
        <v>135.29</v>
      </c>
      <c r="E102">
        <v>0.5</v>
      </c>
      <c r="F102">
        <v>1077</v>
      </c>
      <c r="G102" s="54">
        <v>139.18</v>
      </c>
      <c r="H102" s="54">
        <v>1.47</v>
      </c>
      <c r="I102" s="56">
        <v>2195</v>
      </c>
      <c r="J102" s="54">
        <v>143.11000000000001</v>
      </c>
      <c r="K102" s="54">
        <v>1.86</v>
      </c>
      <c r="L102" s="56">
        <v>1583</v>
      </c>
      <c r="M102" s="54">
        <v>139.96</v>
      </c>
      <c r="N102" s="54">
        <v>1.77</v>
      </c>
      <c r="O102" s="54">
        <v>1507</v>
      </c>
      <c r="P102">
        <v>147.72</v>
      </c>
      <c r="Q102">
        <v>2.36</v>
      </c>
      <c r="R102">
        <v>77522</v>
      </c>
      <c r="S102">
        <f>MIN(Table5[[#This Row],[Cost]],Table5[[#This Row],[Cost2]],Table5[[#This Row],[Cost3]],Table5[[#This Row],[Cost4]],Table5[[#This Row],[Cost5]])</f>
        <v>135.29</v>
      </c>
      <c r="T102" s="107">
        <f>Table5[[#This Row],[Cost]]/Table5[[#This Row],[Best Cost]]-1</f>
        <v>0</v>
      </c>
      <c r="U102" s="107">
        <f>Table5[[#This Row],[Cost2]]/Table5[[#This Row],[Best Cost]]-1</f>
        <v>2.8753049005839415E-2</v>
      </c>
      <c r="V102" s="107">
        <f>Table5[[#This Row],[Cost3]]/Table5[[#This Row],[Best Cost]]-1</f>
        <v>5.7801759183975232E-2</v>
      </c>
      <c r="W102" s="107">
        <f>Table5[[#This Row],[Cost4]]/Table5[[#This Row],[Best Cost]]-1</f>
        <v>3.451844186562214E-2</v>
      </c>
      <c r="X102" s="107">
        <f>Table5[[#This Row],[Cost5]]/Table5[[#This Row],[Best Cost]]-1</f>
        <v>9.1876709291152325E-2</v>
      </c>
      <c r="Y102" s="106">
        <f t="shared" si="1"/>
        <v>135.29</v>
      </c>
      <c r="Z102" s="91">
        <f>Table5[[#This Row],[Cost]]/Table5[[#This Row],[Best Cost2]]-1</f>
        <v>0</v>
      </c>
      <c r="AA102" s="27">
        <f>Table5[[#This Row],[Cost2]]/Table5[[#This Row],[Best Cost2]]-1</f>
        <v>2.8753049005839415E-2</v>
      </c>
      <c r="AB102" s="27">
        <f>Table5[[#This Row],[Cost3]]/Table5[[#This Row],[Best Cost2]]-1</f>
        <v>5.7801759183975232E-2</v>
      </c>
      <c r="AC102" s="26">
        <f>Table5[[#This Row],[Cost4]]/Table5[[#This Row],[Best Cost2]]-1</f>
        <v>3.451844186562214E-2</v>
      </c>
      <c r="AD102" s="2"/>
      <c r="AE102" s="6"/>
      <c r="AF102" s="6"/>
      <c r="AG102" s="6"/>
    </row>
    <row r="103" spans="1:33" ht="18" customHeight="1" x14ac:dyDescent="0.25">
      <c r="A103" s="7">
        <v>98</v>
      </c>
      <c r="B103" s="8">
        <v>12</v>
      </c>
      <c r="C103" s="9">
        <v>5</v>
      </c>
      <c r="D103" s="7">
        <v>163.09</v>
      </c>
      <c r="E103" s="8">
        <v>0.63</v>
      </c>
      <c r="F103" s="9">
        <v>1524</v>
      </c>
      <c r="G103" s="17">
        <v>181.44</v>
      </c>
      <c r="H103" s="17">
        <v>1.1299999999999999</v>
      </c>
      <c r="I103" s="9">
        <v>1786</v>
      </c>
      <c r="J103" s="17">
        <v>168.31</v>
      </c>
      <c r="K103" s="17">
        <v>1.59</v>
      </c>
      <c r="L103" s="9">
        <v>1409</v>
      </c>
      <c r="M103" s="17">
        <v>168.44</v>
      </c>
      <c r="N103" s="17">
        <v>1.45</v>
      </c>
      <c r="O103" s="8">
        <v>1265</v>
      </c>
      <c r="P103">
        <v>182.29</v>
      </c>
      <c r="Q103">
        <v>0.21</v>
      </c>
      <c r="R103">
        <v>14810</v>
      </c>
      <c r="S103">
        <f>MIN(Table5[[#This Row],[Cost]],Table5[[#This Row],[Cost2]],Table5[[#This Row],[Cost3]],Table5[[#This Row],[Cost4]],Table5[[#This Row],[Cost5]])</f>
        <v>163.09</v>
      </c>
      <c r="T103" s="107">
        <f>Table5[[#This Row],[Cost]]/Table5[[#This Row],[Best Cost]]-1</f>
        <v>0</v>
      </c>
      <c r="U103" s="107">
        <f>Table5[[#This Row],[Cost2]]/Table5[[#This Row],[Best Cost]]-1</f>
        <v>0.11251456251149672</v>
      </c>
      <c r="V103" s="107">
        <f>Table5[[#This Row],[Cost3]]/Table5[[#This Row],[Best Cost]]-1</f>
        <v>3.2006867373842729E-2</v>
      </c>
      <c r="W103" s="107">
        <f>Table5[[#This Row],[Cost4]]/Table5[[#This Row],[Best Cost]]-1</f>
        <v>3.2803973266294584E-2</v>
      </c>
      <c r="X103" s="107">
        <f>Table5[[#This Row],[Cost5]]/Table5[[#This Row],[Best Cost]]-1</f>
        <v>0.11772640873137519</v>
      </c>
      <c r="Y103" s="86">
        <f t="shared" si="1"/>
        <v>163.09</v>
      </c>
      <c r="Z103" s="10">
        <f>Table5[[#This Row],[Cost]]/Table5[[#This Row],[Best Cost2]]-1</f>
        <v>0</v>
      </c>
      <c r="AA103" s="11">
        <f>Table5[[#This Row],[Cost2]]/Table5[[#This Row],[Best Cost2]]-1</f>
        <v>0.11251456251149672</v>
      </c>
      <c r="AB103" s="11">
        <f>Table5[[#This Row],[Cost3]]/Table5[[#This Row],[Best Cost2]]-1</f>
        <v>3.2006867373842729E-2</v>
      </c>
      <c r="AC103" s="12">
        <f>Table5[[#This Row],[Cost4]]/Table5[[#This Row],[Best Cost2]]-1</f>
        <v>3.2803973266294584E-2</v>
      </c>
      <c r="AE103" s="6"/>
      <c r="AF103" s="6"/>
      <c r="AG103" s="6"/>
    </row>
    <row r="104" spans="1:33" ht="18" customHeight="1" x14ac:dyDescent="0.25">
      <c r="A104" s="7">
        <v>26</v>
      </c>
      <c r="B104" s="8">
        <v>12</v>
      </c>
      <c r="C104" s="9">
        <v>6</v>
      </c>
      <c r="D104" s="7">
        <v>121.4</v>
      </c>
      <c r="E104" s="8">
        <v>0.61</v>
      </c>
      <c r="F104" s="9">
        <v>1340</v>
      </c>
      <c r="G104" s="17">
        <v>147.80000000000001</v>
      </c>
      <c r="H104" s="17">
        <v>1.1000000000000001</v>
      </c>
      <c r="I104" s="9">
        <v>1695</v>
      </c>
      <c r="J104" s="17">
        <v>128.94</v>
      </c>
      <c r="K104" s="17">
        <v>1.63</v>
      </c>
      <c r="L104" s="9">
        <v>1256</v>
      </c>
      <c r="M104" s="17">
        <v>124.1</v>
      </c>
      <c r="N104" s="17">
        <v>1.76</v>
      </c>
      <c r="O104" s="8">
        <v>1393</v>
      </c>
      <c r="P104">
        <v>168.78</v>
      </c>
      <c r="Q104">
        <v>0.52</v>
      </c>
      <c r="R104">
        <v>27154</v>
      </c>
      <c r="S104">
        <f>MIN(Table5[[#This Row],[Cost]],Table5[[#This Row],[Cost2]],Table5[[#This Row],[Cost3]],Table5[[#This Row],[Cost4]],Table5[[#This Row],[Cost5]])</f>
        <v>121.4</v>
      </c>
      <c r="T104" s="107">
        <f>Table5[[#This Row],[Cost]]/Table5[[#This Row],[Best Cost]]-1</f>
        <v>0</v>
      </c>
      <c r="U104" s="107">
        <f>Table5[[#This Row],[Cost2]]/Table5[[#This Row],[Best Cost]]-1</f>
        <v>0.21746293245469528</v>
      </c>
      <c r="V104" s="107">
        <f>Table5[[#This Row],[Cost3]]/Table5[[#This Row],[Best Cost]]-1</f>
        <v>6.2108731466227196E-2</v>
      </c>
      <c r="W104" s="107">
        <f>Table5[[#This Row],[Cost4]]/Table5[[#This Row],[Best Cost]]-1</f>
        <v>2.224052718286651E-2</v>
      </c>
      <c r="X104" s="107">
        <f>Table5[[#This Row],[Cost5]]/Table5[[#This Row],[Best Cost]]-1</f>
        <v>0.39028006589785824</v>
      </c>
      <c r="Y104" s="86">
        <f t="shared" si="1"/>
        <v>121.4</v>
      </c>
      <c r="Z104" s="10">
        <f>Table5[[#This Row],[Cost]]/Table5[[#This Row],[Best Cost2]]-1</f>
        <v>0</v>
      </c>
      <c r="AA104" s="11">
        <f>Table5[[#This Row],[Cost2]]/Table5[[#This Row],[Best Cost2]]-1</f>
        <v>0.21746293245469528</v>
      </c>
      <c r="AB104" s="11">
        <f>Table5[[#This Row],[Cost3]]/Table5[[#This Row],[Best Cost2]]-1</f>
        <v>6.2108731466227196E-2</v>
      </c>
      <c r="AC104" s="12">
        <f>Table5[[#This Row],[Cost4]]/Table5[[#This Row],[Best Cost2]]-1</f>
        <v>2.224052718286651E-2</v>
      </c>
      <c r="AE104" s="6"/>
      <c r="AF104" s="6"/>
      <c r="AG104" s="6"/>
    </row>
    <row r="105" spans="1:33" ht="18" customHeight="1" x14ac:dyDescent="0.25">
      <c r="A105" s="7">
        <v>56</v>
      </c>
      <c r="B105" s="8">
        <v>12</v>
      </c>
      <c r="C105" s="9">
        <v>7</v>
      </c>
      <c r="D105" s="7">
        <v>138.62</v>
      </c>
      <c r="E105" s="8">
        <v>0.81</v>
      </c>
      <c r="F105" s="9">
        <v>1739</v>
      </c>
      <c r="G105" s="17">
        <v>154.81</v>
      </c>
      <c r="H105" s="17">
        <v>1.02</v>
      </c>
      <c r="I105" s="9">
        <v>1820</v>
      </c>
      <c r="J105" s="17">
        <v>146.86000000000001</v>
      </c>
      <c r="K105" s="17">
        <v>1.84</v>
      </c>
      <c r="L105" s="9">
        <v>1468</v>
      </c>
      <c r="M105" s="17">
        <v>142.24</v>
      </c>
      <c r="N105" s="17">
        <v>1.49</v>
      </c>
      <c r="O105" s="8">
        <v>1241</v>
      </c>
      <c r="P105">
        <v>160.41</v>
      </c>
      <c r="Q105">
        <v>0.37</v>
      </c>
      <c r="R105">
        <v>19443</v>
      </c>
      <c r="S105">
        <f>MIN(Table5[[#This Row],[Cost]],Table5[[#This Row],[Cost2]],Table5[[#This Row],[Cost3]],Table5[[#This Row],[Cost4]],Table5[[#This Row],[Cost5]])</f>
        <v>138.62</v>
      </c>
      <c r="T105" s="107">
        <f>Table5[[#This Row],[Cost]]/Table5[[#This Row],[Best Cost]]-1</f>
        <v>0</v>
      </c>
      <c r="U105" s="107">
        <f>Table5[[#This Row],[Cost2]]/Table5[[#This Row],[Best Cost]]-1</f>
        <v>0.11679411340354928</v>
      </c>
      <c r="V105" s="107">
        <f>Table5[[#This Row],[Cost3]]/Table5[[#This Row],[Best Cost]]-1</f>
        <v>5.944308180637714E-2</v>
      </c>
      <c r="W105" s="107">
        <f>Table5[[#This Row],[Cost4]]/Table5[[#This Row],[Best Cost]]-1</f>
        <v>2.6114557783869508E-2</v>
      </c>
      <c r="X105" s="107">
        <f>Table5[[#This Row],[Cost5]]/Table5[[#This Row],[Best Cost]]-1</f>
        <v>0.15719232433992203</v>
      </c>
      <c r="Y105" s="86">
        <f t="shared" si="1"/>
        <v>138.62</v>
      </c>
      <c r="Z105" s="10">
        <f>Table5[[#This Row],[Cost]]/Table5[[#This Row],[Best Cost2]]-1</f>
        <v>0</v>
      </c>
      <c r="AA105" s="11">
        <f>Table5[[#This Row],[Cost2]]/Table5[[#This Row],[Best Cost2]]-1</f>
        <v>0.11679411340354928</v>
      </c>
      <c r="AB105" s="11">
        <f>Table5[[#This Row],[Cost3]]/Table5[[#This Row],[Best Cost2]]-1</f>
        <v>5.944308180637714E-2</v>
      </c>
      <c r="AC105" s="12">
        <f>Table5[[#This Row],[Cost4]]/Table5[[#This Row],[Best Cost2]]-1</f>
        <v>2.6114557783869508E-2</v>
      </c>
      <c r="AE105" s="6"/>
      <c r="AF105" s="6"/>
      <c r="AG105" s="6"/>
    </row>
    <row r="106" spans="1:33" ht="18" customHeight="1" x14ac:dyDescent="0.25">
      <c r="A106" s="7">
        <v>57</v>
      </c>
      <c r="B106" s="8">
        <v>12</v>
      </c>
      <c r="C106" s="9">
        <v>9</v>
      </c>
      <c r="D106" s="7">
        <v>154.58000000000001</v>
      </c>
      <c r="E106" s="8">
        <v>0.61</v>
      </c>
      <c r="F106" s="9">
        <v>1194</v>
      </c>
      <c r="G106" s="17">
        <v>165.56</v>
      </c>
      <c r="H106" s="17">
        <v>1.1599999999999999</v>
      </c>
      <c r="I106" s="9">
        <v>1575</v>
      </c>
      <c r="J106" s="17">
        <v>164.79</v>
      </c>
      <c r="K106" s="17">
        <v>1.74</v>
      </c>
      <c r="L106" s="9">
        <v>1370</v>
      </c>
      <c r="M106" s="17">
        <v>157.71</v>
      </c>
      <c r="N106" s="17">
        <v>1.87</v>
      </c>
      <c r="O106" s="8">
        <v>1512</v>
      </c>
      <c r="P106">
        <v>184.45</v>
      </c>
      <c r="Q106">
        <v>0.68</v>
      </c>
      <c r="R106">
        <v>27911</v>
      </c>
      <c r="S106">
        <f>MIN(Table5[[#This Row],[Cost]],Table5[[#This Row],[Cost2]],Table5[[#This Row],[Cost3]],Table5[[#This Row],[Cost4]],Table5[[#This Row],[Cost5]])</f>
        <v>154.58000000000001</v>
      </c>
      <c r="T106" s="107">
        <f>Table5[[#This Row],[Cost]]/Table5[[#This Row],[Best Cost]]-1</f>
        <v>0</v>
      </c>
      <c r="U106" s="107">
        <f>Table5[[#This Row],[Cost2]]/Table5[[#This Row],[Best Cost]]-1</f>
        <v>7.1031181265364118E-2</v>
      </c>
      <c r="V106" s="107">
        <f>Table5[[#This Row],[Cost3]]/Table5[[#This Row],[Best Cost]]-1</f>
        <v>6.6049941777720056E-2</v>
      </c>
      <c r="W106" s="107">
        <f>Table5[[#This Row],[Cost4]]/Table5[[#This Row],[Best Cost]]-1</f>
        <v>2.024841506016295E-2</v>
      </c>
      <c r="X106" s="107">
        <f>Table5[[#This Row],[Cost5]]/Table5[[#This Row],[Best Cost]]-1</f>
        <v>0.19323327726743411</v>
      </c>
      <c r="Y106" s="86">
        <f t="shared" si="1"/>
        <v>154.58000000000001</v>
      </c>
      <c r="Z106" s="10">
        <f>Table5[[#This Row],[Cost]]/Table5[[#This Row],[Best Cost2]]-1</f>
        <v>0</v>
      </c>
      <c r="AA106" s="11">
        <f>Table5[[#This Row],[Cost2]]/Table5[[#This Row],[Best Cost2]]-1</f>
        <v>7.1031181265364118E-2</v>
      </c>
      <c r="AB106" s="11">
        <f>Table5[[#This Row],[Cost3]]/Table5[[#This Row],[Best Cost2]]-1</f>
        <v>6.6049941777720056E-2</v>
      </c>
      <c r="AC106" s="12">
        <f>Table5[[#This Row],[Cost4]]/Table5[[#This Row],[Best Cost2]]-1</f>
        <v>2.024841506016295E-2</v>
      </c>
      <c r="AE106" s="6"/>
      <c r="AF106" s="6"/>
      <c r="AG106" s="6"/>
    </row>
    <row r="107" spans="1:33" ht="18" customHeight="1" x14ac:dyDescent="0.25">
      <c r="A107" s="7">
        <v>95</v>
      </c>
      <c r="B107" s="8">
        <v>12</v>
      </c>
      <c r="C107" s="9">
        <v>10</v>
      </c>
      <c r="D107" s="7">
        <v>143.32</v>
      </c>
      <c r="E107" s="8">
        <v>0.69</v>
      </c>
      <c r="F107" s="9">
        <v>1286</v>
      </c>
      <c r="G107" s="17">
        <v>151.74</v>
      </c>
      <c r="H107" s="17">
        <v>1.38</v>
      </c>
      <c r="I107" s="9">
        <v>2007</v>
      </c>
      <c r="J107" s="17">
        <v>144.02000000000001</v>
      </c>
      <c r="K107" s="17">
        <v>1.92</v>
      </c>
      <c r="L107" s="9">
        <v>1621</v>
      </c>
      <c r="M107" s="17">
        <v>143.16999999999999</v>
      </c>
      <c r="N107" s="17">
        <v>1.56</v>
      </c>
      <c r="O107" s="8">
        <v>1352</v>
      </c>
      <c r="P107">
        <v>153.69</v>
      </c>
      <c r="Q107">
        <v>1.28</v>
      </c>
      <c r="R107">
        <v>39995</v>
      </c>
      <c r="S107">
        <f>MIN(Table5[[#This Row],[Cost]],Table5[[#This Row],[Cost2]],Table5[[#This Row],[Cost3]],Table5[[#This Row],[Cost4]],Table5[[#This Row],[Cost5]])</f>
        <v>143.16999999999999</v>
      </c>
      <c r="T107" s="107">
        <f>Table5[[#This Row],[Cost]]/Table5[[#This Row],[Best Cost]]-1</f>
        <v>1.0477055249005218E-3</v>
      </c>
      <c r="U107" s="107">
        <f>Table5[[#This Row],[Cost2]]/Table5[[#This Row],[Best Cost]]-1</f>
        <v>5.9858908989313564E-2</v>
      </c>
      <c r="V107" s="107">
        <f>Table5[[#This Row],[Cost3]]/Table5[[#This Row],[Best Cost]]-1</f>
        <v>5.9369979744361423E-3</v>
      </c>
      <c r="W107" s="107">
        <f>Table5[[#This Row],[Cost4]]/Table5[[#This Row],[Best Cost]]-1</f>
        <v>0</v>
      </c>
      <c r="X107" s="107">
        <f>Table5[[#This Row],[Cost5]]/Table5[[#This Row],[Best Cost]]-1</f>
        <v>7.3479080813019459E-2</v>
      </c>
      <c r="Y107" s="86">
        <f t="shared" si="1"/>
        <v>143.16999999999999</v>
      </c>
      <c r="Z107" s="10">
        <f>Table5[[#This Row],[Cost]]/Table5[[#This Row],[Best Cost2]]-1</f>
        <v>1.0477055249005218E-3</v>
      </c>
      <c r="AA107" s="11">
        <f>Table5[[#This Row],[Cost2]]/Table5[[#This Row],[Best Cost2]]-1</f>
        <v>5.9858908989313564E-2</v>
      </c>
      <c r="AB107" s="11">
        <f>Table5[[#This Row],[Cost3]]/Table5[[#This Row],[Best Cost2]]-1</f>
        <v>5.9369979744361423E-3</v>
      </c>
      <c r="AC107" s="12">
        <f>Table5[[#This Row],[Cost4]]/Table5[[#This Row],[Best Cost2]]-1</f>
        <v>0</v>
      </c>
      <c r="AE107" s="6"/>
      <c r="AF107" s="6"/>
      <c r="AG107" s="6"/>
    </row>
    <row r="108" spans="1:33" ht="18" customHeight="1" x14ac:dyDescent="0.25">
      <c r="A108" s="7">
        <v>96</v>
      </c>
      <c r="B108" s="8">
        <v>13</v>
      </c>
      <c r="C108" s="9">
        <v>6</v>
      </c>
      <c r="D108" s="7">
        <v>153.63</v>
      </c>
      <c r="E108" s="8">
        <v>0.73</v>
      </c>
      <c r="F108" s="9">
        <v>1526</v>
      </c>
      <c r="G108" s="17">
        <v>169.38</v>
      </c>
      <c r="H108" s="17">
        <v>1.1499999999999999</v>
      </c>
      <c r="I108" s="9">
        <v>1562</v>
      </c>
      <c r="J108" s="17">
        <v>155.52000000000001</v>
      </c>
      <c r="K108" s="17">
        <v>1.62</v>
      </c>
      <c r="L108" s="9">
        <v>1275</v>
      </c>
      <c r="M108" s="17">
        <v>152.94</v>
      </c>
      <c r="N108" s="17">
        <v>1.97</v>
      </c>
      <c r="O108" s="8">
        <v>1579</v>
      </c>
      <c r="P108">
        <v>213.1</v>
      </c>
      <c r="Q108">
        <v>0.16</v>
      </c>
      <c r="R108">
        <v>12045</v>
      </c>
      <c r="S108">
        <f>MIN(Table5[[#This Row],[Cost]],Table5[[#This Row],[Cost2]],Table5[[#This Row],[Cost3]],Table5[[#This Row],[Cost4]],Table5[[#This Row],[Cost5]])</f>
        <v>152.94</v>
      </c>
      <c r="T108" s="107">
        <f>Table5[[#This Row],[Cost]]/Table5[[#This Row],[Best Cost]]-1</f>
        <v>4.5115731659475244E-3</v>
      </c>
      <c r="U108" s="107">
        <f>Table5[[#This Row],[Cost2]]/Table5[[#This Row],[Best Cost]]-1</f>
        <v>0.10749313456257359</v>
      </c>
      <c r="V108" s="107">
        <f>Table5[[#This Row],[Cost3]]/Table5[[#This Row],[Best Cost]]-1</f>
        <v>1.6869360533542599E-2</v>
      </c>
      <c r="W108" s="107">
        <f>Table5[[#This Row],[Cost4]]/Table5[[#This Row],[Best Cost]]-1</f>
        <v>0</v>
      </c>
      <c r="X108" s="107">
        <f>Table5[[#This Row],[Cost5]]/Table5[[#This Row],[Best Cost]]-1</f>
        <v>0.39335687197593816</v>
      </c>
      <c r="Y108" s="86">
        <f t="shared" si="1"/>
        <v>152.94</v>
      </c>
      <c r="Z108" s="10">
        <f>Table5[[#This Row],[Cost]]/Table5[[#This Row],[Best Cost2]]-1</f>
        <v>4.5115731659475244E-3</v>
      </c>
      <c r="AA108" s="11">
        <f>Table5[[#This Row],[Cost2]]/Table5[[#This Row],[Best Cost2]]-1</f>
        <v>0.10749313456257359</v>
      </c>
      <c r="AB108" s="11">
        <f>Table5[[#This Row],[Cost3]]/Table5[[#This Row],[Best Cost2]]-1</f>
        <v>1.6869360533542599E-2</v>
      </c>
      <c r="AC108" s="12">
        <f>Table5[[#This Row],[Cost4]]/Table5[[#This Row],[Best Cost2]]-1</f>
        <v>0</v>
      </c>
      <c r="AE108" s="6"/>
      <c r="AF108" s="6"/>
      <c r="AG108" s="6"/>
    </row>
    <row r="109" spans="1:33" ht="18" customHeight="1" x14ac:dyDescent="0.25">
      <c r="A109" s="7">
        <v>27</v>
      </c>
      <c r="B109" s="8">
        <v>13</v>
      </c>
      <c r="C109" s="9">
        <v>7</v>
      </c>
      <c r="D109" s="7">
        <v>144.97999999999999</v>
      </c>
      <c r="E109" s="8">
        <v>0.64</v>
      </c>
      <c r="F109" s="9">
        <v>1348</v>
      </c>
      <c r="G109" s="17">
        <v>170.28</v>
      </c>
      <c r="H109" s="17">
        <v>1.1299999999999999</v>
      </c>
      <c r="I109" s="9">
        <v>1629</v>
      </c>
      <c r="J109" s="17">
        <v>150.22</v>
      </c>
      <c r="K109" s="17">
        <v>2.3199999999999998</v>
      </c>
      <c r="L109" s="9">
        <v>1633</v>
      </c>
      <c r="M109" s="17">
        <v>147.85</v>
      </c>
      <c r="N109" s="17">
        <v>1.79</v>
      </c>
      <c r="O109" s="8">
        <v>1328</v>
      </c>
      <c r="P109">
        <v>182.31</v>
      </c>
      <c r="Q109">
        <v>0.34</v>
      </c>
      <c r="R109">
        <v>16744</v>
      </c>
      <c r="S109">
        <f>MIN(Table5[[#This Row],[Cost]],Table5[[#This Row],[Cost2]],Table5[[#This Row],[Cost3]],Table5[[#This Row],[Cost4]],Table5[[#This Row],[Cost5]])</f>
        <v>144.97999999999999</v>
      </c>
      <c r="T109" s="107">
        <f>Table5[[#This Row],[Cost]]/Table5[[#This Row],[Best Cost]]-1</f>
        <v>0</v>
      </c>
      <c r="U109" s="107">
        <f>Table5[[#This Row],[Cost2]]/Table5[[#This Row],[Best Cost]]-1</f>
        <v>0.17450682852807287</v>
      </c>
      <c r="V109" s="107">
        <f>Table5[[#This Row],[Cost3]]/Table5[[#This Row],[Best Cost]]-1</f>
        <v>3.6142916264312319E-2</v>
      </c>
      <c r="W109" s="107">
        <f>Table5[[#This Row],[Cost4]]/Table5[[#This Row],[Best Cost]]-1</f>
        <v>1.9795833908125227E-2</v>
      </c>
      <c r="X109" s="107">
        <f>Table5[[#This Row],[Cost5]]/Table5[[#This Row],[Best Cost]]-1</f>
        <v>0.2574837908677059</v>
      </c>
      <c r="Y109" s="86">
        <f t="shared" si="1"/>
        <v>144.97999999999999</v>
      </c>
      <c r="Z109" s="10">
        <f>Table5[[#This Row],[Cost]]/Table5[[#This Row],[Best Cost2]]-1</f>
        <v>0</v>
      </c>
      <c r="AA109" s="11">
        <f>Table5[[#This Row],[Cost2]]/Table5[[#This Row],[Best Cost2]]-1</f>
        <v>0.17450682852807287</v>
      </c>
      <c r="AB109" s="11">
        <f>Table5[[#This Row],[Cost3]]/Table5[[#This Row],[Best Cost2]]-1</f>
        <v>3.6142916264312319E-2</v>
      </c>
      <c r="AC109" s="12">
        <f>Table5[[#This Row],[Cost4]]/Table5[[#This Row],[Best Cost2]]-1</f>
        <v>1.9795833908125227E-2</v>
      </c>
      <c r="AE109" s="6"/>
      <c r="AF109" s="6"/>
      <c r="AG109" s="6"/>
    </row>
    <row r="110" spans="1:33" ht="18" customHeight="1" x14ac:dyDescent="0.25">
      <c r="A110" s="7">
        <v>92</v>
      </c>
      <c r="B110" s="8">
        <v>13</v>
      </c>
      <c r="C110" s="9">
        <v>9</v>
      </c>
      <c r="D110" s="7">
        <v>164.69</v>
      </c>
      <c r="E110" s="8">
        <v>0.74</v>
      </c>
      <c r="F110" s="9">
        <v>1404</v>
      </c>
      <c r="G110" s="17">
        <v>168.34</v>
      </c>
      <c r="H110" s="17">
        <v>1.04</v>
      </c>
      <c r="I110" s="9">
        <v>1508</v>
      </c>
      <c r="J110" s="17">
        <v>158.49</v>
      </c>
      <c r="K110" s="17">
        <v>1.88</v>
      </c>
      <c r="L110" s="9">
        <v>1459</v>
      </c>
      <c r="M110" s="17">
        <v>158.88</v>
      </c>
      <c r="N110" s="17">
        <v>1.86</v>
      </c>
      <c r="O110" s="8">
        <v>1429</v>
      </c>
      <c r="P110">
        <v>177.84</v>
      </c>
      <c r="Q110">
        <v>6.12</v>
      </c>
      <c r="R110">
        <v>182878</v>
      </c>
      <c r="S110">
        <f>MIN(Table5[[#This Row],[Cost]],Table5[[#This Row],[Cost2]],Table5[[#This Row],[Cost3]],Table5[[#This Row],[Cost4]],Table5[[#This Row],[Cost5]])</f>
        <v>158.49</v>
      </c>
      <c r="T110" s="107">
        <f>Table5[[#This Row],[Cost]]/Table5[[#This Row],[Best Cost]]-1</f>
        <v>3.9119187330430849E-2</v>
      </c>
      <c r="U110" s="107">
        <f>Table5[[#This Row],[Cost2]]/Table5[[#This Row],[Best Cost]]-1</f>
        <v>6.2149031484636241E-2</v>
      </c>
      <c r="V110" s="107">
        <f>Table5[[#This Row],[Cost3]]/Table5[[#This Row],[Best Cost]]-1</f>
        <v>0</v>
      </c>
      <c r="W110" s="107">
        <f>Table5[[#This Row],[Cost4]]/Table5[[#This Row],[Best Cost]]-1</f>
        <v>2.4607230740107955E-3</v>
      </c>
      <c r="X110" s="107">
        <f>Table5[[#This Row],[Cost5]]/Table5[[#This Row],[Best Cost]]-1</f>
        <v>0.12208972174900623</v>
      </c>
      <c r="Y110" s="86">
        <f t="shared" si="1"/>
        <v>158.49</v>
      </c>
      <c r="Z110" s="10">
        <f>Table5[[#This Row],[Cost]]/Table5[[#This Row],[Best Cost2]]-1</f>
        <v>3.9119187330430849E-2</v>
      </c>
      <c r="AA110" s="11">
        <f>Table5[[#This Row],[Cost2]]/Table5[[#This Row],[Best Cost2]]-1</f>
        <v>6.2149031484636241E-2</v>
      </c>
      <c r="AB110" s="11">
        <f>Table5[[#This Row],[Cost3]]/Table5[[#This Row],[Best Cost2]]-1</f>
        <v>0</v>
      </c>
      <c r="AC110" s="12">
        <f>Table5[[#This Row],[Cost4]]/Table5[[#This Row],[Best Cost2]]-1</f>
        <v>2.4607230740107955E-3</v>
      </c>
      <c r="AE110" s="6"/>
      <c r="AF110" s="6"/>
      <c r="AG110" s="6"/>
    </row>
    <row r="111" spans="1:33" ht="18" customHeight="1" x14ac:dyDescent="0.25">
      <c r="A111" s="7">
        <v>62</v>
      </c>
      <c r="B111" s="8">
        <v>13</v>
      </c>
      <c r="C111" s="9">
        <v>10</v>
      </c>
      <c r="D111" s="7">
        <v>190.92</v>
      </c>
      <c r="E111" s="8">
        <v>0.97</v>
      </c>
      <c r="F111" s="9">
        <v>1865</v>
      </c>
      <c r="G111" s="17">
        <v>211.45</v>
      </c>
      <c r="H111" s="17">
        <v>0.79</v>
      </c>
      <c r="I111" s="9">
        <v>1244</v>
      </c>
      <c r="J111" s="17">
        <v>191.11</v>
      </c>
      <c r="K111" s="17">
        <v>1.7</v>
      </c>
      <c r="L111" s="9">
        <v>1283</v>
      </c>
      <c r="M111" s="17">
        <v>189.74</v>
      </c>
      <c r="N111" s="17">
        <v>1.85</v>
      </c>
      <c r="O111" s="8">
        <v>1409</v>
      </c>
      <c r="P111">
        <v>203</v>
      </c>
      <c r="Q111">
        <v>0.35</v>
      </c>
      <c r="R111">
        <v>14892</v>
      </c>
      <c r="S111">
        <f>MIN(Table5[[#This Row],[Cost]],Table5[[#This Row],[Cost2]],Table5[[#This Row],[Cost3]],Table5[[#This Row],[Cost4]],Table5[[#This Row],[Cost5]])</f>
        <v>189.74</v>
      </c>
      <c r="T111" s="107">
        <f>Table5[[#This Row],[Cost]]/Table5[[#This Row],[Best Cost]]-1</f>
        <v>6.2190365763674649E-3</v>
      </c>
      <c r="U111" s="107">
        <f>Table5[[#This Row],[Cost2]]/Table5[[#This Row],[Best Cost]]-1</f>
        <v>0.11441973226520497</v>
      </c>
      <c r="V111" s="107">
        <f>Table5[[#This Row],[Cost3]]/Table5[[#This Row],[Best Cost]]-1</f>
        <v>7.2204068725625348E-3</v>
      </c>
      <c r="W111" s="107">
        <f>Table5[[#This Row],[Cost4]]/Table5[[#This Row],[Best Cost]]-1</f>
        <v>0</v>
      </c>
      <c r="X111" s="107">
        <f>Table5[[#This Row],[Cost5]]/Table5[[#This Row],[Best Cost]]-1</f>
        <v>6.9885105934436531E-2</v>
      </c>
      <c r="Y111" s="86">
        <f t="shared" si="1"/>
        <v>189.74</v>
      </c>
      <c r="Z111" s="10">
        <f>Table5[[#This Row],[Cost]]/Table5[[#This Row],[Best Cost2]]-1</f>
        <v>6.2190365763674649E-3</v>
      </c>
      <c r="AA111" s="11">
        <f>Table5[[#This Row],[Cost2]]/Table5[[#This Row],[Best Cost2]]-1</f>
        <v>0.11441973226520497</v>
      </c>
      <c r="AB111" s="11">
        <f>Table5[[#This Row],[Cost3]]/Table5[[#This Row],[Best Cost2]]-1</f>
        <v>7.2204068725625348E-3</v>
      </c>
      <c r="AC111" s="12">
        <f>Table5[[#This Row],[Cost4]]/Table5[[#This Row],[Best Cost2]]-1</f>
        <v>0</v>
      </c>
      <c r="AE111" s="6"/>
      <c r="AF111" s="6"/>
      <c r="AG111" s="6"/>
    </row>
    <row r="112" spans="1:33" ht="18" customHeight="1" x14ac:dyDescent="0.25">
      <c r="A112" s="7">
        <v>99</v>
      </c>
      <c r="B112" s="8">
        <v>13</v>
      </c>
      <c r="C112" s="9">
        <v>10</v>
      </c>
      <c r="D112" s="7">
        <v>129.99</v>
      </c>
      <c r="E112" s="8">
        <v>0.79</v>
      </c>
      <c r="F112" s="9">
        <v>1501</v>
      </c>
      <c r="G112" s="17">
        <v>146.91999999999999</v>
      </c>
      <c r="H112" s="17">
        <v>1.22</v>
      </c>
      <c r="I112" s="9">
        <v>1747</v>
      </c>
      <c r="J112" s="17">
        <v>134.69999999999999</v>
      </c>
      <c r="K112" s="17">
        <v>1.85</v>
      </c>
      <c r="L112" s="9">
        <v>1490</v>
      </c>
      <c r="M112" s="17">
        <v>133.72999999999999</v>
      </c>
      <c r="N112" s="17">
        <v>1.78</v>
      </c>
      <c r="O112" s="8">
        <v>1393</v>
      </c>
      <c r="P112">
        <v>157.82</v>
      </c>
      <c r="Q112">
        <v>0.21</v>
      </c>
      <c r="R112">
        <v>11833</v>
      </c>
      <c r="S112">
        <f>MIN(Table5[[#This Row],[Cost]],Table5[[#This Row],[Cost2]],Table5[[#This Row],[Cost3]],Table5[[#This Row],[Cost4]],Table5[[#This Row],[Cost5]])</f>
        <v>129.99</v>
      </c>
      <c r="T112" s="107">
        <f>Table5[[#This Row],[Cost]]/Table5[[#This Row],[Best Cost]]-1</f>
        <v>0</v>
      </c>
      <c r="U112" s="107">
        <f>Table5[[#This Row],[Cost2]]/Table5[[#This Row],[Best Cost]]-1</f>
        <v>0.13024078775290393</v>
      </c>
      <c r="V112" s="107">
        <f>Table5[[#This Row],[Cost3]]/Table5[[#This Row],[Best Cost]]-1</f>
        <v>3.6233556427417435E-2</v>
      </c>
      <c r="W112" s="107">
        <f>Table5[[#This Row],[Cost4]]/Table5[[#This Row],[Best Cost]]-1</f>
        <v>2.8771443957227305E-2</v>
      </c>
      <c r="X112" s="107">
        <f>Table5[[#This Row],[Cost5]]/Table5[[#This Row],[Best Cost]]-1</f>
        <v>0.21409339179936904</v>
      </c>
      <c r="Y112" s="86">
        <f t="shared" si="1"/>
        <v>129.99</v>
      </c>
      <c r="Z112" s="10">
        <f>Table5[[#This Row],[Cost]]/Table5[[#This Row],[Best Cost2]]-1</f>
        <v>0</v>
      </c>
      <c r="AA112" s="11">
        <f>Table5[[#This Row],[Cost2]]/Table5[[#This Row],[Best Cost2]]-1</f>
        <v>0.13024078775290393</v>
      </c>
      <c r="AB112" s="11">
        <f>Table5[[#This Row],[Cost3]]/Table5[[#This Row],[Best Cost2]]-1</f>
        <v>3.6233556427417435E-2</v>
      </c>
      <c r="AC112" s="12">
        <f>Table5[[#This Row],[Cost4]]/Table5[[#This Row],[Best Cost2]]-1</f>
        <v>2.8771443957227305E-2</v>
      </c>
      <c r="AE112" s="6"/>
      <c r="AF112" s="6"/>
      <c r="AG112" s="6"/>
    </row>
    <row r="113" spans="1:33" ht="18" customHeight="1" x14ac:dyDescent="0.25">
      <c r="A113" s="7">
        <v>24</v>
      </c>
      <c r="B113" s="8">
        <v>13</v>
      </c>
      <c r="C113" s="9">
        <v>12</v>
      </c>
      <c r="D113" s="7">
        <v>161.36000000000001</v>
      </c>
      <c r="E113" s="8">
        <v>0.99</v>
      </c>
      <c r="F113" s="9">
        <v>1815</v>
      </c>
      <c r="G113" s="17">
        <v>175.32</v>
      </c>
      <c r="H113" s="17">
        <v>1.24</v>
      </c>
      <c r="I113" s="9">
        <v>1841</v>
      </c>
      <c r="J113" s="17">
        <v>162.63</v>
      </c>
      <c r="K113" s="17">
        <v>2.5499999999999998</v>
      </c>
      <c r="L113" s="9">
        <v>1716</v>
      </c>
      <c r="M113" s="17">
        <v>164.17</v>
      </c>
      <c r="N113" s="17">
        <v>2.64</v>
      </c>
      <c r="O113" s="8">
        <v>1812</v>
      </c>
      <c r="P113">
        <v>181.55</v>
      </c>
      <c r="Q113">
        <v>6.17</v>
      </c>
      <c r="R113">
        <v>157940</v>
      </c>
      <c r="S113">
        <f>MIN(Table5[[#This Row],[Cost]],Table5[[#This Row],[Cost2]],Table5[[#This Row],[Cost3]],Table5[[#This Row],[Cost4]],Table5[[#This Row],[Cost5]])</f>
        <v>161.36000000000001</v>
      </c>
      <c r="T113" s="107">
        <f>Table5[[#This Row],[Cost]]/Table5[[#This Row],[Best Cost]]-1</f>
        <v>0</v>
      </c>
      <c r="U113" s="107">
        <f>Table5[[#This Row],[Cost2]]/Table5[[#This Row],[Best Cost]]-1</f>
        <v>8.6514625681705315E-2</v>
      </c>
      <c r="V113" s="107">
        <f>Table5[[#This Row],[Cost3]]/Table5[[#This Row],[Best Cost]]-1</f>
        <v>7.8705999008428229E-3</v>
      </c>
      <c r="W113" s="107">
        <f>Table5[[#This Row],[Cost4]]/Table5[[#This Row],[Best Cost]]-1</f>
        <v>1.7414476945959212E-2</v>
      </c>
      <c r="X113" s="107">
        <f>Table5[[#This Row],[Cost5]]/Table5[[#This Row],[Best Cost]]-1</f>
        <v>0.12512394645513125</v>
      </c>
      <c r="Y113" s="86">
        <f t="shared" si="1"/>
        <v>161.36000000000001</v>
      </c>
      <c r="Z113" s="10">
        <f>Table5[[#This Row],[Cost]]/Table5[[#This Row],[Best Cost2]]-1</f>
        <v>0</v>
      </c>
      <c r="AA113" s="11">
        <f>Table5[[#This Row],[Cost2]]/Table5[[#This Row],[Best Cost2]]-1</f>
        <v>8.6514625681705315E-2</v>
      </c>
      <c r="AB113" s="11">
        <f>Table5[[#This Row],[Cost3]]/Table5[[#This Row],[Best Cost2]]-1</f>
        <v>7.8705999008428229E-3</v>
      </c>
      <c r="AC113" s="12">
        <f>Table5[[#This Row],[Cost4]]/Table5[[#This Row],[Best Cost2]]-1</f>
        <v>1.7414476945959212E-2</v>
      </c>
      <c r="AE113" s="6"/>
      <c r="AF113" s="6"/>
      <c r="AG113" s="6"/>
    </row>
    <row r="114" spans="1:33" ht="18" customHeight="1" x14ac:dyDescent="0.25">
      <c r="A114" s="7">
        <v>93</v>
      </c>
      <c r="B114" s="8">
        <v>13</v>
      </c>
      <c r="C114" s="9">
        <v>12</v>
      </c>
      <c r="D114" s="7">
        <v>165.84</v>
      </c>
      <c r="E114" s="8">
        <v>0.99</v>
      </c>
      <c r="F114" s="9">
        <v>1756</v>
      </c>
      <c r="G114" s="17">
        <v>158.76</v>
      </c>
      <c r="H114" s="17">
        <v>1.35</v>
      </c>
      <c r="I114" s="9">
        <v>1837</v>
      </c>
      <c r="J114" s="17">
        <v>155.1</v>
      </c>
      <c r="K114" s="17">
        <v>2.04</v>
      </c>
      <c r="L114" s="9">
        <v>1552</v>
      </c>
      <c r="M114" s="17">
        <v>161.66</v>
      </c>
      <c r="N114" s="17">
        <v>1.75</v>
      </c>
      <c r="O114" s="8">
        <v>1322</v>
      </c>
      <c r="P114">
        <v>162.35</v>
      </c>
      <c r="Q114">
        <v>5.57</v>
      </c>
      <c r="R114">
        <v>140722</v>
      </c>
      <c r="S114">
        <f>MIN(Table5[[#This Row],[Cost]],Table5[[#This Row],[Cost2]],Table5[[#This Row],[Cost3]],Table5[[#This Row],[Cost4]],Table5[[#This Row],[Cost5]])</f>
        <v>155.1</v>
      </c>
      <c r="T114" s="107">
        <f>Table5[[#This Row],[Cost]]/Table5[[#This Row],[Best Cost]]-1</f>
        <v>6.9245647969052193E-2</v>
      </c>
      <c r="U114" s="107">
        <f>Table5[[#This Row],[Cost2]]/Table5[[#This Row],[Best Cost]]-1</f>
        <v>2.3597678916827736E-2</v>
      </c>
      <c r="V114" s="107">
        <f>Table5[[#This Row],[Cost3]]/Table5[[#This Row],[Best Cost]]-1</f>
        <v>0</v>
      </c>
      <c r="W114" s="107">
        <f>Table5[[#This Row],[Cost4]]/Table5[[#This Row],[Best Cost]]-1</f>
        <v>4.2295293359123187E-2</v>
      </c>
      <c r="X114" s="107">
        <f>Table5[[#This Row],[Cost5]]/Table5[[#This Row],[Best Cost]]-1</f>
        <v>4.6744036105738296E-2</v>
      </c>
      <c r="Y114" s="86">
        <f t="shared" si="1"/>
        <v>155.1</v>
      </c>
      <c r="Z114" s="10">
        <f>Table5[[#This Row],[Cost]]/Table5[[#This Row],[Best Cost2]]-1</f>
        <v>6.9245647969052193E-2</v>
      </c>
      <c r="AA114" s="11">
        <f>Table5[[#This Row],[Cost2]]/Table5[[#This Row],[Best Cost2]]-1</f>
        <v>2.3597678916827736E-2</v>
      </c>
      <c r="AB114" s="11">
        <f>Table5[[#This Row],[Cost3]]/Table5[[#This Row],[Best Cost2]]-1</f>
        <v>0</v>
      </c>
      <c r="AC114" s="12">
        <f>Table5[[#This Row],[Cost4]]/Table5[[#This Row],[Best Cost2]]-1</f>
        <v>4.2295293359123187E-2</v>
      </c>
      <c r="AE114" s="6"/>
      <c r="AF114" s="6"/>
      <c r="AG114" s="6"/>
    </row>
    <row r="115" spans="1:33" ht="18" customHeight="1" x14ac:dyDescent="0.25">
      <c r="A115" s="7">
        <v>63</v>
      </c>
      <c r="B115" s="8">
        <v>13</v>
      </c>
      <c r="C115" s="9">
        <v>13</v>
      </c>
      <c r="D115" s="7">
        <v>138.29</v>
      </c>
      <c r="E115" s="8">
        <v>0.76</v>
      </c>
      <c r="F115" s="9">
        <v>1379</v>
      </c>
      <c r="G115" s="17">
        <v>158.29</v>
      </c>
      <c r="H115" s="17">
        <v>0.98</v>
      </c>
      <c r="I115" s="9">
        <v>1519</v>
      </c>
      <c r="J115" s="17">
        <v>145.6</v>
      </c>
      <c r="K115" s="17">
        <v>2.2200000000000002</v>
      </c>
      <c r="L115" s="9">
        <v>1644</v>
      </c>
      <c r="M115" s="17">
        <v>146.82</v>
      </c>
      <c r="N115" s="17">
        <v>2.0499999999999998</v>
      </c>
      <c r="O115" s="8">
        <v>1589</v>
      </c>
      <c r="P115">
        <v>156.12</v>
      </c>
      <c r="Q115">
        <v>0.46</v>
      </c>
      <c r="R115">
        <v>19049</v>
      </c>
      <c r="S115">
        <f>MIN(Table5[[#This Row],[Cost]],Table5[[#This Row],[Cost2]],Table5[[#This Row],[Cost3]],Table5[[#This Row],[Cost4]],Table5[[#This Row],[Cost5]])</f>
        <v>138.29</v>
      </c>
      <c r="T115" s="107">
        <f>Table5[[#This Row],[Cost]]/Table5[[#This Row],[Best Cost]]-1</f>
        <v>0</v>
      </c>
      <c r="U115" s="107">
        <f>Table5[[#This Row],[Cost2]]/Table5[[#This Row],[Best Cost]]-1</f>
        <v>0.14462361703666216</v>
      </c>
      <c r="V115" s="107">
        <f>Table5[[#This Row],[Cost3]]/Table5[[#This Row],[Best Cost]]-1</f>
        <v>5.2859932026900092E-2</v>
      </c>
      <c r="W115" s="107">
        <f>Table5[[#This Row],[Cost4]]/Table5[[#This Row],[Best Cost]]-1</f>
        <v>6.1681972666136398E-2</v>
      </c>
      <c r="X115" s="107">
        <f>Table5[[#This Row],[Cost5]]/Table5[[#This Row],[Best Cost]]-1</f>
        <v>0.12893195458818441</v>
      </c>
      <c r="Y115" s="86">
        <f t="shared" si="1"/>
        <v>138.29</v>
      </c>
      <c r="Z115" s="10">
        <f>Table5[[#This Row],[Cost]]/Table5[[#This Row],[Best Cost2]]-1</f>
        <v>0</v>
      </c>
      <c r="AA115" s="11">
        <f>Table5[[#This Row],[Cost2]]/Table5[[#This Row],[Best Cost2]]-1</f>
        <v>0.14462361703666216</v>
      </c>
      <c r="AB115" s="11">
        <f>Table5[[#This Row],[Cost3]]/Table5[[#This Row],[Best Cost2]]-1</f>
        <v>5.2859932026900092E-2</v>
      </c>
      <c r="AC115" s="12">
        <f>Table5[[#This Row],[Cost4]]/Table5[[#This Row],[Best Cost2]]-1</f>
        <v>6.1681972666136398E-2</v>
      </c>
      <c r="AE115" s="6"/>
      <c r="AF115" s="6"/>
      <c r="AG115" s="6"/>
    </row>
    <row r="116" spans="1:33" ht="18" customHeight="1" x14ac:dyDescent="0.25">
      <c r="A116" s="7">
        <v>97</v>
      </c>
      <c r="B116" s="8">
        <v>14</v>
      </c>
      <c r="C116" s="9">
        <v>9</v>
      </c>
      <c r="D116" s="7">
        <v>189.87</v>
      </c>
      <c r="E116" s="8">
        <v>0.8</v>
      </c>
      <c r="F116" s="9">
        <v>1472</v>
      </c>
      <c r="G116" s="17">
        <v>213.74</v>
      </c>
      <c r="H116" s="17">
        <v>1.06</v>
      </c>
      <c r="I116" s="9">
        <v>1414</v>
      </c>
      <c r="J116" s="17">
        <v>191.3</v>
      </c>
      <c r="K116" s="17">
        <v>1.77</v>
      </c>
      <c r="L116" s="9">
        <v>1333</v>
      </c>
      <c r="M116" s="17">
        <v>197.14</v>
      </c>
      <c r="N116" s="17">
        <v>2.08</v>
      </c>
      <c r="O116" s="8">
        <v>1583</v>
      </c>
      <c r="P116">
        <v>219.38</v>
      </c>
      <c r="Q116">
        <v>0.24</v>
      </c>
      <c r="R116">
        <v>12637</v>
      </c>
      <c r="S116">
        <f>MIN(Table5[[#This Row],[Cost]],Table5[[#This Row],[Cost2]],Table5[[#This Row],[Cost3]],Table5[[#This Row],[Cost4]],Table5[[#This Row],[Cost5]])</f>
        <v>189.87</v>
      </c>
      <c r="T116" s="107">
        <f>Table5[[#This Row],[Cost]]/Table5[[#This Row],[Best Cost]]-1</f>
        <v>0</v>
      </c>
      <c r="U116" s="107">
        <f>Table5[[#This Row],[Cost2]]/Table5[[#This Row],[Best Cost]]-1</f>
        <v>0.12571759625006584</v>
      </c>
      <c r="V116" s="107">
        <f>Table5[[#This Row],[Cost3]]/Table5[[#This Row],[Best Cost]]-1</f>
        <v>7.5314688997736301E-3</v>
      </c>
      <c r="W116" s="107">
        <f>Table5[[#This Row],[Cost4]]/Table5[[#This Row],[Best Cost]]-1</f>
        <v>3.8289355875072317E-2</v>
      </c>
      <c r="X116" s="107">
        <f>Table5[[#This Row],[Cost5]]/Table5[[#This Row],[Best Cost]]-1</f>
        <v>0.15542213093169011</v>
      </c>
      <c r="Y116" s="86">
        <f t="shared" si="1"/>
        <v>189.87</v>
      </c>
      <c r="Z116" s="10">
        <f>Table5[[#This Row],[Cost]]/Table5[[#This Row],[Best Cost2]]-1</f>
        <v>0</v>
      </c>
      <c r="AA116" s="11">
        <f>Table5[[#This Row],[Cost2]]/Table5[[#This Row],[Best Cost2]]-1</f>
        <v>0.12571759625006584</v>
      </c>
      <c r="AB116" s="11">
        <f>Table5[[#This Row],[Cost3]]/Table5[[#This Row],[Best Cost2]]-1</f>
        <v>7.5314688997736301E-3</v>
      </c>
      <c r="AC116" s="12">
        <f>Table5[[#This Row],[Cost4]]/Table5[[#This Row],[Best Cost2]]-1</f>
        <v>3.8289355875072317E-2</v>
      </c>
      <c r="AE116" s="6"/>
      <c r="AF116" s="6"/>
      <c r="AG116" s="6"/>
    </row>
    <row r="117" spans="1:33" ht="18" customHeight="1" x14ac:dyDescent="0.25">
      <c r="A117" s="7">
        <v>61</v>
      </c>
      <c r="B117" s="8">
        <v>14</v>
      </c>
      <c r="C117" s="9">
        <v>10</v>
      </c>
      <c r="D117" s="7">
        <v>147.46</v>
      </c>
      <c r="E117" s="8">
        <v>0.85</v>
      </c>
      <c r="F117" s="9">
        <v>1575</v>
      </c>
      <c r="G117" s="17">
        <v>160.16999999999999</v>
      </c>
      <c r="H117" s="17">
        <v>1.93</v>
      </c>
      <c r="I117" s="9">
        <v>2405</v>
      </c>
      <c r="J117" s="17">
        <v>147.35</v>
      </c>
      <c r="K117" s="17">
        <v>2.1</v>
      </c>
      <c r="L117" s="9">
        <v>1509</v>
      </c>
      <c r="M117" s="17">
        <v>148.66</v>
      </c>
      <c r="N117" s="17">
        <v>1.76</v>
      </c>
      <c r="O117" s="8">
        <v>1289</v>
      </c>
      <c r="P117">
        <v>168.03</v>
      </c>
      <c r="Q117">
        <v>0.3</v>
      </c>
      <c r="R117">
        <v>13755</v>
      </c>
      <c r="S117">
        <f>MIN(Table5[[#This Row],[Cost]],Table5[[#This Row],[Cost2]],Table5[[#This Row],[Cost3]],Table5[[#This Row],[Cost4]],Table5[[#This Row],[Cost5]])</f>
        <v>147.35</v>
      </c>
      <c r="T117" s="107">
        <f>Table5[[#This Row],[Cost]]/Table5[[#This Row],[Best Cost]]-1</f>
        <v>7.4652188666446406E-4</v>
      </c>
      <c r="U117" s="107">
        <f>Table5[[#This Row],[Cost2]]/Table5[[#This Row],[Best Cost]]-1</f>
        <v>8.7003732609433282E-2</v>
      </c>
      <c r="V117" s="107">
        <f>Table5[[#This Row],[Cost3]]/Table5[[#This Row],[Best Cost]]-1</f>
        <v>0</v>
      </c>
      <c r="W117" s="107">
        <f>Table5[[#This Row],[Cost4]]/Table5[[#This Row],[Best Cost]]-1</f>
        <v>8.8903970139124766E-3</v>
      </c>
      <c r="X117" s="107">
        <f>Table5[[#This Row],[Cost5]]/Table5[[#This Row],[Best Cost]]-1</f>
        <v>0.14034611469290814</v>
      </c>
      <c r="Y117" s="86">
        <f t="shared" si="1"/>
        <v>147.35</v>
      </c>
      <c r="Z117" s="10">
        <f>Table5[[#This Row],[Cost]]/Table5[[#This Row],[Best Cost2]]-1</f>
        <v>7.4652188666446406E-4</v>
      </c>
      <c r="AA117" s="11">
        <f>Table5[[#This Row],[Cost2]]/Table5[[#This Row],[Best Cost2]]-1</f>
        <v>8.7003732609433282E-2</v>
      </c>
      <c r="AB117" s="11">
        <f>Table5[[#This Row],[Cost3]]/Table5[[#This Row],[Best Cost2]]-1</f>
        <v>0</v>
      </c>
      <c r="AC117" s="12">
        <f>Table5[[#This Row],[Cost4]]/Table5[[#This Row],[Best Cost2]]-1</f>
        <v>8.8903970139124766E-3</v>
      </c>
      <c r="AE117" s="6"/>
      <c r="AF117" s="6"/>
      <c r="AG117" s="6"/>
    </row>
    <row r="118" spans="1:33" ht="18" customHeight="1" x14ac:dyDescent="0.25">
      <c r="A118" s="7">
        <v>67</v>
      </c>
      <c r="B118" s="8">
        <v>14</v>
      </c>
      <c r="C118" s="9">
        <v>10</v>
      </c>
      <c r="D118" s="7">
        <v>137.82</v>
      </c>
      <c r="E118" s="8">
        <v>0.86</v>
      </c>
      <c r="F118" s="9">
        <v>1550</v>
      </c>
      <c r="G118" s="17">
        <v>149.77000000000001</v>
      </c>
      <c r="H118" s="17">
        <v>1.1399999999999999</v>
      </c>
      <c r="I118" s="9">
        <v>1453</v>
      </c>
      <c r="J118" s="17">
        <v>135.13</v>
      </c>
      <c r="K118" s="17">
        <v>2.12</v>
      </c>
      <c r="L118" s="9">
        <v>1541</v>
      </c>
      <c r="M118" s="17">
        <v>131.72</v>
      </c>
      <c r="N118" s="17">
        <v>2.33</v>
      </c>
      <c r="O118" s="8">
        <v>1768</v>
      </c>
      <c r="P118">
        <v>162.53</v>
      </c>
      <c r="Q118">
        <v>0.34</v>
      </c>
      <c r="R118">
        <v>16994</v>
      </c>
      <c r="S118">
        <f>MIN(Table5[[#This Row],[Cost]],Table5[[#This Row],[Cost2]],Table5[[#This Row],[Cost3]],Table5[[#This Row],[Cost4]],Table5[[#This Row],[Cost5]])</f>
        <v>131.72</v>
      </c>
      <c r="T118" s="107">
        <f>Table5[[#This Row],[Cost]]/Table5[[#This Row],[Best Cost]]-1</f>
        <v>4.631035529911931E-2</v>
      </c>
      <c r="U118" s="107">
        <f>Table5[[#This Row],[Cost2]]/Table5[[#This Row],[Best Cost]]-1</f>
        <v>0.13703310051624662</v>
      </c>
      <c r="V118" s="107">
        <f>Table5[[#This Row],[Cost3]]/Table5[[#This Row],[Best Cost]]-1</f>
        <v>2.5888247798360187E-2</v>
      </c>
      <c r="W118" s="107">
        <f>Table5[[#This Row],[Cost4]]/Table5[[#This Row],[Best Cost]]-1</f>
        <v>0</v>
      </c>
      <c r="X118" s="107">
        <f>Table5[[#This Row],[Cost5]]/Table5[[#This Row],[Best Cost]]-1</f>
        <v>0.23390525356817493</v>
      </c>
      <c r="Y118" s="86">
        <f t="shared" si="1"/>
        <v>131.72</v>
      </c>
      <c r="Z118" s="10">
        <f>Table5[[#This Row],[Cost]]/Table5[[#This Row],[Best Cost2]]-1</f>
        <v>4.631035529911931E-2</v>
      </c>
      <c r="AA118" s="11">
        <f>Table5[[#This Row],[Cost2]]/Table5[[#This Row],[Best Cost2]]-1</f>
        <v>0.13703310051624662</v>
      </c>
      <c r="AB118" s="11">
        <f>Table5[[#This Row],[Cost3]]/Table5[[#This Row],[Best Cost2]]-1</f>
        <v>2.5888247798360187E-2</v>
      </c>
      <c r="AC118" s="12">
        <f>Table5[[#This Row],[Cost4]]/Table5[[#This Row],[Best Cost2]]-1</f>
        <v>0</v>
      </c>
      <c r="AE118" s="6"/>
      <c r="AF118" s="6"/>
      <c r="AG118" s="6"/>
    </row>
    <row r="119" spans="1:33" ht="18" customHeight="1" x14ac:dyDescent="0.25">
      <c r="A119" s="7">
        <v>60</v>
      </c>
      <c r="B119" s="8">
        <v>14</v>
      </c>
      <c r="C119" s="9">
        <v>12</v>
      </c>
      <c r="D119" s="7">
        <v>174.56</v>
      </c>
      <c r="E119" s="8">
        <v>0.93</v>
      </c>
      <c r="F119" s="9">
        <v>1640</v>
      </c>
      <c r="G119" s="17">
        <v>204.44</v>
      </c>
      <c r="H119" s="17">
        <v>1.9</v>
      </c>
      <c r="I119" s="9">
        <v>2382</v>
      </c>
      <c r="J119" s="17">
        <v>187.64</v>
      </c>
      <c r="K119" s="17">
        <v>2.65</v>
      </c>
      <c r="L119" s="9">
        <v>1877</v>
      </c>
      <c r="M119" s="17">
        <v>185.09</v>
      </c>
      <c r="N119" s="17">
        <v>2.27</v>
      </c>
      <c r="O119" s="8">
        <v>1616</v>
      </c>
      <c r="P119">
        <v>200.62</v>
      </c>
      <c r="Q119">
        <v>0.23</v>
      </c>
      <c r="R119">
        <v>12549</v>
      </c>
      <c r="S119">
        <f>MIN(Table5[[#This Row],[Cost]],Table5[[#This Row],[Cost2]],Table5[[#This Row],[Cost3]],Table5[[#This Row],[Cost4]],Table5[[#This Row],[Cost5]])</f>
        <v>174.56</v>
      </c>
      <c r="T119" s="107">
        <f>Table5[[#This Row],[Cost]]/Table5[[#This Row],[Best Cost]]-1</f>
        <v>0</v>
      </c>
      <c r="U119" s="107">
        <f>Table5[[#This Row],[Cost2]]/Table5[[#This Row],[Best Cost]]-1</f>
        <v>0.17117323556370301</v>
      </c>
      <c r="V119" s="107">
        <f>Table5[[#This Row],[Cost3]]/Table5[[#This Row],[Best Cost]]-1</f>
        <v>7.4931255728689194E-2</v>
      </c>
      <c r="W119" s="107">
        <f>Table5[[#This Row],[Cost4]]/Table5[[#This Row],[Best Cost]]-1</f>
        <v>6.0323098075160342E-2</v>
      </c>
      <c r="X119" s="107">
        <f>Table5[[#This Row],[Cost5]]/Table5[[#This Row],[Best Cost]]-1</f>
        <v>0.14928964252978916</v>
      </c>
      <c r="Y119" s="86">
        <f t="shared" si="1"/>
        <v>174.56</v>
      </c>
      <c r="Z119" s="10">
        <f>Table5[[#This Row],[Cost]]/Table5[[#This Row],[Best Cost2]]-1</f>
        <v>0</v>
      </c>
      <c r="AA119" s="11">
        <f>Table5[[#This Row],[Cost2]]/Table5[[#This Row],[Best Cost2]]-1</f>
        <v>0.17117323556370301</v>
      </c>
      <c r="AB119" s="11">
        <f>Table5[[#This Row],[Cost3]]/Table5[[#This Row],[Best Cost2]]-1</f>
        <v>7.4931255728689194E-2</v>
      </c>
      <c r="AC119" s="12">
        <f>Table5[[#This Row],[Cost4]]/Table5[[#This Row],[Best Cost2]]-1</f>
        <v>6.0323098075160342E-2</v>
      </c>
      <c r="AE119" s="6"/>
      <c r="AF119" s="6"/>
      <c r="AG119" s="6"/>
    </row>
    <row r="120" spans="1:33" ht="18" customHeight="1" x14ac:dyDescent="0.25">
      <c r="A120" s="7">
        <v>66</v>
      </c>
      <c r="B120" s="8">
        <v>14</v>
      </c>
      <c r="C120" s="9">
        <v>12</v>
      </c>
      <c r="D120" s="7">
        <v>188.09</v>
      </c>
      <c r="E120" s="8">
        <v>0.95</v>
      </c>
      <c r="F120" s="9">
        <v>1625</v>
      </c>
      <c r="G120" s="17">
        <v>191.24</v>
      </c>
      <c r="H120" s="17">
        <v>1.4</v>
      </c>
      <c r="I120" s="9">
        <v>1778</v>
      </c>
      <c r="J120" s="17">
        <v>189.31</v>
      </c>
      <c r="K120" s="17">
        <v>2.88</v>
      </c>
      <c r="L120" s="9">
        <v>1942</v>
      </c>
      <c r="M120" s="17">
        <v>181.69</v>
      </c>
      <c r="N120" s="17">
        <v>2.33</v>
      </c>
      <c r="O120" s="8">
        <v>1676</v>
      </c>
      <c r="P120">
        <v>241.08</v>
      </c>
      <c r="Q120">
        <v>0.35</v>
      </c>
      <c r="R120">
        <v>17210</v>
      </c>
      <c r="S120">
        <f>MIN(Table5[[#This Row],[Cost]],Table5[[#This Row],[Cost2]],Table5[[#This Row],[Cost3]],Table5[[#This Row],[Cost4]],Table5[[#This Row],[Cost5]])</f>
        <v>181.69</v>
      </c>
      <c r="T120" s="107">
        <f>Table5[[#This Row],[Cost]]/Table5[[#This Row],[Best Cost]]-1</f>
        <v>3.5224833507622844E-2</v>
      </c>
      <c r="U120" s="107">
        <f>Table5[[#This Row],[Cost2]]/Table5[[#This Row],[Best Cost]]-1</f>
        <v>5.2562056249656042E-2</v>
      </c>
      <c r="V120" s="107">
        <f>Table5[[#This Row],[Cost3]]/Table5[[#This Row],[Best Cost]]-1</f>
        <v>4.1939567395013588E-2</v>
      </c>
      <c r="W120" s="107">
        <f>Table5[[#This Row],[Cost4]]/Table5[[#This Row],[Best Cost]]-1</f>
        <v>0</v>
      </c>
      <c r="X120" s="107">
        <f>Table5[[#This Row],[Cost5]]/Table5[[#This Row],[Best Cost]]-1</f>
        <v>0.32687544719026929</v>
      </c>
      <c r="Y120" s="86">
        <f t="shared" si="1"/>
        <v>181.69</v>
      </c>
      <c r="Z120" s="10">
        <f>Table5[[#This Row],[Cost]]/Table5[[#This Row],[Best Cost2]]-1</f>
        <v>3.5224833507622844E-2</v>
      </c>
      <c r="AA120" s="11">
        <f>Table5[[#This Row],[Cost2]]/Table5[[#This Row],[Best Cost2]]-1</f>
        <v>5.2562056249656042E-2</v>
      </c>
      <c r="AB120" s="11">
        <f>Table5[[#This Row],[Cost3]]/Table5[[#This Row],[Best Cost2]]-1</f>
        <v>4.1939567395013588E-2</v>
      </c>
      <c r="AC120" s="12">
        <f>Table5[[#This Row],[Cost4]]/Table5[[#This Row],[Best Cost2]]-1</f>
        <v>0</v>
      </c>
      <c r="AE120" s="6"/>
      <c r="AF120" s="6"/>
      <c r="AG120" s="6"/>
    </row>
    <row r="121" spans="1:33" ht="18" customHeight="1" x14ac:dyDescent="0.25">
      <c r="A121" s="7">
        <v>25</v>
      </c>
      <c r="B121" s="8">
        <v>14</v>
      </c>
      <c r="C121" s="9">
        <v>13</v>
      </c>
      <c r="D121" s="7">
        <v>174.63</v>
      </c>
      <c r="E121" s="8">
        <v>1.1000000000000001</v>
      </c>
      <c r="F121" s="9">
        <v>1795</v>
      </c>
      <c r="G121" s="17">
        <v>192.33</v>
      </c>
      <c r="H121" s="17">
        <v>1.18</v>
      </c>
      <c r="I121" s="9">
        <v>1576</v>
      </c>
      <c r="J121" s="17">
        <v>169.37</v>
      </c>
      <c r="K121" s="17">
        <v>2.72</v>
      </c>
      <c r="L121" s="9">
        <v>1764</v>
      </c>
      <c r="M121" s="17">
        <v>175.12</v>
      </c>
      <c r="N121" s="17">
        <v>2.42</v>
      </c>
      <c r="O121" s="8">
        <v>1685</v>
      </c>
      <c r="P121">
        <v>202.07</v>
      </c>
      <c r="Q121">
        <v>0.37</v>
      </c>
      <c r="R121">
        <v>14729</v>
      </c>
      <c r="S121">
        <f>MIN(Table5[[#This Row],[Cost]],Table5[[#This Row],[Cost2]],Table5[[#This Row],[Cost3]],Table5[[#This Row],[Cost4]],Table5[[#This Row],[Cost5]])</f>
        <v>169.37</v>
      </c>
      <c r="T121" s="107">
        <f>Table5[[#This Row],[Cost]]/Table5[[#This Row],[Best Cost]]-1</f>
        <v>3.1056267343685384E-2</v>
      </c>
      <c r="U121" s="107">
        <f>Table5[[#This Row],[Cost2]]/Table5[[#This Row],[Best Cost]]-1</f>
        <v>0.13556119737852046</v>
      </c>
      <c r="V121" s="107">
        <f>Table5[[#This Row],[Cost3]]/Table5[[#This Row],[Best Cost]]-1</f>
        <v>0</v>
      </c>
      <c r="W121" s="107">
        <f>Table5[[#This Row],[Cost4]]/Table5[[#This Row],[Best Cost]]-1</f>
        <v>3.3949341677983025E-2</v>
      </c>
      <c r="X121" s="107">
        <f>Table5[[#This Row],[Cost5]]/Table5[[#This Row],[Best Cost]]-1</f>
        <v>0.19306843006435614</v>
      </c>
      <c r="Y121" s="86">
        <f t="shared" si="1"/>
        <v>169.37</v>
      </c>
      <c r="Z121" s="10">
        <f>Table5[[#This Row],[Cost]]/Table5[[#This Row],[Best Cost2]]-1</f>
        <v>3.1056267343685384E-2</v>
      </c>
      <c r="AA121" s="11">
        <f>Table5[[#This Row],[Cost2]]/Table5[[#This Row],[Best Cost2]]-1</f>
        <v>0.13556119737852046</v>
      </c>
      <c r="AB121" s="11">
        <f>Table5[[#This Row],[Cost3]]/Table5[[#This Row],[Best Cost2]]-1</f>
        <v>0</v>
      </c>
      <c r="AC121" s="12">
        <f>Table5[[#This Row],[Cost4]]/Table5[[#This Row],[Best Cost2]]-1</f>
        <v>3.3949341677983025E-2</v>
      </c>
      <c r="AE121" s="6"/>
      <c r="AF121" s="6"/>
      <c r="AG121" s="6"/>
    </row>
    <row r="122" spans="1:33" ht="18" customHeight="1" x14ac:dyDescent="0.25">
      <c r="A122" s="7">
        <v>30</v>
      </c>
      <c r="B122" s="8">
        <v>14</v>
      </c>
      <c r="C122" s="9">
        <v>13</v>
      </c>
      <c r="D122" s="7">
        <v>174.18</v>
      </c>
      <c r="E122" s="8">
        <v>1.1000000000000001</v>
      </c>
      <c r="F122" s="9">
        <v>1726</v>
      </c>
      <c r="G122" s="17">
        <v>191.47</v>
      </c>
      <c r="H122" s="17">
        <v>1.61</v>
      </c>
      <c r="I122" s="9">
        <v>1986</v>
      </c>
      <c r="J122" s="17">
        <v>182.54</v>
      </c>
      <c r="K122" s="17">
        <v>2.56</v>
      </c>
      <c r="L122" s="9">
        <v>1695</v>
      </c>
      <c r="M122" s="17">
        <v>174.02</v>
      </c>
      <c r="N122" s="17">
        <v>2.6</v>
      </c>
      <c r="O122" s="8">
        <v>1713</v>
      </c>
      <c r="P122">
        <v>197.17</v>
      </c>
      <c r="Q122">
        <v>0.38</v>
      </c>
      <c r="R122">
        <v>14711</v>
      </c>
      <c r="S122">
        <f>MIN(Table5[[#This Row],[Cost]],Table5[[#This Row],[Cost2]],Table5[[#This Row],[Cost3]],Table5[[#This Row],[Cost4]],Table5[[#This Row],[Cost5]])</f>
        <v>174.02</v>
      </c>
      <c r="T122" s="107">
        <f>Table5[[#This Row],[Cost]]/Table5[[#This Row],[Best Cost]]-1</f>
        <v>9.1943454775300637E-4</v>
      </c>
      <c r="U122" s="107">
        <f>Table5[[#This Row],[Cost2]]/Table5[[#This Row],[Best Cost]]-1</f>
        <v>0.10027583036432586</v>
      </c>
      <c r="V122" s="107">
        <f>Table5[[#This Row],[Cost3]]/Table5[[#This Row],[Best Cost]]-1</f>
        <v>4.8959889667854251E-2</v>
      </c>
      <c r="W122" s="107">
        <f>Table5[[#This Row],[Cost4]]/Table5[[#This Row],[Best Cost]]-1</f>
        <v>0</v>
      </c>
      <c r="X122" s="107">
        <f>Table5[[#This Row],[Cost5]]/Table5[[#This Row],[Best Cost]]-1</f>
        <v>0.13303068612803104</v>
      </c>
      <c r="Y122" s="86">
        <f t="shared" si="1"/>
        <v>174.02</v>
      </c>
      <c r="Z122" s="10">
        <f>Table5[[#This Row],[Cost]]/Table5[[#This Row],[Best Cost2]]-1</f>
        <v>9.1943454775300637E-4</v>
      </c>
      <c r="AA122" s="11">
        <f>Table5[[#This Row],[Cost2]]/Table5[[#This Row],[Best Cost2]]-1</f>
        <v>0.10027583036432586</v>
      </c>
      <c r="AB122" s="11">
        <f>Table5[[#This Row],[Cost3]]/Table5[[#This Row],[Best Cost2]]-1</f>
        <v>4.8959889667854251E-2</v>
      </c>
      <c r="AC122" s="12">
        <f>Table5[[#This Row],[Cost4]]/Table5[[#This Row],[Best Cost2]]-1</f>
        <v>0</v>
      </c>
      <c r="AE122" s="6"/>
      <c r="AF122" s="6"/>
      <c r="AG122" s="6"/>
    </row>
    <row r="123" spans="1:33" ht="18" customHeight="1" x14ac:dyDescent="0.25">
      <c r="A123" s="7">
        <v>28</v>
      </c>
      <c r="B123" s="8">
        <v>15</v>
      </c>
      <c r="C123" s="9">
        <v>5</v>
      </c>
      <c r="D123" s="7">
        <v>182.69</v>
      </c>
      <c r="E123" s="8">
        <v>0.65</v>
      </c>
      <c r="F123" s="9">
        <v>1435</v>
      </c>
      <c r="G123" s="17">
        <v>195.2</v>
      </c>
      <c r="H123" s="17">
        <v>1.43</v>
      </c>
      <c r="I123" s="9">
        <v>1933</v>
      </c>
      <c r="J123" s="17">
        <v>195.72</v>
      </c>
      <c r="K123" s="17">
        <v>3.51</v>
      </c>
      <c r="L123" s="9">
        <v>2222</v>
      </c>
      <c r="M123" s="17">
        <v>213.33</v>
      </c>
      <c r="N123" s="17">
        <v>2.97</v>
      </c>
      <c r="O123" s="8">
        <v>1793</v>
      </c>
      <c r="P123">
        <v>223.36</v>
      </c>
      <c r="Q123">
        <v>0.36</v>
      </c>
      <c r="R123">
        <v>28925</v>
      </c>
      <c r="S123">
        <f>MIN(Table5[[#This Row],[Cost]],Table5[[#This Row],[Cost2]],Table5[[#This Row],[Cost3]],Table5[[#This Row],[Cost4]],Table5[[#This Row],[Cost5]])</f>
        <v>182.69</v>
      </c>
      <c r="T123" s="107">
        <f>Table5[[#This Row],[Cost]]/Table5[[#This Row],[Best Cost]]-1</f>
        <v>0</v>
      </c>
      <c r="U123" s="107">
        <f>Table5[[#This Row],[Cost2]]/Table5[[#This Row],[Best Cost]]-1</f>
        <v>6.8476654441950835E-2</v>
      </c>
      <c r="V123" s="107">
        <f>Table5[[#This Row],[Cost3]]/Table5[[#This Row],[Best Cost]]-1</f>
        <v>7.1323006185341375E-2</v>
      </c>
      <c r="W123" s="107">
        <f>Table5[[#This Row],[Cost4]]/Table5[[#This Row],[Best Cost]]-1</f>
        <v>0.16771580272592934</v>
      </c>
      <c r="X123" s="107">
        <f>Table5[[#This Row],[Cost5]]/Table5[[#This Row],[Best Cost]]-1</f>
        <v>0.22261754885324869</v>
      </c>
      <c r="Y123" s="86">
        <f t="shared" si="1"/>
        <v>182.69</v>
      </c>
      <c r="Z123" s="10">
        <f>Table5[[#This Row],[Cost]]/Table5[[#This Row],[Best Cost2]]-1</f>
        <v>0</v>
      </c>
      <c r="AA123" s="11">
        <f>Table5[[#This Row],[Cost2]]/Table5[[#This Row],[Best Cost2]]-1</f>
        <v>6.8476654441950835E-2</v>
      </c>
      <c r="AB123" s="11">
        <f>Table5[[#This Row],[Cost3]]/Table5[[#This Row],[Best Cost2]]-1</f>
        <v>7.1323006185341375E-2</v>
      </c>
      <c r="AC123" s="12">
        <f>Table5[[#This Row],[Cost4]]/Table5[[#This Row],[Best Cost2]]-1</f>
        <v>0.16771580272592934</v>
      </c>
      <c r="AE123" s="6"/>
      <c r="AF123" s="6"/>
      <c r="AG123" s="6"/>
    </row>
    <row r="124" spans="1:33" ht="18" customHeight="1" x14ac:dyDescent="0.25">
      <c r="A124" s="7">
        <v>65</v>
      </c>
      <c r="B124" s="8">
        <v>15</v>
      </c>
      <c r="C124" s="9">
        <v>5</v>
      </c>
      <c r="D124" s="7">
        <v>158.37</v>
      </c>
      <c r="E124" s="8">
        <v>0.88</v>
      </c>
      <c r="F124" s="9">
        <v>1830</v>
      </c>
      <c r="G124" s="17">
        <v>182.63</v>
      </c>
      <c r="H124" s="17">
        <v>1.66</v>
      </c>
      <c r="I124" s="9">
        <v>1940</v>
      </c>
      <c r="J124" s="17">
        <v>160.88999999999999</v>
      </c>
      <c r="K124" s="17">
        <v>2.4300000000000002</v>
      </c>
      <c r="L124" s="9">
        <v>1632</v>
      </c>
      <c r="M124" s="17">
        <v>156.99</v>
      </c>
      <c r="N124" s="17">
        <v>2.2799999999999998</v>
      </c>
      <c r="O124" s="8">
        <v>1641</v>
      </c>
      <c r="P124">
        <v>198.31</v>
      </c>
      <c r="Q124">
        <v>0.67</v>
      </c>
      <c r="R124">
        <v>40468</v>
      </c>
      <c r="S124">
        <f>MIN(Table5[[#This Row],[Cost]],Table5[[#This Row],[Cost2]],Table5[[#This Row],[Cost3]],Table5[[#This Row],[Cost4]],Table5[[#This Row],[Cost5]])</f>
        <v>156.99</v>
      </c>
      <c r="T124" s="107">
        <f>Table5[[#This Row],[Cost]]/Table5[[#This Row],[Best Cost]]-1</f>
        <v>8.7903688133001978E-3</v>
      </c>
      <c r="U124" s="107">
        <f>Table5[[#This Row],[Cost2]]/Table5[[#This Row],[Best Cost]]-1</f>
        <v>0.16332250461812836</v>
      </c>
      <c r="V124" s="107">
        <f>Table5[[#This Row],[Cost3]]/Table5[[#This Row],[Best Cost]]-1</f>
        <v>2.4842346646283042E-2</v>
      </c>
      <c r="W124" s="107">
        <f>Table5[[#This Row],[Cost4]]/Table5[[#This Row],[Best Cost]]-1</f>
        <v>0</v>
      </c>
      <c r="X124" s="107">
        <f>Table5[[#This Row],[Cost5]]/Table5[[#This Row],[Best Cost]]-1</f>
        <v>0.26320147780113379</v>
      </c>
      <c r="Y124" s="86">
        <f t="shared" si="1"/>
        <v>156.99</v>
      </c>
      <c r="Z124" s="10">
        <f>Table5[[#This Row],[Cost]]/Table5[[#This Row],[Best Cost2]]-1</f>
        <v>8.7903688133001978E-3</v>
      </c>
      <c r="AA124" s="11">
        <f>Table5[[#This Row],[Cost2]]/Table5[[#This Row],[Best Cost2]]-1</f>
        <v>0.16332250461812836</v>
      </c>
      <c r="AB124" s="11">
        <f>Table5[[#This Row],[Cost3]]/Table5[[#This Row],[Best Cost2]]-1</f>
        <v>2.4842346646283042E-2</v>
      </c>
      <c r="AC124" s="12">
        <f>Table5[[#This Row],[Cost4]]/Table5[[#This Row],[Best Cost2]]-1</f>
        <v>0</v>
      </c>
      <c r="AE124" s="6"/>
      <c r="AF124" s="6"/>
      <c r="AG124" s="6"/>
    </row>
    <row r="125" spans="1:33" ht="18" customHeight="1" x14ac:dyDescent="0.25">
      <c r="A125" s="7">
        <v>34</v>
      </c>
      <c r="B125" s="8">
        <v>15</v>
      </c>
      <c r="C125" s="9">
        <v>10</v>
      </c>
      <c r="D125" s="7">
        <v>172.25</v>
      </c>
      <c r="E125" s="8">
        <v>1.06</v>
      </c>
      <c r="F125" s="9">
        <v>1864</v>
      </c>
      <c r="G125" s="17">
        <v>184.11</v>
      </c>
      <c r="H125" s="17">
        <v>1.32</v>
      </c>
      <c r="I125" s="9">
        <v>1588</v>
      </c>
      <c r="J125" s="17">
        <v>162.81</v>
      </c>
      <c r="K125" s="17">
        <v>2.0699999999999998</v>
      </c>
      <c r="L125" s="9">
        <v>1340</v>
      </c>
      <c r="M125" s="17">
        <v>159.27000000000001</v>
      </c>
      <c r="N125" s="17">
        <v>2.4500000000000002</v>
      </c>
      <c r="O125" s="8">
        <v>1690</v>
      </c>
      <c r="P125">
        <v>192.18</v>
      </c>
      <c r="Q125">
        <v>0.2</v>
      </c>
      <c r="R125">
        <v>11739</v>
      </c>
      <c r="S125">
        <f>MIN(Table5[[#This Row],[Cost]],Table5[[#This Row],[Cost2]],Table5[[#This Row],[Cost3]],Table5[[#This Row],[Cost4]],Table5[[#This Row],[Cost5]])</f>
        <v>159.27000000000001</v>
      </c>
      <c r="T125" s="107">
        <f>Table5[[#This Row],[Cost]]/Table5[[#This Row],[Best Cost]]-1</f>
        <v>8.1496829283606465E-2</v>
      </c>
      <c r="U125" s="107">
        <f>Table5[[#This Row],[Cost2]]/Table5[[#This Row],[Best Cost]]-1</f>
        <v>0.15596157468449801</v>
      </c>
      <c r="V125" s="107">
        <f>Table5[[#This Row],[Cost3]]/Table5[[#This Row],[Best Cost]]-1</f>
        <v>2.2226407986438046E-2</v>
      </c>
      <c r="W125" s="107">
        <f>Table5[[#This Row],[Cost4]]/Table5[[#This Row],[Best Cost]]-1</f>
        <v>0</v>
      </c>
      <c r="X125" s="107">
        <f>Table5[[#This Row],[Cost5]]/Table5[[#This Row],[Best Cost]]-1</f>
        <v>0.20663025051798822</v>
      </c>
      <c r="Y125" s="86">
        <f t="shared" si="1"/>
        <v>159.27000000000001</v>
      </c>
      <c r="Z125" s="10">
        <f>Table5[[#This Row],[Cost]]/Table5[[#This Row],[Best Cost2]]-1</f>
        <v>8.1496829283606465E-2</v>
      </c>
      <c r="AA125" s="11">
        <f>Table5[[#This Row],[Cost2]]/Table5[[#This Row],[Best Cost2]]-1</f>
        <v>0.15596157468449801</v>
      </c>
      <c r="AB125" s="11">
        <f>Table5[[#This Row],[Cost3]]/Table5[[#This Row],[Best Cost2]]-1</f>
        <v>2.2226407986438046E-2</v>
      </c>
      <c r="AC125" s="12">
        <f>Table5[[#This Row],[Cost4]]/Table5[[#This Row],[Best Cost2]]-1</f>
        <v>0</v>
      </c>
      <c r="AE125" s="6"/>
      <c r="AF125" s="6"/>
      <c r="AG125" s="6"/>
    </row>
    <row r="126" spans="1:33" ht="18" customHeight="1" x14ac:dyDescent="0.25">
      <c r="A126" s="7">
        <v>31</v>
      </c>
      <c r="B126" s="8">
        <v>15</v>
      </c>
      <c r="C126" s="9">
        <v>14</v>
      </c>
      <c r="D126" s="7">
        <v>175.64</v>
      </c>
      <c r="E126" s="8">
        <v>1.29</v>
      </c>
      <c r="F126" s="9">
        <v>2056</v>
      </c>
      <c r="G126" s="17">
        <v>180.59</v>
      </c>
      <c r="H126" s="17">
        <v>1.74</v>
      </c>
      <c r="I126" s="9">
        <v>2066</v>
      </c>
      <c r="J126" s="17">
        <v>171.36</v>
      </c>
      <c r="K126" s="17">
        <v>2.41</v>
      </c>
      <c r="L126" s="9">
        <v>1490</v>
      </c>
      <c r="M126" s="17">
        <v>178.68</v>
      </c>
      <c r="N126" s="17">
        <v>3.05</v>
      </c>
      <c r="O126" s="8">
        <v>1946</v>
      </c>
      <c r="P126">
        <v>186.41</v>
      </c>
      <c r="Q126">
        <v>2.88</v>
      </c>
      <c r="R126">
        <v>89411</v>
      </c>
      <c r="S126">
        <f>MIN(Table5[[#This Row],[Cost]],Table5[[#This Row],[Cost2]],Table5[[#This Row],[Cost3]],Table5[[#This Row],[Cost4]],Table5[[#This Row],[Cost5]])</f>
        <v>171.36</v>
      </c>
      <c r="T126" s="107">
        <f>Table5[[#This Row],[Cost]]/Table5[[#This Row],[Best Cost]]-1</f>
        <v>2.4976657329598417E-2</v>
      </c>
      <c r="U126" s="107">
        <f>Table5[[#This Row],[Cost2]]/Table5[[#This Row],[Best Cost]]-1</f>
        <v>5.3863211951447276E-2</v>
      </c>
      <c r="V126" s="107">
        <f>Table5[[#This Row],[Cost3]]/Table5[[#This Row],[Best Cost]]-1</f>
        <v>0</v>
      </c>
      <c r="W126" s="107">
        <f>Table5[[#This Row],[Cost4]]/Table5[[#This Row],[Best Cost]]-1</f>
        <v>4.2717086834733742E-2</v>
      </c>
      <c r="X126" s="107">
        <f>Table5[[#This Row],[Cost5]]/Table5[[#This Row],[Best Cost]]-1</f>
        <v>8.7826797385620825E-2</v>
      </c>
      <c r="Y126" s="86">
        <f t="shared" si="1"/>
        <v>171.36</v>
      </c>
      <c r="Z126" s="10">
        <f>Table5[[#This Row],[Cost]]/Table5[[#This Row],[Best Cost2]]-1</f>
        <v>2.4976657329598417E-2</v>
      </c>
      <c r="AA126" s="11">
        <f>Table5[[#This Row],[Cost2]]/Table5[[#This Row],[Best Cost2]]-1</f>
        <v>5.3863211951447276E-2</v>
      </c>
      <c r="AB126" s="11">
        <f>Table5[[#This Row],[Cost3]]/Table5[[#This Row],[Best Cost2]]-1</f>
        <v>0</v>
      </c>
      <c r="AC126" s="12">
        <f>Table5[[#This Row],[Cost4]]/Table5[[#This Row],[Best Cost2]]-1</f>
        <v>4.2717086834733742E-2</v>
      </c>
      <c r="AE126" s="6"/>
      <c r="AF126" s="6"/>
      <c r="AG126" s="6"/>
    </row>
    <row r="127" spans="1:33" ht="18" customHeight="1" x14ac:dyDescent="0.25">
      <c r="A127" s="7">
        <v>64</v>
      </c>
      <c r="B127" s="8">
        <v>15</v>
      </c>
      <c r="C127" s="9">
        <v>14</v>
      </c>
      <c r="D127" s="7">
        <v>201.53</v>
      </c>
      <c r="E127" s="8">
        <v>1.37</v>
      </c>
      <c r="F127" s="9">
        <v>2189</v>
      </c>
      <c r="G127" s="17">
        <v>209.52</v>
      </c>
      <c r="H127" s="17">
        <v>1.57</v>
      </c>
      <c r="I127" s="9">
        <v>1741</v>
      </c>
      <c r="J127" s="17">
        <v>198.31</v>
      </c>
      <c r="K127" s="17">
        <v>2.65</v>
      </c>
      <c r="L127" s="9">
        <v>1752</v>
      </c>
      <c r="M127" s="17">
        <v>197.97</v>
      </c>
      <c r="N127" s="17">
        <v>2.7</v>
      </c>
      <c r="O127" s="8">
        <v>1820</v>
      </c>
      <c r="P127">
        <v>208.78</v>
      </c>
      <c r="Q127">
        <v>4.5199999999999996</v>
      </c>
      <c r="R127">
        <v>125002</v>
      </c>
      <c r="S127">
        <f>MIN(Table5[[#This Row],[Cost]],Table5[[#This Row],[Cost2]],Table5[[#This Row],[Cost3]],Table5[[#This Row],[Cost4]],Table5[[#This Row],[Cost5]])</f>
        <v>197.97</v>
      </c>
      <c r="T127" s="107">
        <f>Table5[[#This Row],[Cost]]/Table5[[#This Row],[Best Cost]]-1</f>
        <v>1.7982522604435003E-2</v>
      </c>
      <c r="U127" s="107">
        <f>Table5[[#This Row],[Cost2]]/Table5[[#This Row],[Best Cost]]-1</f>
        <v>5.8342173056523672E-2</v>
      </c>
      <c r="V127" s="107">
        <f>Table5[[#This Row],[Cost3]]/Table5[[#This Row],[Best Cost]]-1</f>
        <v>1.7174319341315414E-3</v>
      </c>
      <c r="W127" s="107">
        <f>Table5[[#This Row],[Cost4]]/Table5[[#This Row],[Best Cost]]-1</f>
        <v>0</v>
      </c>
      <c r="X127" s="107">
        <f>Table5[[#This Row],[Cost5]]/Table5[[#This Row],[Best Cost]]-1</f>
        <v>5.4604232964590604E-2</v>
      </c>
      <c r="Y127" s="86">
        <f t="shared" si="1"/>
        <v>197.97</v>
      </c>
      <c r="Z127" s="10">
        <f>Table5[[#This Row],[Cost]]/Table5[[#This Row],[Best Cost2]]-1</f>
        <v>1.7982522604435003E-2</v>
      </c>
      <c r="AA127" s="11">
        <f>Table5[[#This Row],[Cost2]]/Table5[[#This Row],[Best Cost2]]-1</f>
        <v>5.8342173056523672E-2</v>
      </c>
      <c r="AB127" s="11">
        <f>Table5[[#This Row],[Cost3]]/Table5[[#This Row],[Best Cost2]]-1</f>
        <v>1.7174319341315414E-3</v>
      </c>
      <c r="AC127" s="12">
        <f>Table5[[#This Row],[Cost4]]/Table5[[#This Row],[Best Cost2]]-1</f>
        <v>0</v>
      </c>
      <c r="AE127" s="6"/>
      <c r="AF127" s="6"/>
      <c r="AG127" s="6"/>
    </row>
    <row r="128" spans="1:33" ht="18" customHeight="1" x14ac:dyDescent="0.25">
      <c r="A128" s="7">
        <v>29</v>
      </c>
      <c r="B128" s="8">
        <v>16</v>
      </c>
      <c r="C128" s="9">
        <v>5</v>
      </c>
      <c r="D128" s="7">
        <v>180.87</v>
      </c>
      <c r="E128" s="8">
        <v>0.82</v>
      </c>
      <c r="F128" s="9">
        <v>1749</v>
      </c>
      <c r="G128" s="17">
        <v>194.85</v>
      </c>
      <c r="H128" s="17">
        <v>1.68</v>
      </c>
      <c r="I128" s="9">
        <v>1808</v>
      </c>
      <c r="J128" s="17">
        <v>180.83</v>
      </c>
      <c r="K128" s="17">
        <v>3.46</v>
      </c>
      <c r="L128" s="9">
        <v>2072</v>
      </c>
      <c r="M128" s="17">
        <v>182.34</v>
      </c>
      <c r="N128" s="17">
        <v>2.79</v>
      </c>
      <c r="O128" s="8">
        <v>1749</v>
      </c>
      <c r="P128">
        <v>206.17</v>
      </c>
      <c r="Q128">
        <v>1.03</v>
      </c>
      <c r="R128">
        <v>57633</v>
      </c>
      <c r="S128">
        <f>MIN(Table5[[#This Row],[Cost]],Table5[[#This Row],[Cost2]],Table5[[#This Row],[Cost3]],Table5[[#This Row],[Cost4]],Table5[[#This Row],[Cost5]])</f>
        <v>180.83</v>
      </c>
      <c r="T128" s="107">
        <f>Table5[[#This Row],[Cost]]/Table5[[#This Row],[Best Cost]]-1</f>
        <v>2.2120223414257012E-4</v>
      </c>
      <c r="U128" s="107">
        <f>Table5[[#This Row],[Cost2]]/Table5[[#This Row],[Best Cost]]-1</f>
        <v>7.7531383066968829E-2</v>
      </c>
      <c r="V128" s="107">
        <f>Table5[[#This Row],[Cost3]]/Table5[[#This Row],[Best Cost]]-1</f>
        <v>0</v>
      </c>
      <c r="W128" s="107">
        <f>Table5[[#This Row],[Cost4]]/Table5[[#This Row],[Best Cost]]-1</f>
        <v>8.350384338881689E-3</v>
      </c>
      <c r="X128" s="107">
        <f>Table5[[#This Row],[Cost5]]/Table5[[#This Row],[Best Cost]]-1</f>
        <v>0.14013161532931462</v>
      </c>
      <c r="Y128" s="86">
        <f t="shared" si="1"/>
        <v>180.83</v>
      </c>
      <c r="Z128" s="10">
        <f>Table5[[#This Row],[Cost]]/Table5[[#This Row],[Best Cost2]]-1</f>
        <v>2.2120223414257012E-4</v>
      </c>
      <c r="AA128" s="11">
        <f>Table5[[#This Row],[Cost2]]/Table5[[#This Row],[Best Cost2]]-1</f>
        <v>7.7531383066968829E-2</v>
      </c>
      <c r="AB128" s="11">
        <f>Table5[[#This Row],[Cost3]]/Table5[[#This Row],[Best Cost2]]-1</f>
        <v>0</v>
      </c>
      <c r="AC128" s="12">
        <f>Table5[[#This Row],[Cost4]]/Table5[[#This Row],[Best Cost2]]-1</f>
        <v>8.350384338881689E-3</v>
      </c>
      <c r="AE128" s="6"/>
      <c r="AF128" s="6"/>
      <c r="AG128" s="6"/>
    </row>
    <row r="129" spans="1:33" ht="18" customHeight="1" x14ac:dyDescent="0.25">
      <c r="A129" s="7">
        <v>70</v>
      </c>
      <c r="B129" s="8">
        <v>16</v>
      </c>
      <c r="C129" s="9">
        <v>6</v>
      </c>
      <c r="D129" s="7">
        <v>216.81</v>
      </c>
      <c r="E129" s="8">
        <v>0.73</v>
      </c>
      <c r="F129" s="9">
        <v>1423</v>
      </c>
      <c r="G129" s="17">
        <v>246.21</v>
      </c>
      <c r="H129" s="17">
        <v>1.61</v>
      </c>
      <c r="I129" s="9">
        <v>1844</v>
      </c>
      <c r="J129" s="17">
        <v>220.98</v>
      </c>
      <c r="K129" s="17">
        <v>3.67</v>
      </c>
      <c r="L129" s="9">
        <v>2404</v>
      </c>
      <c r="M129" s="17">
        <v>223.4</v>
      </c>
      <c r="N129" s="17">
        <v>2.5499999999999998</v>
      </c>
      <c r="O129" s="8">
        <v>1716</v>
      </c>
      <c r="P129">
        <v>247.03</v>
      </c>
      <c r="Q129">
        <v>0.34</v>
      </c>
      <c r="R129">
        <v>20158</v>
      </c>
      <c r="S129">
        <f>MIN(Table5[[#This Row],[Cost]],Table5[[#This Row],[Cost2]],Table5[[#This Row],[Cost3]],Table5[[#This Row],[Cost4]],Table5[[#This Row],[Cost5]])</f>
        <v>216.81</v>
      </c>
      <c r="T129" s="107">
        <f>Table5[[#This Row],[Cost]]/Table5[[#This Row],[Best Cost]]-1</f>
        <v>0</v>
      </c>
      <c r="U129" s="107">
        <f>Table5[[#This Row],[Cost2]]/Table5[[#This Row],[Best Cost]]-1</f>
        <v>0.13560260135602609</v>
      </c>
      <c r="V129" s="107">
        <f>Table5[[#This Row],[Cost3]]/Table5[[#This Row],[Best Cost]]-1</f>
        <v>1.9233430192334255E-2</v>
      </c>
      <c r="W129" s="107">
        <f>Table5[[#This Row],[Cost4]]/Table5[[#This Row],[Best Cost]]-1</f>
        <v>3.03952769706195E-2</v>
      </c>
      <c r="X129" s="107">
        <f>Table5[[#This Row],[Cost5]]/Table5[[#This Row],[Best Cost]]-1</f>
        <v>0.1393847147271805</v>
      </c>
      <c r="Y129" s="86">
        <f t="shared" si="1"/>
        <v>216.81</v>
      </c>
      <c r="Z129" s="10">
        <f>Table5[[#This Row],[Cost]]/Table5[[#This Row],[Best Cost2]]-1</f>
        <v>0</v>
      </c>
      <c r="AA129" s="11">
        <f>Table5[[#This Row],[Cost2]]/Table5[[#This Row],[Best Cost2]]-1</f>
        <v>0.13560260135602609</v>
      </c>
      <c r="AB129" s="11">
        <f>Table5[[#This Row],[Cost3]]/Table5[[#This Row],[Best Cost2]]-1</f>
        <v>1.9233430192334255E-2</v>
      </c>
      <c r="AC129" s="12">
        <f>Table5[[#This Row],[Cost4]]/Table5[[#This Row],[Best Cost2]]-1</f>
        <v>3.03952769706195E-2</v>
      </c>
      <c r="AE129" s="6"/>
      <c r="AF129" s="6"/>
      <c r="AG129" s="6"/>
    </row>
    <row r="130" spans="1:33" ht="18" customHeight="1" x14ac:dyDescent="0.25">
      <c r="A130" s="7">
        <v>2</v>
      </c>
      <c r="B130" s="8">
        <v>16</v>
      </c>
      <c r="C130" s="9">
        <v>7</v>
      </c>
      <c r="D130" s="7">
        <v>213.03</v>
      </c>
      <c r="E130" s="8">
        <v>0.79</v>
      </c>
      <c r="F130" s="9">
        <v>1520</v>
      </c>
      <c r="G130" s="17">
        <v>234.82</v>
      </c>
      <c r="H130" s="17">
        <v>1.45</v>
      </c>
      <c r="I130" s="9">
        <v>1523</v>
      </c>
      <c r="J130" s="17">
        <v>214.51</v>
      </c>
      <c r="K130" s="17">
        <v>3.91</v>
      </c>
      <c r="L130" s="9">
        <v>2158</v>
      </c>
      <c r="M130" s="17">
        <v>219.01</v>
      </c>
      <c r="N130" s="17">
        <v>3.64</v>
      </c>
      <c r="O130" s="8">
        <v>2086</v>
      </c>
      <c r="P130">
        <v>242.23</v>
      </c>
      <c r="Q130">
        <v>0.52</v>
      </c>
      <c r="R130">
        <v>24964</v>
      </c>
      <c r="S130">
        <f>MIN(Table5[[#This Row],[Cost]],Table5[[#This Row],[Cost2]],Table5[[#This Row],[Cost3]],Table5[[#This Row],[Cost4]],Table5[[#This Row],[Cost5]])</f>
        <v>213.03</v>
      </c>
      <c r="T130" s="107">
        <f>Table5[[#This Row],[Cost]]/Table5[[#This Row],[Best Cost]]-1</f>
        <v>0</v>
      </c>
      <c r="U130" s="107">
        <f>Table5[[#This Row],[Cost2]]/Table5[[#This Row],[Best Cost]]-1</f>
        <v>0.10228606299582221</v>
      </c>
      <c r="V130" s="107">
        <f>Table5[[#This Row],[Cost3]]/Table5[[#This Row],[Best Cost]]-1</f>
        <v>6.947378303525209E-3</v>
      </c>
      <c r="W130" s="107">
        <f>Table5[[#This Row],[Cost4]]/Table5[[#This Row],[Best Cost]]-1</f>
        <v>2.8071163685865708E-2</v>
      </c>
      <c r="X130" s="107">
        <f>Table5[[#This Row],[Cost5]]/Table5[[#This Row],[Best Cost]]-1</f>
        <v>0.13706989625874288</v>
      </c>
      <c r="Y130" s="86">
        <f t="shared" si="1"/>
        <v>213.03</v>
      </c>
      <c r="Z130" s="10">
        <f>Table5[[#This Row],[Cost]]/Table5[[#This Row],[Best Cost2]]-1</f>
        <v>0</v>
      </c>
      <c r="AA130" s="11">
        <f>Table5[[#This Row],[Cost2]]/Table5[[#This Row],[Best Cost2]]-1</f>
        <v>0.10228606299582221</v>
      </c>
      <c r="AB130" s="11">
        <f>Table5[[#This Row],[Cost3]]/Table5[[#This Row],[Best Cost2]]-1</f>
        <v>6.947378303525209E-3</v>
      </c>
      <c r="AC130" s="12">
        <f>Table5[[#This Row],[Cost4]]/Table5[[#This Row],[Best Cost2]]-1</f>
        <v>2.8071163685865708E-2</v>
      </c>
      <c r="AE130" s="6"/>
      <c r="AF130" s="6"/>
      <c r="AG130" s="6"/>
    </row>
    <row r="131" spans="1:33" ht="18" customHeight="1" x14ac:dyDescent="0.25">
      <c r="A131" s="7">
        <v>71</v>
      </c>
      <c r="B131" s="8">
        <v>16</v>
      </c>
      <c r="C131" s="9">
        <v>8</v>
      </c>
      <c r="D131" s="7">
        <v>210.1</v>
      </c>
      <c r="E131" s="8">
        <v>0.86</v>
      </c>
      <c r="F131" s="9">
        <v>1498</v>
      </c>
      <c r="G131" s="17">
        <v>236.67</v>
      </c>
      <c r="H131" s="17">
        <v>1.57</v>
      </c>
      <c r="I131" s="9">
        <v>1780</v>
      </c>
      <c r="J131" s="17">
        <v>211.63</v>
      </c>
      <c r="K131" s="17">
        <v>2.29</v>
      </c>
      <c r="L131" s="9">
        <v>1478</v>
      </c>
      <c r="M131" s="17">
        <v>206.23</v>
      </c>
      <c r="N131" s="17">
        <v>2.35</v>
      </c>
      <c r="O131" s="8">
        <v>1596</v>
      </c>
      <c r="P131">
        <v>243.04</v>
      </c>
      <c r="Q131">
        <v>0.27</v>
      </c>
      <c r="R131">
        <v>14833</v>
      </c>
      <c r="S131">
        <f>MIN(Table5[[#This Row],[Cost]],Table5[[#This Row],[Cost2]],Table5[[#This Row],[Cost3]],Table5[[#This Row],[Cost4]],Table5[[#This Row],[Cost5]])</f>
        <v>206.23</v>
      </c>
      <c r="T131" s="107">
        <f>Table5[[#This Row],[Cost]]/Table5[[#This Row],[Best Cost]]-1</f>
        <v>1.8765456044222528E-2</v>
      </c>
      <c r="U131" s="107">
        <f>Table5[[#This Row],[Cost2]]/Table5[[#This Row],[Best Cost]]-1</f>
        <v>0.14760219172768263</v>
      </c>
      <c r="V131" s="107">
        <f>Table5[[#This Row],[Cost3]]/Table5[[#This Row],[Best Cost]]-1</f>
        <v>2.6184357271008096E-2</v>
      </c>
      <c r="W131" s="107">
        <f>Table5[[#This Row],[Cost4]]/Table5[[#This Row],[Best Cost]]-1</f>
        <v>0</v>
      </c>
      <c r="X131" s="107">
        <f>Table5[[#This Row],[Cost5]]/Table5[[#This Row],[Best Cost]]-1</f>
        <v>0.17849003539737196</v>
      </c>
      <c r="Y131" s="86">
        <f t="shared" ref="Y131:Y194" si="2">MIN(J131,M131,G131,D131)</f>
        <v>206.23</v>
      </c>
      <c r="Z131" s="10">
        <f>Table5[[#This Row],[Cost]]/Table5[[#This Row],[Best Cost2]]-1</f>
        <v>1.8765456044222528E-2</v>
      </c>
      <c r="AA131" s="11">
        <f>Table5[[#This Row],[Cost2]]/Table5[[#This Row],[Best Cost2]]-1</f>
        <v>0.14760219172768263</v>
      </c>
      <c r="AB131" s="11">
        <f>Table5[[#This Row],[Cost3]]/Table5[[#This Row],[Best Cost2]]-1</f>
        <v>2.6184357271008096E-2</v>
      </c>
      <c r="AC131" s="12">
        <f>Table5[[#This Row],[Cost4]]/Table5[[#This Row],[Best Cost2]]-1</f>
        <v>0</v>
      </c>
      <c r="AE131" s="6"/>
      <c r="AF131" s="6"/>
      <c r="AG131" s="6"/>
    </row>
    <row r="132" spans="1:33" ht="18" customHeight="1" x14ac:dyDescent="0.25">
      <c r="A132" s="7">
        <v>35</v>
      </c>
      <c r="B132" s="8">
        <v>16</v>
      </c>
      <c r="C132" s="9">
        <v>10</v>
      </c>
      <c r="D132" s="7">
        <v>209.7</v>
      </c>
      <c r="E132" s="8">
        <v>1.2</v>
      </c>
      <c r="F132" s="9">
        <v>2100</v>
      </c>
      <c r="G132" s="17">
        <v>235.3</v>
      </c>
      <c r="H132" s="17">
        <v>2.1800000000000002</v>
      </c>
      <c r="I132" s="9">
        <v>2301</v>
      </c>
      <c r="J132" s="17">
        <v>211.19</v>
      </c>
      <c r="K132" s="17">
        <v>2.4900000000000002</v>
      </c>
      <c r="L132" s="9">
        <v>1438</v>
      </c>
      <c r="M132" s="17">
        <v>206.33</v>
      </c>
      <c r="N132" s="17">
        <v>2.44</v>
      </c>
      <c r="O132" s="8">
        <v>1600</v>
      </c>
      <c r="P132">
        <v>266.39999999999998</v>
      </c>
      <c r="Q132">
        <v>0.19</v>
      </c>
      <c r="R132">
        <v>10791</v>
      </c>
      <c r="S132">
        <f>MIN(Table5[[#This Row],[Cost]],Table5[[#This Row],[Cost2]],Table5[[#This Row],[Cost3]],Table5[[#This Row],[Cost4]],Table5[[#This Row],[Cost5]])</f>
        <v>206.33</v>
      </c>
      <c r="T132" s="107">
        <f>Table5[[#This Row],[Cost]]/Table5[[#This Row],[Best Cost]]-1</f>
        <v>1.6333058692385771E-2</v>
      </c>
      <c r="U132" s="107">
        <f>Table5[[#This Row],[Cost2]]/Table5[[#This Row],[Best Cost]]-1</f>
        <v>0.14040614549508068</v>
      </c>
      <c r="V132" s="107">
        <f>Table5[[#This Row],[Cost3]]/Table5[[#This Row],[Best Cost]]-1</f>
        <v>2.3554500072699103E-2</v>
      </c>
      <c r="W132" s="107">
        <f>Table5[[#This Row],[Cost4]]/Table5[[#This Row],[Best Cost]]-1</f>
        <v>0</v>
      </c>
      <c r="X132" s="107">
        <f>Table5[[#This Row],[Cost5]]/Table5[[#This Row],[Best Cost]]-1</f>
        <v>0.2911355595405416</v>
      </c>
      <c r="Y132" s="86">
        <f t="shared" si="2"/>
        <v>206.33</v>
      </c>
      <c r="Z132" s="10">
        <f>Table5[[#This Row],[Cost]]/Table5[[#This Row],[Best Cost2]]-1</f>
        <v>1.6333058692385771E-2</v>
      </c>
      <c r="AA132" s="11">
        <f>Table5[[#This Row],[Cost2]]/Table5[[#This Row],[Best Cost2]]-1</f>
        <v>0.14040614549508068</v>
      </c>
      <c r="AB132" s="11">
        <f>Table5[[#This Row],[Cost3]]/Table5[[#This Row],[Best Cost2]]-1</f>
        <v>2.3554500072699103E-2</v>
      </c>
      <c r="AC132" s="12">
        <f>Table5[[#This Row],[Cost4]]/Table5[[#This Row],[Best Cost2]]-1</f>
        <v>0</v>
      </c>
      <c r="AE132" s="6"/>
      <c r="AF132" s="6"/>
      <c r="AG132" s="6"/>
    </row>
    <row r="133" spans="1:33" ht="18" customHeight="1" x14ac:dyDescent="0.25">
      <c r="A133" s="7">
        <v>32</v>
      </c>
      <c r="B133" s="8">
        <v>16</v>
      </c>
      <c r="C133" s="9">
        <v>12</v>
      </c>
      <c r="D133" s="7">
        <v>183.87</v>
      </c>
      <c r="E133" s="8">
        <v>1.41</v>
      </c>
      <c r="F133" s="9">
        <v>2277</v>
      </c>
      <c r="G133" s="17">
        <v>216.69</v>
      </c>
      <c r="H133" s="17">
        <v>1.57</v>
      </c>
      <c r="I133" s="9">
        <v>1703</v>
      </c>
      <c r="J133" s="17">
        <v>187.6</v>
      </c>
      <c r="K133" s="17">
        <v>3.05</v>
      </c>
      <c r="L133" s="9">
        <v>1953</v>
      </c>
      <c r="M133" s="17">
        <v>185.43</v>
      </c>
      <c r="N133" s="17">
        <v>3.35</v>
      </c>
      <c r="O133" s="8">
        <v>2088</v>
      </c>
      <c r="P133">
        <v>247.61</v>
      </c>
      <c r="Q133">
        <v>0.26</v>
      </c>
      <c r="R133">
        <v>12102</v>
      </c>
      <c r="S133">
        <f>MIN(Table5[[#This Row],[Cost]],Table5[[#This Row],[Cost2]],Table5[[#This Row],[Cost3]],Table5[[#This Row],[Cost4]],Table5[[#This Row],[Cost5]])</f>
        <v>183.87</v>
      </c>
      <c r="T133" s="107">
        <f>Table5[[#This Row],[Cost]]/Table5[[#This Row],[Best Cost]]-1</f>
        <v>0</v>
      </c>
      <c r="U133" s="107">
        <f>Table5[[#This Row],[Cost2]]/Table5[[#This Row],[Best Cost]]-1</f>
        <v>0.17849567629303298</v>
      </c>
      <c r="V133" s="107">
        <f>Table5[[#This Row],[Cost3]]/Table5[[#This Row],[Best Cost]]-1</f>
        <v>2.0286071681078877E-2</v>
      </c>
      <c r="W133" s="107">
        <f>Table5[[#This Row],[Cost4]]/Table5[[#This Row],[Best Cost]]-1</f>
        <v>8.4842551802903898E-3</v>
      </c>
      <c r="X133" s="107">
        <f>Table5[[#This Row],[Cost5]]/Table5[[#This Row],[Best Cost]]-1</f>
        <v>0.34665796486648182</v>
      </c>
      <c r="Y133" s="86">
        <f t="shared" si="2"/>
        <v>183.87</v>
      </c>
      <c r="Z133" s="10">
        <f>Table5[[#This Row],[Cost]]/Table5[[#This Row],[Best Cost2]]-1</f>
        <v>0</v>
      </c>
      <c r="AA133" s="11">
        <f>Table5[[#This Row],[Cost2]]/Table5[[#This Row],[Best Cost2]]-1</f>
        <v>0.17849567629303298</v>
      </c>
      <c r="AB133" s="11">
        <f>Table5[[#This Row],[Cost3]]/Table5[[#This Row],[Best Cost2]]-1</f>
        <v>2.0286071681078877E-2</v>
      </c>
      <c r="AC133" s="12">
        <f>Table5[[#This Row],[Cost4]]/Table5[[#This Row],[Best Cost2]]-1</f>
        <v>8.4842551802903898E-3</v>
      </c>
      <c r="AE133" s="6"/>
      <c r="AF133" s="6"/>
      <c r="AG133" s="6"/>
    </row>
    <row r="134" spans="1:33" ht="18" customHeight="1" x14ac:dyDescent="0.25">
      <c r="A134" s="7">
        <v>38</v>
      </c>
      <c r="B134" s="8">
        <v>17</v>
      </c>
      <c r="C134" s="9">
        <v>5</v>
      </c>
      <c r="D134" s="7">
        <v>188.08</v>
      </c>
      <c r="E134" s="8">
        <v>0.91</v>
      </c>
      <c r="F134" s="9">
        <v>1691</v>
      </c>
      <c r="G134" s="17">
        <v>236.54</v>
      </c>
      <c r="H134" s="17">
        <v>1.43</v>
      </c>
      <c r="I134" s="9">
        <v>1630</v>
      </c>
      <c r="J134" s="17">
        <v>201.41</v>
      </c>
      <c r="K134" s="17">
        <v>2.48</v>
      </c>
      <c r="L134" s="9">
        <v>1406</v>
      </c>
      <c r="M134" s="17">
        <v>192.73</v>
      </c>
      <c r="N134" s="17">
        <v>2.67</v>
      </c>
      <c r="O134" s="8">
        <v>1628</v>
      </c>
      <c r="P134">
        <v>236.76</v>
      </c>
      <c r="Q134">
        <v>0.15</v>
      </c>
      <c r="R134">
        <v>10875</v>
      </c>
      <c r="S134">
        <f>MIN(Table5[[#This Row],[Cost]],Table5[[#This Row],[Cost2]],Table5[[#This Row],[Cost3]],Table5[[#This Row],[Cost4]],Table5[[#This Row],[Cost5]])</f>
        <v>188.08</v>
      </c>
      <c r="T134" s="107">
        <f>Table5[[#This Row],[Cost]]/Table5[[#This Row],[Best Cost]]-1</f>
        <v>0</v>
      </c>
      <c r="U134" s="107">
        <f>Table5[[#This Row],[Cost2]]/Table5[[#This Row],[Best Cost]]-1</f>
        <v>0.25765631646108034</v>
      </c>
      <c r="V134" s="107">
        <f>Table5[[#This Row],[Cost3]]/Table5[[#This Row],[Best Cost]]-1</f>
        <v>7.0874096129306619E-2</v>
      </c>
      <c r="W134" s="107">
        <f>Table5[[#This Row],[Cost4]]/Table5[[#This Row],[Best Cost]]-1</f>
        <v>2.4723521905571921E-2</v>
      </c>
      <c r="X134" s="107">
        <f>Table5[[#This Row],[Cost5]]/Table5[[#This Row],[Best Cost]]-1</f>
        <v>0.25882603147596761</v>
      </c>
      <c r="Y134" s="86">
        <f t="shared" si="2"/>
        <v>188.08</v>
      </c>
      <c r="Z134" s="10">
        <f>Table5[[#This Row],[Cost]]/Table5[[#This Row],[Best Cost2]]-1</f>
        <v>0</v>
      </c>
      <c r="AA134" s="11">
        <f>Table5[[#This Row],[Cost2]]/Table5[[#This Row],[Best Cost2]]-1</f>
        <v>0.25765631646108034</v>
      </c>
      <c r="AB134" s="11">
        <f>Table5[[#This Row],[Cost3]]/Table5[[#This Row],[Best Cost2]]-1</f>
        <v>7.0874096129306619E-2</v>
      </c>
      <c r="AC134" s="12">
        <f>Table5[[#This Row],[Cost4]]/Table5[[#This Row],[Best Cost2]]-1</f>
        <v>2.4723521905571921E-2</v>
      </c>
      <c r="AE134" s="6"/>
      <c r="AF134" s="6"/>
      <c r="AG134" s="6"/>
    </row>
    <row r="135" spans="1:33" ht="18" customHeight="1" x14ac:dyDescent="0.25">
      <c r="A135" s="7">
        <v>68</v>
      </c>
      <c r="B135" s="8">
        <v>17</v>
      </c>
      <c r="C135" s="9">
        <v>8</v>
      </c>
      <c r="D135" s="7">
        <v>200.96</v>
      </c>
      <c r="E135" s="8">
        <v>1.1100000000000001</v>
      </c>
      <c r="F135" s="9">
        <v>1915</v>
      </c>
      <c r="G135" s="17">
        <v>237.89</v>
      </c>
      <c r="H135" s="17">
        <v>1.83</v>
      </c>
      <c r="I135" s="9">
        <v>1862</v>
      </c>
      <c r="J135" s="17">
        <v>202.7</v>
      </c>
      <c r="K135" s="17">
        <v>3.28</v>
      </c>
      <c r="L135" s="9">
        <v>2045</v>
      </c>
      <c r="M135" s="17">
        <v>199.9</v>
      </c>
      <c r="N135" s="17">
        <v>2.77</v>
      </c>
      <c r="O135" s="8">
        <v>1789</v>
      </c>
      <c r="P135">
        <v>267.39</v>
      </c>
      <c r="Q135">
        <v>0.25</v>
      </c>
      <c r="R135">
        <v>14517</v>
      </c>
      <c r="S135">
        <f>MIN(Table5[[#This Row],[Cost]],Table5[[#This Row],[Cost2]],Table5[[#This Row],[Cost3]],Table5[[#This Row],[Cost4]],Table5[[#This Row],[Cost5]])</f>
        <v>199.9</v>
      </c>
      <c r="T135" s="107">
        <f>Table5[[#This Row],[Cost]]/Table5[[#This Row],[Best Cost]]-1</f>
        <v>5.3026513256628771E-3</v>
      </c>
      <c r="U135" s="107">
        <f>Table5[[#This Row],[Cost2]]/Table5[[#This Row],[Best Cost]]-1</f>
        <v>0.19004502251125555</v>
      </c>
      <c r="V135" s="107">
        <f>Table5[[#This Row],[Cost3]]/Table5[[#This Row],[Best Cost]]-1</f>
        <v>1.400700350175077E-2</v>
      </c>
      <c r="W135" s="107">
        <f>Table5[[#This Row],[Cost4]]/Table5[[#This Row],[Best Cost]]-1</f>
        <v>0</v>
      </c>
      <c r="X135" s="107">
        <f>Table5[[#This Row],[Cost5]]/Table5[[#This Row],[Best Cost]]-1</f>
        <v>0.33761880940470235</v>
      </c>
      <c r="Y135" s="86">
        <f t="shared" si="2"/>
        <v>199.9</v>
      </c>
      <c r="Z135" s="10">
        <f>Table5[[#This Row],[Cost]]/Table5[[#This Row],[Best Cost2]]-1</f>
        <v>5.3026513256628771E-3</v>
      </c>
      <c r="AA135" s="11">
        <f>Table5[[#This Row],[Cost2]]/Table5[[#This Row],[Best Cost2]]-1</f>
        <v>0.19004502251125555</v>
      </c>
      <c r="AB135" s="11">
        <f>Table5[[#This Row],[Cost3]]/Table5[[#This Row],[Best Cost2]]-1</f>
        <v>1.400700350175077E-2</v>
      </c>
      <c r="AC135" s="12">
        <f>Table5[[#This Row],[Cost4]]/Table5[[#This Row],[Best Cost2]]-1</f>
        <v>0</v>
      </c>
      <c r="AE135" s="6"/>
      <c r="AF135" s="6"/>
      <c r="AG135" s="6"/>
    </row>
    <row r="136" spans="1:33" ht="18" customHeight="1" x14ac:dyDescent="0.25">
      <c r="A136" s="7">
        <v>3</v>
      </c>
      <c r="B136" s="8">
        <v>17</v>
      </c>
      <c r="C136" s="9">
        <v>9</v>
      </c>
      <c r="D136" s="7">
        <v>242.59</v>
      </c>
      <c r="E136" s="8">
        <v>1.1299999999999999</v>
      </c>
      <c r="F136" s="9">
        <v>2060</v>
      </c>
      <c r="G136" s="17">
        <v>253.48</v>
      </c>
      <c r="H136" s="17">
        <v>1.9</v>
      </c>
      <c r="I136" s="9">
        <v>1891</v>
      </c>
      <c r="J136" s="17">
        <v>239.47</v>
      </c>
      <c r="K136" s="17">
        <v>3.12</v>
      </c>
      <c r="L136" s="9">
        <v>1735</v>
      </c>
      <c r="M136" s="17">
        <v>233.87</v>
      </c>
      <c r="N136" s="17">
        <v>3.11</v>
      </c>
      <c r="O136" s="8">
        <v>1834</v>
      </c>
      <c r="P136">
        <v>272.7</v>
      </c>
      <c r="Q136">
        <v>1.44</v>
      </c>
      <c r="R136">
        <v>59956</v>
      </c>
      <c r="S136">
        <f>MIN(Table5[[#This Row],[Cost]],Table5[[#This Row],[Cost2]],Table5[[#This Row],[Cost3]],Table5[[#This Row],[Cost4]],Table5[[#This Row],[Cost5]])</f>
        <v>233.87</v>
      </c>
      <c r="T136" s="107">
        <f>Table5[[#This Row],[Cost]]/Table5[[#This Row],[Best Cost]]-1</f>
        <v>3.7285671526916753E-2</v>
      </c>
      <c r="U136" s="107">
        <f>Table5[[#This Row],[Cost2]]/Table5[[#This Row],[Best Cost]]-1</f>
        <v>8.3850002137939805E-2</v>
      </c>
      <c r="V136" s="107">
        <f>Table5[[#This Row],[Cost3]]/Table5[[#This Row],[Best Cost]]-1</f>
        <v>2.3944926668661992E-2</v>
      </c>
      <c r="W136" s="107">
        <f>Table5[[#This Row],[Cost4]]/Table5[[#This Row],[Best Cost]]-1</f>
        <v>0</v>
      </c>
      <c r="X136" s="107">
        <f>Table5[[#This Row],[Cost5]]/Table5[[#This Row],[Best Cost]]-1</f>
        <v>0.16603241116859779</v>
      </c>
      <c r="Y136" s="86">
        <f t="shared" si="2"/>
        <v>233.87</v>
      </c>
      <c r="Z136" s="10">
        <f>Table5[[#This Row],[Cost]]/Table5[[#This Row],[Best Cost2]]-1</f>
        <v>3.7285671526916753E-2</v>
      </c>
      <c r="AA136" s="11">
        <f>Table5[[#This Row],[Cost2]]/Table5[[#This Row],[Best Cost2]]-1</f>
        <v>8.3850002137939805E-2</v>
      </c>
      <c r="AB136" s="11">
        <f>Table5[[#This Row],[Cost3]]/Table5[[#This Row],[Best Cost2]]-1</f>
        <v>2.3944926668661992E-2</v>
      </c>
      <c r="AC136" s="12">
        <f>Table5[[#This Row],[Cost4]]/Table5[[#This Row],[Best Cost2]]-1</f>
        <v>0</v>
      </c>
      <c r="AE136" s="6"/>
      <c r="AF136" s="6"/>
      <c r="AG136" s="6"/>
    </row>
    <row r="137" spans="1:33" ht="18" customHeight="1" x14ac:dyDescent="0.25">
      <c r="A137" s="7">
        <v>69</v>
      </c>
      <c r="B137" s="8">
        <v>17</v>
      </c>
      <c r="C137" s="9">
        <v>10</v>
      </c>
      <c r="D137" s="7">
        <v>255.7</v>
      </c>
      <c r="E137" s="8">
        <v>0.79</v>
      </c>
      <c r="F137" s="9">
        <v>1276</v>
      </c>
      <c r="G137" s="17">
        <v>291.7</v>
      </c>
      <c r="H137" s="17">
        <v>1.45</v>
      </c>
      <c r="I137" s="9">
        <v>1524</v>
      </c>
      <c r="J137" s="17">
        <v>238.31</v>
      </c>
      <c r="K137" s="17">
        <v>4</v>
      </c>
      <c r="L137" s="9">
        <v>2500</v>
      </c>
      <c r="M137" s="17">
        <v>250.7</v>
      </c>
      <c r="N137" s="17">
        <v>2.74</v>
      </c>
      <c r="O137" s="8">
        <v>1732</v>
      </c>
      <c r="P137">
        <v>261.42</v>
      </c>
      <c r="Q137">
        <v>0.4</v>
      </c>
      <c r="R137">
        <v>18900</v>
      </c>
      <c r="S137">
        <f>MIN(Table5[[#This Row],[Cost]],Table5[[#This Row],[Cost2]],Table5[[#This Row],[Cost3]],Table5[[#This Row],[Cost4]],Table5[[#This Row],[Cost5]])</f>
        <v>238.31</v>
      </c>
      <c r="T137" s="107">
        <f>Table5[[#This Row],[Cost]]/Table5[[#This Row],[Best Cost]]-1</f>
        <v>7.2972179094456635E-2</v>
      </c>
      <c r="U137" s="107">
        <f>Table5[[#This Row],[Cost2]]/Table5[[#This Row],[Best Cost]]-1</f>
        <v>0.22403591960052016</v>
      </c>
      <c r="V137" s="107">
        <f>Table5[[#This Row],[Cost3]]/Table5[[#This Row],[Best Cost]]-1</f>
        <v>0</v>
      </c>
      <c r="W137" s="107">
        <f>Table5[[#This Row],[Cost4]]/Table5[[#This Row],[Best Cost]]-1</f>
        <v>5.1991104024170065E-2</v>
      </c>
      <c r="X137" s="107">
        <f>Table5[[#This Row],[Cost5]]/Table5[[#This Row],[Best Cost]]-1</f>
        <v>9.6974528974864693E-2</v>
      </c>
      <c r="Y137" s="86">
        <f t="shared" si="2"/>
        <v>238.31</v>
      </c>
      <c r="Z137" s="10">
        <f>Table5[[#This Row],[Cost]]/Table5[[#This Row],[Best Cost2]]-1</f>
        <v>7.2972179094456635E-2</v>
      </c>
      <c r="AA137" s="11">
        <f>Table5[[#This Row],[Cost2]]/Table5[[#This Row],[Best Cost2]]-1</f>
        <v>0.22403591960052016</v>
      </c>
      <c r="AB137" s="11">
        <f>Table5[[#This Row],[Cost3]]/Table5[[#This Row],[Best Cost2]]-1</f>
        <v>0</v>
      </c>
      <c r="AC137" s="12">
        <f>Table5[[#This Row],[Cost4]]/Table5[[#This Row],[Best Cost2]]-1</f>
        <v>5.1991104024170065E-2</v>
      </c>
      <c r="AE137" s="6"/>
      <c r="AF137" s="6"/>
      <c r="AG137" s="6"/>
    </row>
    <row r="138" spans="1:33" ht="18" customHeight="1" x14ac:dyDescent="0.25">
      <c r="A138" s="7">
        <v>33</v>
      </c>
      <c r="B138" s="8">
        <v>17</v>
      </c>
      <c r="C138" s="9">
        <v>14</v>
      </c>
      <c r="D138" s="7">
        <v>210.11</v>
      </c>
      <c r="E138" s="8">
        <v>1.45</v>
      </c>
      <c r="F138" s="9">
        <v>2139</v>
      </c>
      <c r="G138" s="17">
        <v>240.18</v>
      </c>
      <c r="H138" s="17">
        <v>1.94</v>
      </c>
      <c r="I138" s="9">
        <v>2020</v>
      </c>
      <c r="J138" s="17">
        <v>205.34</v>
      </c>
      <c r="K138" s="17">
        <v>3.28</v>
      </c>
      <c r="L138" s="9">
        <v>1901</v>
      </c>
      <c r="M138" s="17">
        <v>210.44</v>
      </c>
      <c r="N138" s="17">
        <v>2.86</v>
      </c>
      <c r="O138" s="8">
        <v>1689</v>
      </c>
      <c r="P138">
        <v>238.92</v>
      </c>
      <c r="Q138">
        <v>0.24</v>
      </c>
      <c r="R138">
        <v>11552</v>
      </c>
      <c r="S138">
        <f>MIN(Table5[[#This Row],[Cost]],Table5[[#This Row],[Cost2]],Table5[[#This Row],[Cost3]],Table5[[#This Row],[Cost4]],Table5[[#This Row],[Cost5]])</f>
        <v>205.34</v>
      </c>
      <c r="T138" s="107">
        <f>Table5[[#This Row],[Cost]]/Table5[[#This Row],[Best Cost]]-1</f>
        <v>2.3229765267361424E-2</v>
      </c>
      <c r="U138" s="107">
        <f>Table5[[#This Row],[Cost2]]/Table5[[#This Row],[Best Cost]]-1</f>
        <v>0.1696698159150678</v>
      </c>
      <c r="V138" s="107">
        <f>Table5[[#This Row],[Cost3]]/Table5[[#This Row],[Best Cost]]-1</f>
        <v>0</v>
      </c>
      <c r="W138" s="107">
        <f>Table5[[#This Row],[Cost4]]/Table5[[#This Row],[Best Cost]]-1</f>
        <v>2.4836855946235525E-2</v>
      </c>
      <c r="X138" s="107">
        <f>Table5[[#This Row],[Cost5]]/Table5[[#This Row],[Best Cost]]-1</f>
        <v>0.16353365150482113</v>
      </c>
      <c r="Y138" s="86">
        <f t="shared" si="2"/>
        <v>205.34</v>
      </c>
      <c r="Z138" s="10">
        <f>Table5[[#This Row],[Cost]]/Table5[[#This Row],[Best Cost2]]-1</f>
        <v>2.3229765267361424E-2</v>
      </c>
      <c r="AA138" s="11">
        <f>Table5[[#This Row],[Cost2]]/Table5[[#This Row],[Best Cost2]]-1</f>
        <v>0.1696698159150678</v>
      </c>
      <c r="AB138" s="11">
        <f>Table5[[#This Row],[Cost3]]/Table5[[#This Row],[Best Cost2]]-1</f>
        <v>0</v>
      </c>
      <c r="AC138" s="12">
        <f>Table5[[#This Row],[Cost4]]/Table5[[#This Row],[Best Cost2]]-1</f>
        <v>2.4836855946235525E-2</v>
      </c>
    </row>
    <row r="139" spans="1:33" ht="18" customHeight="1" x14ac:dyDescent="0.25">
      <c r="A139" s="7">
        <v>39</v>
      </c>
      <c r="B139" s="8">
        <v>18</v>
      </c>
      <c r="C139" s="9">
        <v>5</v>
      </c>
      <c r="D139" s="7">
        <v>227.36</v>
      </c>
      <c r="E139" s="8">
        <v>0.82</v>
      </c>
      <c r="F139" s="9">
        <v>1498</v>
      </c>
      <c r="G139" s="17">
        <v>280.64</v>
      </c>
      <c r="H139" s="17">
        <v>1.72</v>
      </c>
      <c r="I139" s="9">
        <v>1762</v>
      </c>
      <c r="J139" s="17">
        <v>236.03</v>
      </c>
      <c r="K139" s="17">
        <v>4.79</v>
      </c>
      <c r="L139" s="9">
        <v>2652</v>
      </c>
      <c r="M139" s="17">
        <v>235.39</v>
      </c>
      <c r="N139" s="17">
        <v>4.22</v>
      </c>
      <c r="O139" s="8">
        <v>2433</v>
      </c>
      <c r="P139">
        <v>241.44</v>
      </c>
      <c r="Q139">
        <v>0.19</v>
      </c>
      <c r="R139">
        <v>10854</v>
      </c>
      <c r="S139">
        <f>MIN(Table5[[#This Row],[Cost]],Table5[[#This Row],[Cost2]],Table5[[#This Row],[Cost3]],Table5[[#This Row],[Cost4]],Table5[[#This Row],[Cost5]])</f>
        <v>227.36</v>
      </c>
      <c r="T139" s="107">
        <f>Table5[[#This Row],[Cost]]/Table5[[#This Row],[Best Cost]]-1</f>
        <v>0</v>
      </c>
      <c r="U139" s="107">
        <f>Table5[[#This Row],[Cost2]]/Table5[[#This Row],[Best Cost]]-1</f>
        <v>0.23434201266713561</v>
      </c>
      <c r="V139" s="107">
        <f>Table5[[#This Row],[Cost3]]/Table5[[#This Row],[Best Cost]]-1</f>
        <v>3.8133356790992279E-2</v>
      </c>
      <c r="W139" s="107">
        <f>Table5[[#This Row],[Cost4]]/Table5[[#This Row],[Best Cost]]-1</f>
        <v>3.5318437719915385E-2</v>
      </c>
      <c r="X139" s="107">
        <f>Table5[[#This Row],[Cost5]]/Table5[[#This Row],[Best Cost]]-1</f>
        <v>6.1928219563687437E-2</v>
      </c>
      <c r="Y139" s="86">
        <f t="shared" si="2"/>
        <v>227.36</v>
      </c>
      <c r="Z139" s="10">
        <f>Table5[[#This Row],[Cost]]/Table5[[#This Row],[Best Cost2]]-1</f>
        <v>0</v>
      </c>
      <c r="AA139" s="11">
        <f>Table5[[#This Row],[Cost2]]/Table5[[#This Row],[Best Cost2]]-1</f>
        <v>0.23434201266713561</v>
      </c>
      <c r="AB139" s="11">
        <f>Table5[[#This Row],[Cost3]]/Table5[[#This Row],[Best Cost2]]-1</f>
        <v>3.8133356790992279E-2</v>
      </c>
      <c r="AC139" s="12">
        <f>Table5[[#This Row],[Cost4]]/Table5[[#This Row],[Best Cost2]]-1</f>
        <v>3.5318437719915385E-2</v>
      </c>
    </row>
    <row r="140" spans="1:33" ht="18" customHeight="1" x14ac:dyDescent="0.25">
      <c r="A140" s="7">
        <v>36</v>
      </c>
      <c r="B140" s="8">
        <v>18</v>
      </c>
      <c r="C140" s="9">
        <v>7</v>
      </c>
      <c r="D140" s="7">
        <v>225.33</v>
      </c>
      <c r="E140" s="8">
        <v>1.19</v>
      </c>
      <c r="F140" s="9">
        <v>2039</v>
      </c>
      <c r="G140" s="17">
        <v>282.39</v>
      </c>
      <c r="H140" s="17">
        <v>1.08</v>
      </c>
      <c r="I140" s="9">
        <v>1302</v>
      </c>
      <c r="J140" s="17">
        <v>219.11</v>
      </c>
      <c r="K140" s="17">
        <v>3.98</v>
      </c>
      <c r="L140" s="9">
        <v>2228</v>
      </c>
      <c r="M140" s="17">
        <v>222.13</v>
      </c>
      <c r="N140" s="17">
        <v>2.97</v>
      </c>
      <c r="O140" s="8">
        <v>1741</v>
      </c>
      <c r="P140">
        <v>282.69</v>
      </c>
      <c r="Q140">
        <v>0.17</v>
      </c>
      <c r="R140">
        <v>10659</v>
      </c>
      <c r="S140">
        <f>MIN(Table5[[#This Row],[Cost]],Table5[[#This Row],[Cost2]],Table5[[#This Row],[Cost3]],Table5[[#This Row],[Cost4]],Table5[[#This Row],[Cost5]])</f>
        <v>219.11</v>
      </c>
      <c r="T140" s="107">
        <f>Table5[[#This Row],[Cost]]/Table5[[#This Row],[Best Cost]]-1</f>
        <v>2.8387567888275234E-2</v>
      </c>
      <c r="U140" s="107">
        <f>Table5[[#This Row],[Cost2]]/Table5[[#This Row],[Best Cost]]-1</f>
        <v>0.2888047099630322</v>
      </c>
      <c r="V140" s="107">
        <f>Table5[[#This Row],[Cost3]]/Table5[[#This Row],[Best Cost]]-1</f>
        <v>0</v>
      </c>
      <c r="W140" s="107">
        <f>Table5[[#This Row],[Cost4]]/Table5[[#This Row],[Best Cost]]-1</f>
        <v>1.3783031354114295E-2</v>
      </c>
      <c r="X140" s="107">
        <f>Table5[[#This Row],[Cost5]]/Table5[[#This Row],[Best Cost]]-1</f>
        <v>0.29017388526310972</v>
      </c>
      <c r="Y140" s="86">
        <f t="shared" si="2"/>
        <v>219.11</v>
      </c>
      <c r="Z140" s="10">
        <f>Table5[[#This Row],[Cost]]/Table5[[#This Row],[Best Cost2]]-1</f>
        <v>2.8387567888275234E-2</v>
      </c>
      <c r="AA140" s="11">
        <f>Table5[[#This Row],[Cost2]]/Table5[[#This Row],[Best Cost2]]-1</f>
        <v>0.2888047099630322</v>
      </c>
      <c r="AB140" s="11">
        <f>Table5[[#This Row],[Cost3]]/Table5[[#This Row],[Best Cost2]]-1</f>
        <v>0</v>
      </c>
      <c r="AC140" s="12">
        <f>Table5[[#This Row],[Cost4]]/Table5[[#This Row],[Best Cost2]]-1</f>
        <v>1.3783031354114295E-2</v>
      </c>
    </row>
    <row r="141" spans="1:33" ht="18" customHeight="1" x14ac:dyDescent="0.25">
      <c r="A141" s="7">
        <v>0</v>
      </c>
      <c r="B141" s="8">
        <v>18</v>
      </c>
      <c r="C141" s="9">
        <v>11</v>
      </c>
      <c r="D141" s="7">
        <v>261.52999999999997</v>
      </c>
      <c r="E141" s="8">
        <v>1.56</v>
      </c>
      <c r="F141" s="9">
        <v>2353</v>
      </c>
      <c r="G141" s="17">
        <v>269.45999999999998</v>
      </c>
      <c r="H141" s="17">
        <v>3.67</v>
      </c>
      <c r="I141" s="9">
        <v>3211</v>
      </c>
      <c r="J141" s="17">
        <v>249.79</v>
      </c>
      <c r="K141" s="17">
        <v>3.6</v>
      </c>
      <c r="L141" s="9">
        <v>1643</v>
      </c>
      <c r="M141" s="17">
        <v>253.25</v>
      </c>
      <c r="N141" s="17">
        <v>3.82</v>
      </c>
      <c r="O141" s="8">
        <v>1861</v>
      </c>
      <c r="P141">
        <v>258.89</v>
      </c>
      <c r="Q141">
        <v>1.37</v>
      </c>
      <c r="R141">
        <v>22519</v>
      </c>
      <c r="S141">
        <f>MIN(Table5[[#This Row],[Cost]],Table5[[#This Row],[Cost2]],Table5[[#This Row],[Cost3]],Table5[[#This Row],[Cost4]],Table5[[#This Row],[Cost5]])</f>
        <v>249.79</v>
      </c>
      <c r="T141" s="107">
        <f>Table5[[#This Row],[Cost]]/Table5[[#This Row],[Best Cost]]-1</f>
        <v>4.6999479562832791E-2</v>
      </c>
      <c r="U141" s="107">
        <f>Table5[[#This Row],[Cost2]]/Table5[[#This Row],[Best Cost]]-1</f>
        <v>7.8746146763281066E-2</v>
      </c>
      <c r="V141" s="107">
        <f>Table5[[#This Row],[Cost3]]/Table5[[#This Row],[Best Cost]]-1</f>
        <v>0</v>
      </c>
      <c r="W141" s="107">
        <f>Table5[[#This Row],[Cost4]]/Table5[[#This Row],[Best Cost]]-1</f>
        <v>1.3851635373713922E-2</v>
      </c>
      <c r="X141" s="107">
        <f>Table5[[#This Row],[Cost5]]/Table5[[#This Row],[Best Cost]]-1</f>
        <v>3.6430601705432553E-2</v>
      </c>
      <c r="Y141" s="86">
        <f t="shared" si="2"/>
        <v>249.79</v>
      </c>
      <c r="Z141" s="10">
        <f>Table5[[#This Row],[Cost]]/Table5[[#This Row],[Best Cost2]]-1</f>
        <v>4.6999479562832791E-2</v>
      </c>
      <c r="AA141" s="11">
        <f>Table5[[#This Row],[Cost2]]/Table5[[#This Row],[Best Cost2]]-1</f>
        <v>7.8746146763281066E-2</v>
      </c>
      <c r="AB141" s="11">
        <f>Table5[[#This Row],[Cost3]]/Table5[[#This Row],[Best Cost2]]-1</f>
        <v>0</v>
      </c>
      <c r="AC141" s="12">
        <f>Table5[[#This Row],[Cost4]]/Table5[[#This Row],[Best Cost2]]-1</f>
        <v>1.3851635373713922E-2</v>
      </c>
    </row>
    <row r="142" spans="1:33" ht="18" customHeight="1" x14ac:dyDescent="0.25">
      <c r="A142" s="7">
        <v>1</v>
      </c>
      <c r="B142" s="8">
        <v>18</v>
      </c>
      <c r="C142" s="9">
        <v>11</v>
      </c>
      <c r="D142" s="7">
        <v>257.2</v>
      </c>
      <c r="E142" s="8">
        <v>1.03</v>
      </c>
      <c r="F142" s="9">
        <v>1624</v>
      </c>
      <c r="G142" s="17">
        <v>269</v>
      </c>
      <c r="H142" s="17">
        <v>2.0499999999999998</v>
      </c>
      <c r="I142" s="9">
        <v>1942</v>
      </c>
      <c r="J142" s="17">
        <v>236.12</v>
      </c>
      <c r="K142" s="17">
        <v>3.09</v>
      </c>
      <c r="L142" s="9">
        <v>1580</v>
      </c>
      <c r="M142" s="17">
        <v>228.9</v>
      </c>
      <c r="N142" s="17">
        <v>3.5</v>
      </c>
      <c r="O142" s="8">
        <v>1828</v>
      </c>
      <c r="P142">
        <v>292.8</v>
      </c>
      <c r="Q142">
        <v>0.35</v>
      </c>
      <c r="R142">
        <v>15162</v>
      </c>
      <c r="S142">
        <f>MIN(Table5[[#This Row],[Cost]],Table5[[#This Row],[Cost2]],Table5[[#This Row],[Cost3]],Table5[[#This Row],[Cost4]],Table5[[#This Row],[Cost5]])</f>
        <v>228.9</v>
      </c>
      <c r="T142" s="107">
        <f>Table5[[#This Row],[Cost]]/Table5[[#This Row],[Best Cost]]-1</f>
        <v>0.12363477501092168</v>
      </c>
      <c r="U142" s="107">
        <f>Table5[[#This Row],[Cost2]]/Table5[[#This Row],[Best Cost]]-1</f>
        <v>0.17518567059851464</v>
      </c>
      <c r="V142" s="107">
        <f>Table5[[#This Row],[Cost3]]/Table5[[#This Row],[Best Cost]]-1</f>
        <v>3.1542158147662702E-2</v>
      </c>
      <c r="W142" s="107">
        <f>Table5[[#This Row],[Cost4]]/Table5[[#This Row],[Best Cost]]-1</f>
        <v>0</v>
      </c>
      <c r="X142" s="107">
        <f>Table5[[#This Row],[Cost5]]/Table5[[#This Row],[Best Cost]]-1</f>
        <v>0.27916120576671033</v>
      </c>
      <c r="Y142" s="86">
        <f t="shared" si="2"/>
        <v>228.9</v>
      </c>
      <c r="Z142" s="10">
        <f>Table5[[#This Row],[Cost]]/Table5[[#This Row],[Best Cost2]]-1</f>
        <v>0.12363477501092168</v>
      </c>
      <c r="AA142" s="11">
        <f>Table5[[#This Row],[Cost2]]/Table5[[#This Row],[Best Cost2]]-1</f>
        <v>0.17518567059851464</v>
      </c>
      <c r="AB142" s="11">
        <f>Table5[[#This Row],[Cost3]]/Table5[[#This Row],[Best Cost2]]-1</f>
        <v>3.1542158147662702E-2</v>
      </c>
      <c r="AC142" s="12">
        <f>Table5[[#This Row],[Cost4]]/Table5[[#This Row],[Best Cost2]]-1</f>
        <v>0</v>
      </c>
    </row>
    <row r="143" spans="1:33" ht="18" customHeight="1" x14ac:dyDescent="0.25">
      <c r="A143" s="7">
        <v>74</v>
      </c>
      <c r="B143" s="8">
        <v>18</v>
      </c>
      <c r="C143" s="9">
        <v>12</v>
      </c>
      <c r="D143" s="7">
        <v>233.09</v>
      </c>
      <c r="E143" s="8">
        <v>1.42</v>
      </c>
      <c r="F143" s="9">
        <v>2204</v>
      </c>
      <c r="G143" s="17">
        <v>268.27</v>
      </c>
      <c r="H143" s="17">
        <v>1.56</v>
      </c>
      <c r="I143" s="9">
        <v>1574</v>
      </c>
      <c r="J143" s="17">
        <v>222.62</v>
      </c>
      <c r="K143" s="17">
        <v>3.35</v>
      </c>
      <c r="L143" s="9">
        <v>1972</v>
      </c>
      <c r="M143" s="17">
        <v>228.07</v>
      </c>
      <c r="N143" s="17">
        <v>3.61</v>
      </c>
      <c r="O143" s="8">
        <v>2201</v>
      </c>
      <c r="P143">
        <v>253.51</v>
      </c>
      <c r="Q143">
        <v>0.46</v>
      </c>
      <c r="R143">
        <v>17448</v>
      </c>
      <c r="S143">
        <f>MIN(Table5[[#This Row],[Cost]],Table5[[#This Row],[Cost2]],Table5[[#This Row],[Cost3]],Table5[[#This Row],[Cost4]],Table5[[#This Row],[Cost5]])</f>
        <v>222.62</v>
      </c>
      <c r="T143" s="107">
        <f>Table5[[#This Row],[Cost]]/Table5[[#This Row],[Best Cost]]-1</f>
        <v>4.7030814841433788E-2</v>
      </c>
      <c r="U143" s="107">
        <f>Table5[[#This Row],[Cost2]]/Table5[[#This Row],[Best Cost]]-1</f>
        <v>0.20505794627616547</v>
      </c>
      <c r="V143" s="107">
        <f>Table5[[#This Row],[Cost3]]/Table5[[#This Row],[Best Cost]]-1</f>
        <v>0</v>
      </c>
      <c r="W143" s="107">
        <f>Table5[[#This Row],[Cost4]]/Table5[[#This Row],[Best Cost]]-1</f>
        <v>2.4481178690144656E-2</v>
      </c>
      <c r="X143" s="107">
        <f>Table5[[#This Row],[Cost5]]/Table5[[#This Row],[Best Cost]]-1</f>
        <v>0.13875662564010405</v>
      </c>
      <c r="Y143" s="86">
        <f t="shared" si="2"/>
        <v>222.62</v>
      </c>
      <c r="Z143" s="10">
        <f>Table5[[#This Row],[Cost]]/Table5[[#This Row],[Best Cost2]]-1</f>
        <v>4.7030814841433788E-2</v>
      </c>
      <c r="AA143" s="11">
        <f>Table5[[#This Row],[Cost2]]/Table5[[#This Row],[Best Cost2]]-1</f>
        <v>0.20505794627616547</v>
      </c>
      <c r="AB143" s="11">
        <f>Table5[[#This Row],[Cost3]]/Table5[[#This Row],[Best Cost2]]-1</f>
        <v>0</v>
      </c>
      <c r="AC143" s="12">
        <f>Table5[[#This Row],[Cost4]]/Table5[[#This Row],[Best Cost2]]-1</f>
        <v>2.4481178690144656E-2</v>
      </c>
    </row>
    <row r="144" spans="1:33" ht="18" customHeight="1" x14ac:dyDescent="0.25">
      <c r="A144" s="7">
        <v>37</v>
      </c>
      <c r="B144" s="8">
        <v>19</v>
      </c>
      <c r="C144" s="9">
        <v>9</v>
      </c>
      <c r="D144" s="7">
        <v>285.23</v>
      </c>
      <c r="E144" s="8">
        <v>1.06</v>
      </c>
      <c r="F144" s="9">
        <v>1780</v>
      </c>
      <c r="G144" s="17">
        <v>300</v>
      </c>
      <c r="H144" s="17">
        <v>2.11</v>
      </c>
      <c r="I144" s="9">
        <v>2077</v>
      </c>
      <c r="J144" s="17">
        <v>278.73</v>
      </c>
      <c r="K144" s="17">
        <v>5.03</v>
      </c>
      <c r="L144" s="9">
        <v>2613</v>
      </c>
      <c r="M144" s="17">
        <v>278.32</v>
      </c>
      <c r="N144" s="17">
        <v>5.85</v>
      </c>
      <c r="O144" s="8">
        <v>3063</v>
      </c>
      <c r="P144">
        <v>296.17</v>
      </c>
      <c r="Q144">
        <v>0.55000000000000004</v>
      </c>
      <c r="R144">
        <v>27475</v>
      </c>
      <c r="S144">
        <f>MIN(Table5[[#This Row],[Cost]],Table5[[#This Row],[Cost2]],Table5[[#This Row],[Cost3]],Table5[[#This Row],[Cost4]],Table5[[#This Row],[Cost5]])</f>
        <v>278.32</v>
      </c>
      <c r="T144" s="107">
        <f>Table5[[#This Row],[Cost]]/Table5[[#This Row],[Best Cost]]-1</f>
        <v>2.4827536648462267E-2</v>
      </c>
      <c r="U144" s="107">
        <f>Table5[[#This Row],[Cost2]]/Table5[[#This Row],[Best Cost]]-1</f>
        <v>7.7895947111238817E-2</v>
      </c>
      <c r="V144" s="107">
        <f>Table5[[#This Row],[Cost3]]/Table5[[#This Row],[Best Cost]]-1</f>
        <v>1.4731244610521887E-3</v>
      </c>
      <c r="W144" s="107">
        <f>Table5[[#This Row],[Cost4]]/Table5[[#This Row],[Best Cost]]-1</f>
        <v>0</v>
      </c>
      <c r="X144" s="107">
        <f>Table5[[#This Row],[Cost5]]/Table5[[#This Row],[Best Cost]]-1</f>
        <v>6.4134808853118841E-2</v>
      </c>
      <c r="Y144" s="86">
        <f t="shared" si="2"/>
        <v>278.32</v>
      </c>
      <c r="Z144" s="10">
        <f>Table5[[#This Row],[Cost]]/Table5[[#This Row],[Best Cost2]]-1</f>
        <v>2.4827536648462267E-2</v>
      </c>
      <c r="AA144" s="11">
        <f>Table5[[#This Row],[Cost2]]/Table5[[#This Row],[Best Cost2]]-1</f>
        <v>7.7895947111238817E-2</v>
      </c>
      <c r="AB144" s="11">
        <f>Table5[[#This Row],[Cost3]]/Table5[[#This Row],[Best Cost2]]-1</f>
        <v>1.4731244610521887E-3</v>
      </c>
      <c r="AC144" s="12">
        <f>Table5[[#This Row],[Cost4]]/Table5[[#This Row],[Best Cost2]]-1</f>
        <v>0</v>
      </c>
    </row>
    <row r="145" spans="1:29" ht="18" customHeight="1" x14ac:dyDescent="0.25">
      <c r="A145" s="7">
        <v>42</v>
      </c>
      <c r="B145" s="8">
        <v>19</v>
      </c>
      <c r="C145" s="9">
        <v>9</v>
      </c>
      <c r="D145" s="7">
        <v>246.58</v>
      </c>
      <c r="E145" s="8">
        <v>1.51</v>
      </c>
      <c r="F145" s="9">
        <v>2651</v>
      </c>
      <c r="G145" s="17">
        <v>267.23</v>
      </c>
      <c r="H145" s="17">
        <v>2.0299999999999998</v>
      </c>
      <c r="I145" s="9">
        <v>1850</v>
      </c>
      <c r="J145" s="17">
        <v>257.3</v>
      </c>
      <c r="K145" s="17">
        <v>5.37</v>
      </c>
      <c r="L145" s="9">
        <v>2769</v>
      </c>
      <c r="M145" s="17">
        <v>258.75</v>
      </c>
      <c r="N145" s="17">
        <v>3.8</v>
      </c>
      <c r="O145" s="8">
        <v>1969</v>
      </c>
      <c r="P145">
        <v>254.31</v>
      </c>
      <c r="Q145">
        <v>4.28</v>
      </c>
      <c r="R145">
        <v>131701</v>
      </c>
      <c r="S145">
        <f>MIN(Table5[[#This Row],[Cost]],Table5[[#This Row],[Cost2]],Table5[[#This Row],[Cost3]],Table5[[#This Row],[Cost4]],Table5[[#This Row],[Cost5]])</f>
        <v>246.58</v>
      </c>
      <c r="T145" s="107">
        <f>Table5[[#This Row],[Cost]]/Table5[[#This Row],[Best Cost]]-1</f>
        <v>0</v>
      </c>
      <c r="U145" s="107">
        <f>Table5[[#This Row],[Cost2]]/Table5[[#This Row],[Best Cost]]-1</f>
        <v>8.3745640360126661E-2</v>
      </c>
      <c r="V145" s="107">
        <f>Table5[[#This Row],[Cost3]]/Table5[[#This Row],[Best Cost]]-1</f>
        <v>4.3474734366128587E-2</v>
      </c>
      <c r="W145" s="107">
        <f>Table5[[#This Row],[Cost4]]/Table5[[#This Row],[Best Cost]]-1</f>
        <v>4.9355178846621772E-2</v>
      </c>
      <c r="X145" s="107">
        <f>Table5[[#This Row],[Cost5]]/Table5[[#This Row],[Best Cost]]-1</f>
        <v>3.1348852299456498E-2</v>
      </c>
      <c r="Y145" s="86">
        <f t="shared" si="2"/>
        <v>246.58</v>
      </c>
      <c r="Z145" s="10">
        <f>Table5[[#This Row],[Cost]]/Table5[[#This Row],[Best Cost2]]-1</f>
        <v>0</v>
      </c>
      <c r="AA145" s="11">
        <f>Table5[[#This Row],[Cost2]]/Table5[[#This Row],[Best Cost2]]-1</f>
        <v>8.3745640360126661E-2</v>
      </c>
      <c r="AB145" s="11">
        <f>Table5[[#This Row],[Cost3]]/Table5[[#This Row],[Best Cost2]]-1</f>
        <v>4.3474734366128587E-2</v>
      </c>
      <c r="AC145" s="12">
        <f>Table5[[#This Row],[Cost4]]/Table5[[#This Row],[Best Cost2]]-1</f>
        <v>4.9355178846621772E-2</v>
      </c>
    </row>
    <row r="146" spans="1:29" ht="18" customHeight="1" x14ac:dyDescent="0.25">
      <c r="A146" s="7">
        <v>6</v>
      </c>
      <c r="B146" s="8">
        <v>19</v>
      </c>
      <c r="C146" s="9">
        <v>13</v>
      </c>
      <c r="D146" s="7">
        <v>250.21</v>
      </c>
      <c r="E146" s="8">
        <v>1.1299999999999999</v>
      </c>
      <c r="F146" s="9">
        <v>1657</v>
      </c>
      <c r="G146" s="17">
        <v>276.8</v>
      </c>
      <c r="H146" s="17">
        <v>1.8</v>
      </c>
      <c r="I146" s="9">
        <v>1965</v>
      </c>
      <c r="J146" s="17">
        <v>227.75</v>
      </c>
      <c r="K146" s="17">
        <v>6.44</v>
      </c>
      <c r="L146" s="9">
        <v>3081</v>
      </c>
      <c r="M146" s="17">
        <v>242.34</v>
      </c>
      <c r="N146" s="17">
        <v>3.84</v>
      </c>
      <c r="O146" s="8">
        <v>1857</v>
      </c>
      <c r="P146">
        <v>260.99</v>
      </c>
      <c r="Q146">
        <v>0.5</v>
      </c>
      <c r="R146">
        <v>19557</v>
      </c>
      <c r="S146">
        <f>MIN(Table5[[#This Row],[Cost]],Table5[[#This Row],[Cost2]],Table5[[#This Row],[Cost3]],Table5[[#This Row],[Cost4]],Table5[[#This Row],[Cost5]])</f>
        <v>227.75</v>
      </c>
      <c r="T146" s="107">
        <f>Table5[[#This Row],[Cost]]/Table5[[#This Row],[Best Cost]]-1</f>
        <v>9.8616904500548941E-2</v>
      </c>
      <c r="U146" s="107">
        <f>Table5[[#This Row],[Cost2]]/Table5[[#This Row],[Best Cost]]-1</f>
        <v>0.21536772777167945</v>
      </c>
      <c r="V146" s="107">
        <f>Table5[[#This Row],[Cost3]]/Table5[[#This Row],[Best Cost]]-1</f>
        <v>0</v>
      </c>
      <c r="W146" s="107">
        <f>Table5[[#This Row],[Cost4]]/Table5[[#This Row],[Best Cost]]-1</f>
        <v>6.4061470911086715E-2</v>
      </c>
      <c r="X146" s="107">
        <f>Table5[[#This Row],[Cost5]]/Table5[[#This Row],[Best Cost]]-1</f>
        <v>0.14594950603732171</v>
      </c>
      <c r="Y146" s="86">
        <f t="shared" si="2"/>
        <v>227.75</v>
      </c>
      <c r="Z146" s="10">
        <f>Table5[[#This Row],[Cost]]/Table5[[#This Row],[Best Cost2]]-1</f>
        <v>9.8616904500548941E-2</v>
      </c>
      <c r="AA146" s="11">
        <f>Table5[[#This Row],[Cost2]]/Table5[[#This Row],[Best Cost2]]-1</f>
        <v>0.21536772777167945</v>
      </c>
      <c r="AB146" s="11">
        <f>Table5[[#This Row],[Cost3]]/Table5[[#This Row],[Best Cost2]]-1</f>
        <v>0</v>
      </c>
      <c r="AC146" s="12">
        <f>Table5[[#This Row],[Cost4]]/Table5[[#This Row],[Best Cost2]]-1</f>
        <v>6.4061470911086715E-2</v>
      </c>
    </row>
    <row r="147" spans="1:29" ht="18" customHeight="1" x14ac:dyDescent="0.25">
      <c r="A147" s="7">
        <v>72</v>
      </c>
      <c r="B147" s="8">
        <v>19</v>
      </c>
      <c r="C147" s="9">
        <v>14</v>
      </c>
      <c r="D147" s="7">
        <v>259.27999999999997</v>
      </c>
      <c r="E147" s="8">
        <v>1.4</v>
      </c>
      <c r="F147" s="9">
        <v>2066</v>
      </c>
      <c r="G147" s="17">
        <v>292.07</v>
      </c>
      <c r="H147" s="17">
        <v>1.82</v>
      </c>
      <c r="I147" s="9">
        <v>1810</v>
      </c>
      <c r="J147" s="17">
        <v>247.71</v>
      </c>
      <c r="K147" s="17">
        <v>4.93</v>
      </c>
      <c r="L147" s="9">
        <v>2818</v>
      </c>
      <c r="M147" s="17">
        <v>255.85</v>
      </c>
      <c r="N147" s="17">
        <v>5.03</v>
      </c>
      <c r="O147" s="8">
        <v>2814</v>
      </c>
      <c r="P147">
        <v>272.69</v>
      </c>
      <c r="Q147">
        <v>0.3</v>
      </c>
      <c r="R147">
        <v>12425</v>
      </c>
      <c r="S147">
        <f>MIN(Table5[[#This Row],[Cost]],Table5[[#This Row],[Cost2]],Table5[[#This Row],[Cost3]],Table5[[#This Row],[Cost4]],Table5[[#This Row],[Cost5]])</f>
        <v>247.71</v>
      </c>
      <c r="T147" s="107">
        <f>Table5[[#This Row],[Cost]]/Table5[[#This Row],[Best Cost]]-1</f>
        <v>4.6707843849662867E-2</v>
      </c>
      <c r="U147" s="107">
        <f>Table5[[#This Row],[Cost2]]/Table5[[#This Row],[Best Cost]]-1</f>
        <v>0.17908037624641704</v>
      </c>
      <c r="V147" s="107">
        <f>Table5[[#This Row],[Cost3]]/Table5[[#This Row],[Best Cost]]-1</f>
        <v>0</v>
      </c>
      <c r="W147" s="107">
        <f>Table5[[#This Row],[Cost4]]/Table5[[#This Row],[Best Cost]]-1</f>
        <v>3.2861006822493932E-2</v>
      </c>
      <c r="X147" s="107">
        <f>Table5[[#This Row],[Cost5]]/Table5[[#This Row],[Best Cost]]-1</f>
        <v>0.10084372855355039</v>
      </c>
      <c r="Y147" s="86">
        <f t="shared" si="2"/>
        <v>247.71</v>
      </c>
      <c r="Z147" s="10">
        <f>Table5[[#This Row],[Cost]]/Table5[[#This Row],[Best Cost2]]-1</f>
        <v>4.6707843849662867E-2</v>
      </c>
      <c r="AA147" s="11">
        <f>Table5[[#This Row],[Cost2]]/Table5[[#This Row],[Best Cost2]]-1</f>
        <v>0.17908037624641704</v>
      </c>
      <c r="AB147" s="11">
        <f>Table5[[#This Row],[Cost3]]/Table5[[#This Row],[Best Cost2]]-1</f>
        <v>0</v>
      </c>
      <c r="AC147" s="12">
        <f>Table5[[#This Row],[Cost4]]/Table5[[#This Row],[Best Cost2]]-1</f>
        <v>3.2861006822493932E-2</v>
      </c>
    </row>
    <row r="148" spans="1:29" ht="18" customHeight="1" x14ac:dyDescent="0.25">
      <c r="A148" s="7">
        <v>75</v>
      </c>
      <c r="B148" s="8">
        <v>19</v>
      </c>
      <c r="C148" s="9">
        <v>14</v>
      </c>
      <c r="D148" s="7">
        <v>235.56</v>
      </c>
      <c r="E148" s="8">
        <v>1.35</v>
      </c>
      <c r="F148" s="9">
        <v>1917</v>
      </c>
      <c r="G148" s="17">
        <v>295.22000000000003</v>
      </c>
      <c r="H148" s="17">
        <v>2.13</v>
      </c>
      <c r="I148" s="9">
        <v>2050</v>
      </c>
      <c r="J148" s="17">
        <v>238.38</v>
      </c>
      <c r="K148" s="17">
        <v>3.27</v>
      </c>
      <c r="L148" s="9">
        <v>1835</v>
      </c>
      <c r="M148" s="17">
        <v>234.59</v>
      </c>
      <c r="N148" s="17">
        <v>3.43</v>
      </c>
      <c r="O148" s="8">
        <v>1964</v>
      </c>
      <c r="P148">
        <v>278.08</v>
      </c>
      <c r="Q148">
        <v>0.41</v>
      </c>
      <c r="R148">
        <v>14494</v>
      </c>
      <c r="S148">
        <f>MIN(Table5[[#This Row],[Cost]],Table5[[#This Row],[Cost2]],Table5[[#This Row],[Cost3]],Table5[[#This Row],[Cost4]],Table5[[#This Row],[Cost5]])</f>
        <v>234.59</v>
      </c>
      <c r="T148" s="107">
        <f>Table5[[#This Row],[Cost]]/Table5[[#This Row],[Best Cost]]-1</f>
        <v>4.1348736092756688E-3</v>
      </c>
      <c r="U148" s="107">
        <f>Table5[[#This Row],[Cost2]]/Table5[[#This Row],[Best Cost]]-1</f>
        <v>0.25845091436122614</v>
      </c>
      <c r="V148" s="107">
        <f>Table5[[#This Row],[Cost3]]/Table5[[#This Row],[Best Cost]]-1</f>
        <v>1.6155846370262905E-2</v>
      </c>
      <c r="W148" s="107">
        <f>Table5[[#This Row],[Cost4]]/Table5[[#This Row],[Best Cost]]-1</f>
        <v>0</v>
      </c>
      <c r="X148" s="107">
        <f>Table5[[#This Row],[Cost5]]/Table5[[#This Row],[Best Cost]]-1</f>
        <v>0.18538727140969335</v>
      </c>
      <c r="Y148" s="86">
        <f t="shared" si="2"/>
        <v>234.59</v>
      </c>
      <c r="Z148" s="10">
        <f>Table5[[#This Row],[Cost]]/Table5[[#This Row],[Best Cost2]]-1</f>
        <v>4.1348736092756688E-3</v>
      </c>
      <c r="AA148" s="11">
        <f>Table5[[#This Row],[Cost2]]/Table5[[#This Row],[Best Cost2]]-1</f>
        <v>0.25845091436122614</v>
      </c>
      <c r="AB148" s="11">
        <f>Table5[[#This Row],[Cost3]]/Table5[[#This Row],[Best Cost2]]-1</f>
        <v>1.6155846370262905E-2</v>
      </c>
      <c r="AC148" s="12">
        <f>Table5[[#This Row],[Cost4]]/Table5[[#This Row],[Best Cost2]]-1</f>
        <v>0</v>
      </c>
    </row>
    <row r="149" spans="1:29" ht="18" customHeight="1" x14ac:dyDescent="0.25">
      <c r="A149" s="7">
        <v>7</v>
      </c>
      <c r="B149" s="8">
        <v>19</v>
      </c>
      <c r="C149" s="9">
        <v>15</v>
      </c>
      <c r="D149" s="7">
        <v>256.52</v>
      </c>
      <c r="E149" s="8">
        <v>1.28</v>
      </c>
      <c r="F149" s="9">
        <v>1841</v>
      </c>
      <c r="G149" s="17">
        <v>308.41000000000003</v>
      </c>
      <c r="H149" s="17">
        <v>1.37</v>
      </c>
      <c r="I149" s="9">
        <v>1421</v>
      </c>
      <c r="J149" s="17">
        <v>253.5</v>
      </c>
      <c r="K149" s="17">
        <v>4.51</v>
      </c>
      <c r="L149" s="9">
        <v>2213</v>
      </c>
      <c r="M149" s="17">
        <v>258.20999999999998</v>
      </c>
      <c r="N149" s="17">
        <v>4.25</v>
      </c>
      <c r="O149" s="8">
        <v>2153</v>
      </c>
      <c r="P149">
        <v>318.22000000000003</v>
      </c>
      <c r="Q149">
        <v>0.27</v>
      </c>
      <c r="R149">
        <v>11635</v>
      </c>
      <c r="S149">
        <f>MIN(Table5[[#This Row],[Cost]],Table5[[#This Row],[Cost2]],Table5[[#This Row],[Cost3]],Table5[[#This Row],[Cost4]],Table5[[#This Row],[Cost5]])</f>
        <v>253.5</v>
      </c>
      <c r="T149" s="107">
        <f>Table5[[#This Row],[Cost]]/Table5[[#This Row],[Best Cost]]-1</f>
        <v>1.1913214990137977E-2</v>
      </c>
      <c r="U149" s="107">
        <f>Table5[[#This Row],[Cost2]]/Table5[[#This Row],[Best Cost]]-1</f>
        <v>0.21660749506903354</v>
      </c>
      <c r="V149" s="107">
        <f>Table5[[#This Row],[Cost3]]/Table5[[#This Row],[Best Cost]]-1</f>
        <v>0</v>
      </c>
      <c r="W149" s="107">
        <f>Table5[[#This Row],[Cost4]]/Table5[[#This Row],[Best Cost]]-1</f>
        <v>1.8579881656804575E-2</v>
      </c>
      <c r="X149" s="107">
        <f>Table5[[#This Row],[Cost5]]/Table5[[#This Row],[Best Cost]]-1</f>
        <v>0.25530571992110462</v>
      </c>
      <c r="Y149" s="86">
        <f t="shared" si="2"/>
        <v>253.5</v>
      </c>
      <c r="Z149" s="10">
        <f>Table5[[#This Row],[Cost]]/Table5[[#This Row],[Best Cost2]]-1</f>
        <v>1.1913214990137977E-2</v>
      </c>
      <c r="AA149" s="11">
        <f>Table5[[#This Row],[Cost2]]/Table5[[#This Row],[Best Cost2]]-1</f>
        <v>0.21660749506903354</v>
      </c>
      <c r="AB149" s="11">
        <f>Table5[[#This Row],[Cost3]]/Table5[[#This Row],[Best Cost2]]-1</f>
        <v>0</v>
      </c>
      <c r="AC149" s="12">
        <f>Table5[[#This Row],[Cost4]]/Table5[[#This Row],[Best Cost2]]-1</f>
        <v>1.8579881656804575E-2</v>
      </c>
    </row>
    <row r="150" spans="1:29" ht="18" customHeight="1" x14ac:dyDescent="0.25">
      <c r="A150" s="7">
        <v>73</v>
      </c>
      <c r="B150" s="8">
        <v>20</v>
      </c>
      <c r="C150" s="9">
        <v>5</v>
      </c>
      <c r="D150" s="7">
        <v>235.98</v>
      </c>
      <c r="E150" s="8">
        <v>1.33</v>
      </c>
      <c r="F150" s="9">
        <v>2382</v>
      </c>
      <c r="G150" s="17">
        <v>307.18</v>
      </c>
      <c r="H150" s="17">
        <v>1.42</v>
      </c>
      <c r="I150" s="9">
        <v>1366</v>
      </c>
      <c r="J150" s="17">
        <v>245.56</v>
      </c>
      <c r="K150" s="17">
        <v>3.7</v>
      </c>
      <c r="L150" s="9">
        <v>2090</v>
      </c>
      <c r="M150" s="17">
        <v>260.10000000000002</v>
      </c>
      <c r="N150" s="17">
        <v>4.55</v>
      </c>
      <c r="O150" s="8">
        <v>2564</v>
      </c>
      <c r="P150">
        <v>288.08</v>
      </c>
      <c r="Q150">
        <v>0.26</v>
      </c>
      <c r="R150">
        <v>14929</v>
      </c>
      <c r="S150">
        <f>MIN(Table5[[#This Row],[Cost]],Table5[[#This Row],[Cost2]],Table5[[#This Row],[Cost3]],Table5[[#This Row],[Cost4]],Table5[[#This Row],[Cost5]])</f>
        <v>235.98</v>
      </c>
      <c r="T150" s="107">
        <f>Table5[[#This Row],[Cost]]/Table5[[#This Row],[Best Cost]]-1</f>
        <v>0</v>
      </c>
      <c r="U150" s="107">
        <f>Table5[[#This Row],[Cost2]]/Table5[[#This Row],[Best Cost]]-1</f>
        <v>0.30172048478684643</v>
      </c>
      <c r="V150" s="107">
        <f>Table5[[#This Row],[Cost3]]/Table5[[#This Row],[Best Cost]]-1</f>
        <v>4.059666073396051E-2</v>
      </c>
      <c r="W150" s="107">
        <f>Table5[[#This Row],[Cost4]]/Table5[[#This Row],[Best Cost]]-1</f>
        <v>0.10221205186880256</v>
      </c>
      <c r="X150" s="107">
        <f>Table5[[#This Row],[Cost5]]/Table5[[#This Row],[Best Cost]]-1</f>
        <v>0.22078142215441976</v>
      </c>
      <c r="Y150" s="86">
        <f t="shared" si="2"/>
        <v>235.98</v>
      </c>
      <c r="Z150" s="10">
        <f>Table5[[#This Row],[Cost]]/Table5[[#This Row],[Best Cost2]]-1</f>
        <v>0</v>
      </c>
      <c r="AA150" s="11">
        <f>Table5[[#This Row],[Cost2]]/Table5[[#This Row],[Best Cost2]]-1</f>
        <v>0.30172048478684643</v>
      </c>
      <c r="AB150" s="11">
        <f>Table5[[#This Row],[Cost3]]/Table5[[#This Row],[Best Cost2]]-1</f>
        <v>4.059666073396051E-2</v>
      </c>
      <c r="AC150" s="12">
        <f>Table5[[#This Row],[Cost4]]/Table5[[#This Row],[Best Cost2]]-1</f>
        <v>0.10221205186880256</v>
      </c>
    </row>
    <row r="151" spans="1:29" ht="18" customHeight="1" x14ac:dyDescent="0.25">
      <c r="A151" s="7">
        <v>4</v>
      </c>
      <c r="B151" s="8">
        <v>20</v>
      </c>
      <c r="C151" s="9">
        <v>6</v>
      </c>
      <c r="D151" s="7">
        <v>235.5</v>
      </c>
      <c r="E151" s="8">
        <v>0.91</v>
      </c>
      <c r="F151" s="9">
        <v>1579</v>
      </c>
      <c r="G151" s="17">
        <v>282.33999999999997</v>
      </c>
      <c r="H151" s="17">
        <v>2.15</v>
      </c>
      <c r="I151" s="9">
        <v>1827</v>
      </c>
      <c r="J151" s="17">
        <v>229.56</v>
      </c>
      <c r="K151" s="17">
        <v>6.24</v>
      </c>
      <c r="L151" s="9">
        <v>3183</v>
      </c>
      <c r="M151" s="17">
        <v>242.49</v>
      </c>
      <c r="N151" s="17">
        <v>4.54</v>
      </c>
      <c r="O151" s="8">
        <v>2345</v>
      </c>
      <c r="P151">
        <v>238.32</v>
      </c>
      <c r="Q151">
        <v>0.23</v>
      </c>
      <c r="R151">
        <v>13263</v>
      </c>
      <c r="S151">
        <f>MIN(Table5[[#This Row],[Cost]],Table5[[#This Row],[Cost2]],Table5[[#This Row],[Cost3]],Table5[[#This Row],[Cost4]],Table5[[#This Row],[Cost5]])</f>
        <v>229.56</v>
      </c>
      <c r="T151" s="107">
        <f>Table5[[#This Row],[Cost]]/Table5[[#This Row],[Best Cost]]-1</f>
        <v>2.5875588081547329E-2</v>
      </c>
      <c r="U151" s="107">
        <f>Table5[[#This Row],[Cost2]]/Table5[[#This Row],[Best Cost]]-1</f>
        <v>0.22991810419933767</v>
      </c>
      <c r="V151" s="107">
        <f>Table5[[#This Row],[Cost3]]/Table5[[#This Row],[Best Cost]]-1</f>
        <v>0</v>
      </c>
      <c r="W151" s="107">
        <f>Table5[[#This Row],[Cost4]]/Table5[[#This Row],[Best Cost]]-1</f>
        <v>5.6325143753267248E-2</v>
      </c>
      <c r="X151" s="107">
        <f>Table5[[#This Row],[Cost5]]/Table5[[#This Row],[Best Cost]]-1</f>
        <v>3.8159958180867815E-2</v>
      </c>
      <c r="Y151" s="86">
        <f t="shared" si="2"/>
        <v>229.56</v>
      </c>
      <c r="Z151" s="10">
        <f>Table5[[#This Row],[Cost]]/Table5[[#This Row],[Best Cost2]]-1</f>
        <v>2.5875588081547329E-2</v>
      </c>
      <c r="AA151" s="11">
        <f>Table5[[#This Row],[Cost2]]/Table5[[#This Row],[Best Cost2]]-1</f>
        <v>0.22991810419933767</v>
      </c>
      <c r="AB151" s="11">
        <f>Table5[[#This Row],[Cost3]]/Table5[[#This Row],[Best Cost2]]-1</f>
        <v>0</v>
      </c>
      <c r="AC151" s="12">
        <f>Table5[[#This Row],[Cost4]]/Table5[[#This Row],[Best Cost2]]-1</f>
        <v>5.6325143753267248E-2</v>
      </c>
    </row>
    <row r="152" spans="1:29" ht="18" customHeight="1" x14ac:dyDescent="0.25">
      <c r="A152" s="7">
        <v>5</v>
      </c>
      <c r="B152" s="8">
        <v>20</v>
      </c>
      <c r="C152" s="9">
        <v>6</v>
      </c>
      <c r="D152" s="7">
        <v>270.35000000000002</v>
      </c>
      <c r="E152" s="8">
        <v>0.88</v>
      </c>
      <c r="F152" s="9">
        <v>1560</v>
      </c>
      <c r="G152" s="17">
        <v>318.91000000000003</v>
      </c>
      <c r="H152" s="17">
        <v>2.2400000000000002</v>
      </c>
      <c r="I152" s="9">
        <v>2233</v>
      </c>
      <c r="J152" s="17">
        <v>270.63</v>
      </c>
      <c r="K152" s="17">
        <v>3.68</v>
      </c>
      <c r="L152" s="9">
        <v>1866</v>
      </c>
      <c r="M152" s="17">
        <v>271.43</v>
      </c>
      <c r="N152" s="17">
        <v>4.5199999999999996</v>
      </c>
      <c r="O152" s="8">
        <v>2344</v>
      </c>
      <c r="P152">
        <v>330.04</v>
      </c>
      <c r="Q152">
        <v>0.19</v>
      </c>
      <c r="R152">
        <v>12043</v>
      </c>
      <c r="S152">
        <f>MIN(Table5[[#This Row],[Cost]],Table5[[#This Row],[Cost2]],Table5[[#This Row],[Cost3]],Table5[[#This Row],[Cost4]],Table5[[#This Row],[Cost5]])</f>
        <v>270.35000000000002</v>
      </c>
      <c r="T152" s="107">
        <f>Table5[[#This Row],[Cost]]/Table5[[#This Row],[Best Cost]]-1</f>
        <v>0</v>
      </c>
      <c r="U152" s="107">
        <f>Table5[[#This Row],[Cost2]]/Table5[[#This Row],[Best Cost]]-1</f>
        <v>0.17961901239134459</v>
      </c>
      <c r="V152" s="107">
        <f>Table5[[#This Row],[Cost3]]/Table5[[#This Row],[Best Cost]]-1</f>
        <v>1.0356944701312987E-3</v>
      </c>
      <c r="W152" s="107">
        <f>Table5[[#This Row],[Cost4]]/Table5[[#This Row],[Best Cost]]-1</f>
        <v>3.9948215276492949E-3</v>
      </c>
      <c r="X152" s="107">
        <f>Table5[[#This Row],[Cost5]]/Table5[[#This Row],[Best Cost]]-1</f>
        <v>0.22078786757906421</v>
      </c>
      <c r="Y152" s="86">
        <f t="shared" si="2"/>
        <v>270.35000000000002</v>
      </c>
      <c r="Z152" s="10">
        <f>Table5[[#This Row],[Cost]]/Table5[[#This Row],[Best Cost2]]-1</f>
        <v>0</v>
      </c>
      <c r="AA152" s="11">
        <f>Table5[[#This Row],[Cost2]]/Table5[[#This Row],[Best Cost2]]-1</f>
        <v>0.17961901239134459</v>
      </c>
      <c r="AB152" s="11">
        <f>Table5[[#This Row],[Cost3]]/Table5[[#This Row],[Best Cost2]]-1</f>
        <v>1.0356944701312987E-3</v>
      </c>
      <c r="AC152" s="12">
        <f>Table5[[#This Row],[Cost4]]/Table5[[#This Row],[Best Cost2]]-1</f>
        <v>3.9948215276492949E-3</v>
      </c>
    </row>
    <row r="153" spans="1:29" ht="18" customHeight="1" x14ac:dyDescent="0.25">
      <c r="A153" s="7">
        <v>78</v>
      </c>
      <c r="B153" s="8">
        <v>20</v>
      </c>
      <c r="C153" s="9">
        <v>7</v>
      </c>
      <c r="D153" s="7">
        <v>227.58</v>
      </c>
      <c r="E153" s="8">
        <v>1.34</v>
      </c>
      <c r="F153" s="9">
        <v>2101</v>
      </c>
      <c r="G153" s="17">
        <v>280.29000000000002</v>
      </c>
      <c r="H153" s="17">
        <v>1.94</v>
      </c>
      <c r="I153" s="9">
        <v>1759</v>
      </c>
      <c r="J153" s="17">
        <v>240.27</v>
      </c>
      <c r="K153" s="17">
        <v>4.09</v>
      </c>
      <c r="L153" s="9">
        <v>2241</v>
      </c>
      <c r="M153" s="17">
        <v>233.53</v>
      </c>
      <c r="N153" s="17">
        <v>4.42</v>
      </c>
      <c r="O153" s="8">
        <v>2536</v>
      </c>
      <c r="P153">
        <v>245.66</v>
      </c>
      <c r="Q153">
        <v>0.45</v>
      </c>
      <c r="R153">
        <v>20199</v>
      </c>
      <c r="S153">
        <f>MIN(Table5[[#This Row],[Cost]],Table5[[#This Row],[Cost2]],Table5[[#This Row],[Cost3]],Table5[[#This Row],[Cost4]],Table5[[#This Row],[Cost5]])</f>
        <v>227.58</v>
      </c>
      <c r="T153" s="107">
        <f>Table5[[#This Row],[Cost]]/Table5[[#This Row],[Best Cost]]-1</f>
        <v>0</v>
      </c>
      <c r="U153" s="107">
        <f>Table5[[#This Row],[Cost2]]/Table5[[#This Row],[Best Cost]]-1</f>
        <v>0.23161086211442128</v>
      </c>
      <c r="V153" s="107">
        <f>Table5[[#This Row],[Cost3]]/Table5[[#This Row],[Best Cost]]-1</f>
        <v>5.5760611653045133E-2</v>
      </c>
      <c r="W153" s="107">
        <f>Table5[[#This Row],[Cost4]]/Table5[[#This Row],[Best Cost]]-1</f>
        <v>2.6144652429914705E-2</v>
      </c>
      <c r="X153" s="107">
        <f>Table5[[#This Row],[Cost5]]/Table5[[#This Row],[Best Cost]]-1</f>
        <v>7.9444590913085422E-2</v>
      </c>
      <c r="Y153" s="86">
        <f t="shared" si="2"/>
        <v>227.58</v>
      </c>
      <c r="Z153" s="10">
        <f>Table5[[#This Row],[Cost]]/Table5[[#This Row],[Best Cost2]]-1</f>
        <v>0</v>
      </c>
      <c r="AA153" s="11">
        <f>Table5[[#This Row],[Cost2]]/Table5[[#This Row],[Best Cost2]]-1</f>
        <v>0.23161086211442128</v>
      </c>
      <c r="AB153" s="11">
        <f>Table5[[#This Row],[Cost3]]/Table5[[#This Row],[Best Cost2]]-1</f>
        <v>5.5760611653045133E-2</v>
      </c>
      <c r="AC153" s="12">
        <f>Table5[[#This Row],[Cost4]]/Table5[[#This Row],[Best Cost2]]-1</f>
        <v>2.6144652429914705E-2</v>
      </c>
    </row>
    <row r="154" spans="1:29" ht="18" customHeight="1" x14ac:dyDescent="0.25">
      <c r="A154" s="7">
        <v>43</v>
      </c>
      <c r="B154" s="8">
        <v>20</v>
      </c>
      <c r="C154" s="9">
        <v>11</v>
      </c>
      <c r="D154" s="7">
        <v>258.56</v>
      </c>
      <c r="E154" s="8">
        <v>1.19</v>
      </c>
      <c r="F154" s="9">
        <v>1820</v>
      </c>
      <c r="G154" s="17">
        <v>305.04000000000002</v>
      </c>
      <c r="H154" s="17">
        <v>1.8</v>
      </c>
      <c r="I154" s="9">
        <v>1599</v>
      </c>
      <c r="J154" s="17">
        <v>261.20999999999998</v>
      </c>
      <c r="K154" s="17">
        <v>4.25</v>
      </c>
      <c r="L154" s="9">
        <v>2189</v>
      </c>
      <c r="M154" s="17">
        <v>249.15</v>
      </c>
      <c r="N154" s="17">
        <v>5.0599999999999996</v>
      </c>
      <c r="O154" s="8">
        <v>2518</v>
      </c>
      <c r="P154">
        <v>282.41000000000003</v>
      </c>
      <c r="Q154">
        <v>0.38</v>
      </c>
      <c r="R154">
        <v>17593</v>
      </c>
      <c r="S154">
        <f>MIN(Table5[[#This Row],[Cost]],Table5[[#This Row],[Cost2]],Table5[[#This Row],[Cost3]],Table5[[#This Row],[Cost4]],Table5[[#This Row],[Cost5]])</f>
        <v>249.15</v>
      </c>
      <c r="T154" s="107">
        <f>Table5[[#This Row],[Cost]]/Table5[[#This Row],[Best Cost]]-1</f>
        <v>3.7768412602849688E-2</v>
      </c>
      <c r="U154" s="107">
        <f>Table5[[#This Row],[Cost2]]/Table5[[#This Row],[Best Cost]]-1</f>
        <v>0.22432269717037934</v>
      </c>
      <c r="V154" s="107">
        <f>Table5[[#This Row],[Cost3]]/Table5[[#This Row],[Best Cost]]-1</f>
        <v>4.840457555689337E-2</v>
      </c>
      <c r="W154" s="107">
        <f>Table5[[#This Row],[Cost4]]/Table5[[#This Row],[Best Cost]]-1</f>
        <v>0</v>
      </c>
      <c r="X154" s="107">
        <f>Table5[[#This Row],[Cost5]]/Table5[[#This Row],[Best Cost]]-1</f>
        <v>0.13349387918924349</v>
      </c>
      <c r="Y154" s="86">
        <f t="shared" si="2"/>
        <v>249.15</v>
      </c>
      <c r="Z154" s="10">
        <f>Table5[[#This Row],[Cost]]/Table5[[#This Row],[Best Cost2]]-1</f>
        <v>3.7768412602849688E-2</v>
      </c>
      <c r="AA154" s="11">
        <f>Table5[[#This Row],[Cost2]]/Table5[[#This Row],[Best Cost2]]-1</f>
        <v>0.22432269717037934</v>
      </c>
      <c r="AB154" s="11">
        <f>Table5[[#This Row],[Cost3]]/Table5[[#This Row],[Best Cost2]]-1</f>
        <v>4.840457555689337E-2</v>
      </c>
      <c r="AC154" s="12">
        <f>Table5[[#This Row],[Cost4]]/Table5[[#This Row],[Best Cost2]]-1</f>
        <v>0</v>
      </c>
    </row>
    <row r="155" spans="1:29" ht="18" customHeight="1" x14ac:dyDescent="0.25">
      <c r="A155" s="7">
        <v>79</v>
      </c>
      <c r="B155" s="8">
        <v>21</v>
      </c>
      <c r="C155" s="9">
        <v>7</v>
      </c>
      <c r="D155" s="7">
        <v>305.97000000000003</v>
      </c>
      <c r="E155" s="8">
        <v>0.95</v>
      </c>
      <c r="F155" s="9">
        <v>1441</v>
      </c>
      <c r="G155" s="17">
        <v>376.49</v>
      </c>
      <c r="H155" s="17">
        <v>1.45</v>
      </c>
      <c r="I155" s="9">
        <v>1350</v>
      </c>
      <c r="J155" s="17">
        <v>297.2</v>
      </c>
      <c r="K155" s="17">
        <v>4.54</v>
      </c>
      <c r="L155" s="9">
        <v>2382</v>
      </c>
      <c r="M155" s="17">
        <v>300.54000000000002</v>
      </c>
      <c r="N155" s="17">
        <v>3.58</v>
      </c>
      <c r="O155" s="8">
        <v>1960</v>
      </c>
      <c r="P155">
        <v>352.91</v>
      </c>
      <c r="Q155">
        <v>0.35</v>
      </c>
      <c r="R155">
        <v>17291</v>
      </c>
      <c r="S155">
        <f>MIN(Table5[[#This Row],[Cost]],Table5[[#This Row],[Cost2]],Table5[[#This Row],[Cost3]],Table5[[#This Row],[Cost4]],Table5[[#This Row],[Cost5]])</f>
        <v>297.2</v>
      </c>
      <c r="T155" s="107">
        <f>Table5[[#This Row],[Cost]]/Table5[[#This Row],[Best Cost]]-1</f>
        <v>2.9508748317631284E-2</v>
      </c>
      <c r="U155" s="107">
        <f>Table5[[#This Row],[Cost2]]/Table5[[#This Row],[Best Cost]]-1</f>
        <v>0.26679004037685061</v>
      </c>
      <c r="V155" s="107">
        <f>Table5[[#This Row],[Cost3]]/Table5[[#This Row],[Best Cost]]-1</f>
        <v>0</v>
      </c>
      <c r="W155" s="107">
        <f>Table5[[#This Row],[Cost4]]/Table5[[#This Row],[Best Cost]]-1</f>
        <v>1.1238223418573501E-2</v>
      </c>
      <c r="X155" s="107">
        <f>Table5[[#This Row],[Cost5]]/Table5[[#This Row],[Best Cost]]-1</f>
        <v>0.18744952893674305</v>
      </c>
      <c r="Y155" s="86">
        <f t="shared" si="2"/>
        <v>297.2</v>
      </c>
      <c r="Z155" s="10">
        <f>Table5[[#This Row],[Cost]]/Table5[[#This Row],[Best Cost2]]-1</f>
        <v>2.9508748317631284E-2</v>
      </c>
      <c r="AA155" s="11">
        <f>Table5[[#This Row],[Cost2]]/Table5[[#This Row],[Best Cost2]]-1</f>
        <v>0.26679004037685061</v>
      </c>
      <c r="AB155" s="11">
        <f>Table5[[#This Row],[Cost3]]/Table5[[#This Row],[Best Cost2]]-1</f>
        <v>0</v>
      </c>
      <c r="AC155" s="12">
        <f>Table5[[#This Row],[Cost4]]/Table5[[#This Row],[Best Cost2]]-1</f>
        <v>1.1238223418573501E-2</v>
      </c>
    </row>
    <row r="156" spans="1:29" ht="18" customHeight="1" x14ac:dyDescent="0.25">
      <c r="A156" s="7">
        <v>10</v>
      </c>
      <c r="B156" s="8">
        <v>21</v>
      </c>
      <c r="C156" s="9">
        <v>8</v>
      </c>
      <c r="D156" s="7">
        <v>259.31</v>
      </c>
      <c r="E156" s="8">
        <v>1.56</v>
      </c>
      <c r="F156" s="9">
        <v>2483</v>
      </c>
      <c r="G156" s="17">
        <v>328.56</v>
      </c>
      <c r="H156" s="17">
        <v>1.93</v>
      </c>
      <c r="I156" s="9">
        <v>1695</v>
      </c>
      <c r="J156" s="17">
        <v>247.18</v>
      </c>
      <c r="K156" s="17">
        <v>5.13</v>
      </c>
      <c r="L156" s="9">
        <v>2412</v>
      </c>
      <c r="M156" s="17">
        <v>295.64999999999998</v>
      </c>
      <c r="N156" s="17">
        <v>4.53</v>
      </c>
      <c r="O156" s="8">
        <v>2280</v>
      </c>
      <c r="P156">
        <v>319.68</v>
      </c>
      <c r="Q156">
        <v>0.19</v>
      </c>
      <c r="R156">
        <v>10572</v>
      </c>
      <c r="S156">
        <f>MIN(Table5[[#This Row],[Cost]],Table5[[#This Row],[Cost2]],Table5[[#This Row],[Cost3]],Table5[[#This Row],[Cost4]],Table5[[#This Row],[Cost5]])</f>
        <v>247.18</v>
      </c>
      <c r="T156" s="107">
        <f>Table5[[#This Row],[Cost]]/Table5[[#This Row],[Best Cost]]-1</f>
        <v>4.9073549639938596E-2</v>
      </c>
      <c r="U156" s="107">
        <f>Table5[[#This Row],[Cost2]]/Table5[[#This Row],[Best Cost]]-1</f>
        <v>0.32923375677643829</v>
      </c>
      <c r="V156" s="107">
        <f>Table5[[#This Row],[Cost3]]/Table5[[#This Row],[Best Cost]]-1</f>
        <v>0</v>
      </c>
      <c r="W156" s="107">
        <f>Table5[[#This Row],[Cost4]]/Table5[[#This Row],[Best Cost]]-1</f>
        <v>0.1960919168217492</v>
      </c>
      <c r="X156" s="107">
        <f>Table5[[#This Row],[Cost5]]/Table5[[#This Row],[Best Cost]]-1</f>
        <v>0.29330852010680486</v>
      </c>
      <c r="Y156" s="86">
        <f t="shared" si="2"/>
        <v>247.18</v>
      </c>
      <c r="Z156" s="10">
        <f>Table5[[#This Row],[Cost]]/Table5[[#This Row],[Best Cost2]]-1</f>
        <v>4.9073549639938596E-2</v>
      </c>
      <c r="AA156" s="11">
        <f>Table5[[#This Row],[Cost2]]/Table5[[#This Row],[Best Cost2]]-1</f>
        <v>0.32923375677643829</v>
      </c>
      <c r="AB156" s="11">
        <f>Table5[[#This Row],[Cost3]]/Table5[[#This Row],[Best Cost2]]-1</f>
        <v>0</v>
      </c>
      <c r="AC156" s="12">
        <f>Table5[[#This Row],[Cost4]]/Table5[[#This Row],[Best Cost2]]-1</f>
        <v>0.1960919168217492</v>
      </c>
    </row>
    <row r="157" spans="1:29" ht="18" customHeight="1" x14ac:dyDescent="0.25">
      <c r="A157" s="7">
        <v>76</v>
      </c>
      <c r="B157" s="8">
        <v>21</v>
      </c>
      <c r="C157" s="9">
        <v>9</v>
      </c>
      <c r="D157" s="7">
        <v>263.76</v>
      </c>
      <c r="E157" s="8">
        <v>1.68</v>
      </c>
      <c r="F157" s="9">
        <v>2525</v>
      </c>
      <c r="G157" s="17">
        <v>336.11</v>
      </c>
      <c r="H157" s="17">
        <v>1.54</v>
      </c>
      <c r="I157" s="9">
        <v>1378</v>
      </c>
      <c r="J157" s="17">
        <v>314.49</v>
      </c>
      <c r="K157" s="17">
        <v>4.2</v>
      </c>
      <c r="L157" s="9">
        <v>2122</v>
      </c>
      <c r="M157" s="17">
        <v>314.52</v>
      </c>
      <c r="N157" s="17">
        <v>3.82</v>
      </c>
      <c r="O157" s="8">
        <v>1966</v>
      </c>
      <c r="P157">
        <v>304.24</v>
      </c>
      <c r="Q157">
        <v>0.27</v>
      </c>
      <c r="R157">
        <v>12750</v>
      </c>
      <c r="S157">
        <f>MIN(Table5[[#This Row],[Cost]],Table5[[#This Row],[Cost2]],Table5[[#This Row],[Cost3]],Table5[[#This Row],[Cost4]],Table5[[#This Row],[Cost5]])</f>
        <v>263.76</v>
      </c>
      <c r="T157" s="107">
        <f>Table5[[#This Row],[Cost]]/Table5[[#This Row],[Best Cost]]-1</f>
        <v>0</v>
      </c>
      <c r="U157" s="107">
        <f>Table5[[#This Row],[Cost2]]/Table5[[#This Row],[Best Cost]]-1</f>
        <v>0.27430239611768292</v>
      </c>
      <c r="V157" s="107">
        <f>Table5[[#This Row],[Cost3]]/Table5[[#This Row],[Best Cost]]-1</f>
        <v>0.19233393994540493</v>
      </c>
      <c r="W157" s="107">
        <f>Table5[[#This Row],[Cost4]]/Table5[[#This Row],[Best Cost]]-1</f>
        <v>0.19244767970882615</v>
      </c>
      <c r="X157" s="107">
        <f>Table5[[#This Row],[Cost5]]/Table5[[#This Row],[Best Cost]]-1</f>
        <v>0.15347285410979694</v>
      </c>
      <c r="Y157" s="86">
        <f t="shared" si="2"/>
        <v>263.76</v>
      </c>
      <c r="Z157" s="10">
        <f>Table5[[#This Row],[Cost]]/Table5[[#This Row],[Best Cost2]]-1</f>
        <v>0</v>
      </c>
      <c r="AA157" s="11">
        <f>Table5[[#This Row],[Cost2]]/Table5[[#This Row],[Best Cost2]]-1</f>
        <v>0.27430239611768292</v>
      </c>
      <c r="AB157" s="11">
        <f>Table5[[#This Row],[Cost3]]/Table5[[#This Row],[Best Cost2]]-1</f>
        <v>0.19233393994540493</v>
      </c>
      <c r="AC157" s="12">
        <f>Table5[[#This Row],[Cost4]]/Table5[[#This Row],[Best Cost2]]-1</f>
        <v>0.19244767970882615</v>
      </c>
    </row>
    <row r="158" spans="1:29" ht="18" customHeight="1" x14ac:dyDescent="0.25">
      <c r="A158" s="7">
        <v>11</v>
      </c>
      <c r="B158" s="8">
        <v>21</v>
      </c>
      <c r="C158" s="9">
        <v>10</v>
      </c>
      <c r="D158" s="7">
        <v>256.99</v>
      </c>
      <c r="E158" s="8">
        <v>1.49</v>
      </c>
      <c r="F158" s="9">
        <v>2202</v>
      </c>
      <c r="G158" s="17">
        <v>292.47000000000003</v>
      </c>
      <c r="H158" s="17">
        <v>2.4700000000000002</v>
      </c>
      <c r="I158" s="9">
        <v>2270</v>
      </c>
      <c r="J158" s="17">
        <v>250.12</v>
      </c>
      <c r="K158" s="17">
        <v>5.63</v>
      </c>
      <c r="L158" s="9">
        <v>2681</v>
      </c>
      <c r="M158" s="17">
        <v>278.24</v>
      </c>
      <c r="N158" s="17">
        <v>4.8600000000000003</v>
      </c>
      <c r="O158" s="8">
        <v>2300</v>
      </c>
      <c r="P158">
        <v>276.64999999999998</v>
      </c>
      <c r="Q158">
        <v>0.2</v>
      </c>
      <c r="R158">
        <v>10583</v>
      </c>
      <c r="S158">
        <f>MIN(Table5[[#This Row],[Cost]],Table5[[#This Row],[Cost2]],Table5[[#This Row],[Cost3]],Table5[[#This Row],[Cost4]],Table5[[#This Row],[Cost5]])</f>
        <v>250.12</v>
      </c>
      <c r="T158" s="107">
        <f>Table5[[#This Row],[Cost]]/Table5[[#This Row],[Best Cost]]-1</f>
        <v>2.7466815928354427E-2</v>
      </c>
      <c r="U158" s="107">
        <f>Table5[[#This Row],[Cost2]]/Table5[[#This Row],[Best Cost]]-1</f>
        <v>0.16931872701103479</v>
      </c>
      <c r="V158" s="107">
        <f>Table5[[#This Row],[Cost3]]/Table5[[#This Row],[Best Cost]]-1</f>
        <v>0</v>
      </c>
      <c r="W158" s="107">
        <f>Table5[[#This Row],[Cost4]]/Table5[[#This Row],[Best Cost]]-1</f>
        <v>0.11242603550295849</v>
      </c>
      <c r="X158" s="107">
        <f>Table5[[#This Row],[Cost5]]/Table5[[#This Row],[Best Cost]]-1</f>
        <v>0.10606908683831739</v>
      </c>
      <c r="Y158" s="86">
        <f t="shared" si="2"/>
        <v>250.12</v>
      </c>
      <c r="Z158" s="10">
        <f>Table5[[#This Row],[Cost]]/Table5[[#This Row],[Best Cost2]]-1</f>
        <v>2.7466815928354427E-2</v>
      </c>
      <c r="AA158" s="11">
        <f>Table5[[#This Row],[Cost2]]/Table5[[#This Row],[Best Cost2]]-1</f>
        <v>0.16931872701103479</v>
      </c>
      <c r="AB158" s="11">
        <f>Table5[[#This Row],[Cost3]]/Table5[[#This Row],[Best Cost2]]-1</f>
        <v>0</v>
      </c>
      <c r="AC158" s="12">
        <f>Table5[[#This Row],[Cost4]]/Table5[[#This Row],[Best Cost2]]-1</f>
        <v>0.11242603550295849</v>
      </c>
    </row>
    <row r="159" spans="1:29" ht="18" customHeight="1" x14ac:dyDescent="0.25">
      <c r="A159" s="7">
        <v>40</v>
      </c>
      <c r="B159" s="8">
        <v>21</v>
      </c>
      <c r="C159" s="9">
        <v>13</v>
      </c>
      <c r="D159" s="7">
        <v>304.58999999999997</v>
      </c>
      <c r="E159" s="8">
        <v>1.38</v>
      </c>
      <c r="F159" s="9">
        <v>1861</v>
      </c>
      <c r="G159" s="17">
        <v>375.91</v>
      </c>
      <c r="H159" s="17">
        <v>2.02</v>
      </c>
      <c r="I159" s="9">
        <v>1717</v>
      </c>
      <c r="J159" s="17">
        <v>298.60000000000002</v>
      </c>
      <c r="K159" s="17">
        <v>6.85</v>
      </c>
      <c r="L159" s="9">
        <v>3242</v>
      </c>
      <c r="M159" s="17">
        <v>298.91000000000003</v>
      </c>
      <c r="N159" s="17">
        <v>5.09</v>
      </c>
      <c r="O159" s="8">
        <v>2434</v>
      </c>
      <c r="P159">
        <v>344.07</v>
      </c>
      <c r="Q159">
        <v>0.4</v>
      </c>
      <c r="R159">
        <v>15257</v>
      </c>
      <c r="S159">
        <f>MIN(Table5[[#This Row],[Cost]],Table5[[#This Row],[Cost2]],Table5[[#This Row],[Cost3]],Table5[[#This Row],[Cost4]],Table5[[#This Row],[Cost5]])</f>
        <v>298.60000000000002</v>
      </c>
      <c r="T159" s="107">
        <f>Table5[[#This Row],[Cost]]/Table5[[#This Row],[Best Cost]]-1</f>
        <v>2.0060281312792805E-2</v>
      </c>
      <c r="U159" s="107">
        <f>Table5[[#This Row],[Cost2]]/Table5[[#This Row],[Best Cost]]-1</f>
        <v>0.25890823844608168</v>
      </c>
      <c r="V159" s="107">
        <f>Table5[[#This Row],[Cost3]]/Table5[[#This Row],[Best Cost]]-1</f>
        <v>0</v>
      </c>
      <c r="W159" s="107">
        <f>Table5[[#This Row],[Cost4]]/Table5[[#This Row],[Best Cost]]-1</f>
        <v>1.0381781647690325E-3</v>
      </c>
      <c r="X159" s="107">
        <f>Table5[[#This Row],[Cost5]]/Table5[[#This Row],[Best Cost]]-1</f>
        <v>0.15227729403884793</v>
      </c>
      <c r="Y159" s="86">
        <f t="shared" si="2"/>
        <v>298.60000000000002</v>
      </c>
      <c r="Z159" s="10">
        <f>Table5[[#This Row],[Cost]]/Table5[[#This Row],[Best Cost2]]-1</f>
        <v>2.0060281312792805E-2</v>
      </c>
      <c r="AA159" s="11">
        <f>Table5[[#This Row],[Cost2]]/Table5[[#This Row],[Best Cost2]]-1</f>
        <v>0.25890823844608168</v>
      </c>
      <c r="AB159" s="11">
        <f>Table5[[#This Row],[Cost3]]/Table5[[#This Row],[Best Cost2]]-1</f>
        <v>0</v>
      </c>
      <c r="AC159" s="12">
        <f>Table5[[#This Row],[Cost4]]/Table5[[#This Row],[Best Cost2]]-1</f>
        <v>1.0381781647690325E-3</v>
      </c>
    </row>
    <row r="160" spans="1:29" ht="18" customHeight="1" x14ac:dyDescent="0.25">
      <c r="A160" s="7">
        <v>41</v>
      </c>
      <c r="B160" s="8">
        <v>21</v>
      </c>
      <c r="C160" s="9">
        <v>15</v>
      </c>
      <c r="D160" s="7">
        <v>321.20999999999998</v>
      </c>
      <c r="E160" s="8">
        <v>1.4</v>
      </c>
      <c r="F160" s="9">
        <v>1722</v>
      </c>
      <c r="G160" s="17">
        <v>346.5</v>
      </c>
      <c r="H160" s="17">
        <v>2.48</v>
      </c>
      <c r="I160" s="9">
        <v>2082</v>
      </c>
      <c r="J160" s="17">
        <v>298.37</v>
      </c>
      <c r="K160" s="17">
        <v>6.71</v>
      </c>
      <c r="L160" s="9">
        <v>2978</v>
      </c>
      <c r="M160" s="17">
        <v>305.87</v>
      </c>
      <c r="N160" s="17">
        <v>5.26</v>
      </c>
      <c r="O160" s="8">
        <v>2491</v>
      </c>
      <c r="P160">
        <v>329.13</v>
      </c>
      <c r="Q160">
        <v>0.78</v>
      </c>
      <c r="R160">
        <v>31607</v>
      </c>
      <c r="S160">
        <f>MIN(Table5[[#This Row],[Cost]],Table5[[#This Row],[Cost2]],Table5[[#This Row],[Cost3]],Table5[[#This Row],[Cost4]],Table5[[#This Row],[Cost5]])</f>
        <v>298.37</v>
      </c>
      <c r="T160" s="107">
        <f>Table5[[#This Row],[Cost]]/Table5[[#This Row],[Best Cost]]-1</f>
        <v>7.6549250930053159E-2</v>
      </c>
      <c r="U160" s="107">
        <f>Table5[[#This Row],[Cost2]]/Table5[[#This Row],[Best Cost]]-1</f>
        <v>0.16130978315514288</v>
      </c>
      <c r="V160" s="107">
        <f>Table5[[#This Row],[Cost3]]/Table5[[#This Row],[Best Cost]]-1</f>
        <v>0</v>
      </c>
      <c r="W160" s="107">
        <f>Table5[[#This Row],[Cost4]]/Table5[[#This Row],[Best Cost]]-1</f>
        <v>2.513657539296843E-2</v>
      </c>
      <c r="X160" s="107">
        <f>Table5[[#This Row],[Cost5]]/Table5[[#This Row],[Best Cost]]-1</f>
        <v>0.10309347454502804</v>
      </c>
      <c r="Y160" s="86">
        <f t="shared" si="2"/>
        <v>298.37</v>
      </c>
      <c r="Z160" s="10">
        <f>Table5[[#This Row],[Cost]]/Table5[[#This Row],[Best Cost2]]-1</f>
        <v>7.6549250930053159E-2</v>
      </c>
      <c r="AA160" s="11">
        <f>Table5[[#This Row],[Cost2]]/Table5[[#This Row],[Best Cost2]]-1</f>
        <v>0.16130978315514288</v>
      </c>
      <c r="AB160" s="11">
        <f>Table5[[#This Row],[Cost3]]/Table5[[#This Row],[Best Cost2]]-1</f>
        <v>0</v>
      </c>
      <c r="AC160" s="12">
        <f>Table5[[#This Row],[Cost4]]/Table5[[#This Row],[Best Cost2]]-1</f>
        <v>2.513657539296843E-2</v>
      </c>
    </row>
    <row r="161" spans="1:29" ht="18" customHeight="1" x14ac:dyDescent="0.25">
      <c r="A161" s="7">
        <v>47</v>
      </c>
      <c r="B161" s="8">
        <v>22</v>
      </c>
      <c r="C161" s="9">
        <v>6</v>
      </c>
      <c r="D161" s="7">
        <v>303.95</v>
      </c>
      <c r="E161" s="8">
        <v>1.59</v>
      </c>
      <c r="F161" s="9">
        <v>2679</v>
      </c>
      <c r="G161" s="17">
        <v>345.94</v>
      </c>
      <c r="H161" s="17">
        <v>2.08</v>
      </c>
      <c r="I161" s="9">
        <v>1793</v>
      </c>
      <c r="J161" s="17">
        <v>369.93</v>
      </c>
      <c r="K161" s="17">
        <v>3.72</v>
      </c>
      <c r="L161" s="9">
        <v>1823</v>
      </c>
      <c r="M161" s="17">
        <v>373.79</v>
      </c>
      <c r="N161" s="17">
        <v>3.16</v>
      </c>
      <c r="O161" s="8">
        <v>1531</v>
      </c>
      <c r="P161">
        <v>340.61</v>
      </c>
      <c r="Q161">
        <v>0.27</v>
      </c>
      <c r="R161">
        <v>15490</v>
      </c>
      <c r="S161">
        <f>MIN(Table5[[#This Row],[Cost]],Table5[[#This Row],[Cost2]],Table5[[#This Row],[Cost3]],Table5[[#This Row],[Cost4]],Table5[[#This Row],[Cost5]])</f>
        <v>303.95</v>
      </c>
      <c r="T161" s="107">
        <f>Table5[[#This Row],[Cost]]/Table5[[#This Row],[Best Cost]]-1</f>
        <v>0</v>
      </c>
      <c r="U161" s="107">
        <f>Table5[[#This Row],[Cost2]]/Table5[[#This Row],[Best Cost]]-1</f>
        <v>0.13814772166474754</v>
      </c>
      <c r="V161" s="107">
        <f>Table5[[#This Row],[Cost3]]/Table5[[#This Row],[Best Cost]]-1</f>
        <v>0.21707517683829591</v>
      </c>
      <c r="W161" s="107">
        <f>Table5[[#This Row],[Cost4]]/Table5[[#This Row],[Best Cost]]-1</f>
        <v>0.22977463398585307</v>
      </c>
      <c r="X161" s="107">
        <f>Table5[[#This Row],[Cost5]]/Table5[[#This Row],[Best Cost]]-1</f>
        <v>0.12061194275374243</v>
      </c>
      <c r="Y161" s="86">
        <f t="shared" si="2"/>
        <v>303.95</v>
      </c>
      <c r="Z161" s="10">
        <f>Table5[[#This Row],[Cost]]/Table5[[#This Row],[Best Cost2]]-1</f>
        <v>0</v>
      </c>
      <c r="AA161" s="11">
        <f>Table5[[#This Row],[Cost2]]/Table5[[#This Row],[Best Cost2]]-1</f>
        <v>0.13814772166474754</v>
      </c>
      <c r="AB161" s="11">
        <f>Table5[[#This Row],[Cost3]]/Table5[[#This Row],[Best Cost2]]-1</f>
        <v>0.21707517683829591</v>
      </c>
      <c r="AC161" s="12">
        <f>Table5[[#This Row],[Cost4]]/Table5[[#This Row],[Best Cost2]]-1</f>
        <v>0.22977463398585307</v>
      </c>
    </row>
    <row r="162" spans="1:29" ht="18" customHeight="1" x14ac:dyDescent="0.25">
      <c r="A162" s="7">
        <v>77</v>
      </c>
      <c r="B162" s="8">
        <v>22</v>
      </c>
      <c r="C162" s="9">
        <v>11</v>
      </c>
      <c r="D162" s="7">
        <v>329.61</v>
      </c>
      <c r="E162" s="8">
        <v>1.69</v>
      </c>
      <c r="F162" s="9">
        <v>2275</v>
      </c>
      <c r="G162" s="17">
        <v>404.23</v>
      </c>
      <c r="H162" s="17">
        <v>2.13</v>
      </c>
      <c r="I162" s="9">
        <v>1720</v>
      </c>
      <c r="J162" s="17">
        <v>323.39999999999998</v>
      </c>
      <c r="K162" s="17">
        <v>3.93</v>
      </c>
      <c r="L162" s="9">
        <v>1984</v>
      </c>
      <c r="M162" s="17">
        <v>327.62</v>
      </c>
      <c r="N162" s="17">
        <v>3.87</v>
      </c>
      <c r="O162" s="8">
        <v>1954</v>
      </c>
      <c r="P162">
        <v>366.89</v>
      </c>
      <c r="Q162">
        <v>0.26</v>
      </c>
      <c r="R162">
        <v>11549</v>
      </c>
      <c r="S162">
        <f>MIN(Table5[[#This Row],[Cost]],Table5[[#This Row],[Cost2]],Table5[[#This Row],[Cost3]],Table5[[#This Row],[Cost4]],Table5[[#This Row],[Cost5]])</f>
        <v>323.39999999999998</v>
      </c>
      <c r="T162" s="107">
        <f>Table5[[#This Row],[Cost]]/Table5[[#This Row],[Best Cost]]-1</f>
        <v>1.9202226345083506E-2</v>
      </c>
      <c r="U162" s="107">
        <f>Table5[[#This Row],[Cost2]]/Table5[[#This Row],[Best Cost]]-1</f>
        <v>0.24993815708101441</v>
      </c>
      <c r="V162" s="107">
        <f>Table5[[#This Row],[Cost3]]/Table5[[#This Row],[Best Cost]]-1</f>
        <v>0</v>
      </c>
      <c r="W162" s="107">
        <f>Table5[[#This Row],[Cost4]]/Table5[[#This Row],[Best Cost]]-1</f>
        <v>1.3048855905998913E-2</v>
      </c>
      <c r="X162" s="107">
        <f>Table5[[#This Row],[Cost5]]/Table5[[#This Row],[Best Cost]]-1</f>
        <v>0.13447742733457013</v>
      </c>
      <c r="Y162" s="86">
        <f t="shared" si="2"/>
        <v>323.39999999999998</v>
      </c>
      <c r="Z162" s="10">
        <f>Table5[[#This Row],[Cost]]/Table5[[#This Row],[Best Cost2]]-1</f>
        <v>1.9202226345083506E-2</v>
      </c>
      <c r="AA162" s="11">
        <f>Table5[[#This Row],[Cost2]]/Table5[[#This Row],[Best Cost2]]-1</f>
        <v>0.24993815708101441</v>
      </c>
      <c r="AB162" s="11">
        <f>Table5[[#This Row],[Cost3]]/Table5[[#This Row],[Best Cost2]]-1</f>
        <v>0</v>
      </c>
      <c r="AC162" s="12">
        <f>Table5[[#This Row],[Cost4]]/Table5[[#This Row],[Best Cost2]]-1</f>
        <v>1.3048855905998913E-2</v>
      </c>
    </row>
    <row r="163" spans="1:29" ht="18" customHeight="1" x14ac:dyDescent="0.25">
      <c r="A163" s="7">
        <v>8</v>
      </c>
      <c r="B163" s="8">
        <v>22</v>
      </c>
      <c r="C163" s="9">
        <v>12</v>
      </c>
      <c r="D163" s="7">
        <v>337.61</v>
      </c>
      <c r="E163" s="8">
        <v>1.1200000000000001</v>
      </c>
      <c r="F163" s="9">
        <v>1563</v>
      </c>
      <c r="G163" s="17">
        <v>416.47</v>
      </c>
      <c r="H163" s="17">
        <v>2.06</v>
      </c>
      <c r="I163" s="9">
        <v>1685</v>
      </c>
      <c r="J163" s="17">
        <v>331.46</v>
      </c>
      <c r="K163" s="17">
        <v>7.07</v>
      </c>
      <c r="L163" s="9">
        <v>3145</v>
      </c>
      <c r="M163" s="17">
        <v>341.97</v>
      </c>
      <c r="N163" s="17">
        <v>6.08</v>
      </c>
      <c r="O163" s="8">
        <v>2727</v>
      </c>
      <c r="P163">
        <v>352.58</v>
      </c>
      <c r="Q163">
        <v>0.28999999999999998</v>
      </c>
      <c r="R163">
        <v>11412</v>
      </c>
      <c r="S163">
        <f>MIN(Table5[[#This Row],[Cost]],Table5[[#This Row],[Cost2]],Table5[[#This Row],[Cost3]],Table5[[#This Row],[Cost4]],Table5[[#This Row],[Cost5]])</f>
        <v>331.46</v>
      </c>
      <c r="T163" s="107">
        <f>Table5[[#This Row],[Cost]]/Table5[[#This Row],[Best Cost]]-1</f>
        <v>1.8554275025644218E-2</v>
      </c>
      <c r="U163" s="107">
        <f>Table5[[#This Row],[Cost2]]/Table5[[#This Row],[Best Cost]]-1</f>
        <v>0.25647136909431012</v>
      </c>
      <c r="V163" s="107">
        <f>Table5[[#This Row],[Cost3]]/Table5[[#This Row],[Best Cost]]-1</f>
        <v>0</v>
      </c>
      <c r="W163" s="107">
        <f>Table5[[#This Row],[Cost4]]/Table5[[#This Row],[Best Cost]]-1</f>
        <v>3.1708200084474836E-2</v>
      </c>
      <c r="X163" s="107">
        <f>Table5[[#This Row],[Cost5]]/Table5[[#This Row],[Best Cost]]-1</f>
        <v>6.371809569782183E-2</v>
      </c>
      <c r="Y163" s="86">
        <f t="shared" si="2"/>
        <v>331.46</v>
      </c>
      <c r="Z163" s="10">
        <f>Table5[[#This Row],[Cost]]/Table5[[#This Row],[Best Cost2]]-1</f>
        <v>1.8554275025644218E-2</v>
      </c>
      <c r="AA163" s="11">
        <f>Table5[[#This Row],[Cost2]]/Table5[[#This Row],[Best Cost2]]-1</f>
        <v>0.25647136909431012</v>
      </c>
      <c r="AB163" s="11">
        <f>Table5[[#This Row],[Cost3]]/Table5[[#This Row],[Best Cost2]]-1</f>
        <v>0</v>
      </c>
      <c r="AC163" s="12">
        <f>Table5[[#This Row],[Cost4]]/Table5[[#This Row],[Best Cost2]]-1</f>
        <v>3.1708200084474836E-2</v>
      </c>
    </row>
    <row r="164" spans="1:29" ht="18" customHeight="1" x14ac:dyDescent="0.25">
      <c r="A164" s="7">
        <v>9</v>
      </c>
      <c r="B164" s="8">
        <v>22</v>
      </c>
      <c r="C164" s="9">
        <v>12</v>
      </c>
      <c r="D164" s="7">
        <v>300.73</v>
      </c>
      <c r="E164" s="8">
        <v>1.99</v>
      </c>
      <c r="F164" s="9">
        <v>2855</v>
      </c>
      <c r="G164" s="17">
        <v>372.4</v>
      </c>
      <c r="H164" s="17">
        <v>1.5</v>
      </c>
      <c r="I164" s="9">
        <v>1272</v>
      </c>
      <c r="J164" s="17">
        <v>281.19</v>
      </c>
      <c r="K164" s="17">
        <v>5.66</v>
      </c>
      <c r="L164" s="9">
        <v>2664</v>
      </c>
      <c r="M164" s="17">
        <v>293.06</v>
      </c>
      <c r="N164" s="17">
        <v>4.72</v>
      </c>
      <c r="O164" s="8">
        <v>2223</v>
      </c>
      <c r="P164">
        <v>371.59</v>
      </c>
      <c r="Q164">
        <v>0.32</v>
      </c>
      <c r="R164">
        <v>11546</v>
      </c>
      <c r="S164">
        <f>MIN(Table5[[#This Row],[Cost]],Table5[[#This Row],[Cost2]],Table5[[#This Row],[Cost3]],Table5[[#This Row],[Cost4]],Table5[[#This Row],[Cost5]])</f>
        <v>281.19</v>
      </c>
      <c r="T164" s="107">
        <f>Table5[[#This Row],[Cost]]/Table5[[#This Row],[Best Cost]]-1</f>
        <v>6.9490380169991983E-2</v>
      </c>
      <c r="U164" s="107">
        <f>Table5[[#This Row],[Cost2]]/Table5[[#This Row],[Best Cost]]-1</f>
        <v>0.32437142145880005</v>
      </c>
      <c r="V164" s="107">
        <f>Table5[[#This Row],[Cost3]]/Table5[[#This Row],[Best Cost]]-1</f>
        <v>0</v>
      </c>
      <c r="W164" s="107">
        <f>Table5[[#This Row],[Cost4]]/Table5[[#This Row],[Best Cost]]-1</f>
        <v>4.2213449980440299E-2</v>
      </c>
      <c r="X164" s="107">
        <f>Table5[[#This Row],[Cost5]]/Table5[[#This Row],[Best Cost]]-1</f>
        <v>0.32149080692770005</v>
      </c>
      <c r="Y164" s="86">
        <f t="shared" si="2"/>
        <v>281.19</v>
      </c>
      <c r="Z164" s="10">
        <f>Table5[[#This Row],[Cost]]/Table5[[#This Row],[Best Cost2]]-1</f>
        <v>6.9490380169991983E-2</v>
      </c>
      <c r="AA164" s="11">
        <f>Table5[[#This Row],[Cost2]]/Table5[[#This Row],[Best Cost2]]-1</f>
        <v>0.32437142145880005</v>
      </c>
      <c r="AB164" s="11">
        <f>Table5[[#This Row],[Cost3]]/Table5[[#This Row],[Best Cost2]]-1</f>
        <v>0</v>
      </c>
      <c r="AC164" s="12">
        <f>Table5[[#This Row],[Cost4]]/Table5[[#This Row],[Best Cost2]]-1</f>
        <v>4.2213449980440299E-2</v>
      </c>
    </row>
    <row r="165" spans="1:29" ht="18" customHeight="1" x14ac:dyDescent="0.25">
      <c r="A165" s="7">
        <v>46</v>
      </c>
      <c r="B165" s="8">
        <v>22</v>
      </c>
      <c r="C165" s="9">
        <v>15</v>
      </c>
      <c r="D165" s="7">
        <v>315.14999999999998</v>
      </c>
      <c r="E165" s="8">
        <v>1.41</v>
      </c>
      <c r="F165" s="9">
        <v>1811</v>
      </c>
      <c r="G165" s="17">
        <v>346.08</v>
      </c>
      <c r="H165" s="17">
        <v>3.5</v>
      </c>
      <c r="I165" s="9">
        <v>2931</v>
      </c>
      <c r="J165" s="17">
        <v>323.17</v>
      </c>
      <c r="K165" s="17">
        <v>5.54</v>
      </c>
      <c r="L165" s="9">
        <v>2610</v>
      </c>
      <c r="M165" s="17">
        <v>321.33</v>
      </c>
      <c r="N165" s="17">
        <v>5.6</v>
      </c>
      <c r="O165" s="8">
        <v>2650</v>
      </c>
      <c r="P165">
        <v>339.03</v>
      </c>
      <c r="Q165">
        <v>0.48</v>
      </c>
      <c r="R165">
        <v>16963</v>
      </c>
      <c r="S165">
        <f>MIN(Table5[[#This Row],[Cost]],Table5[[#This Row],[Cost2]],Table5[[#This Row],[Cost3]],Table5[[#This Row],[Cost4]],Table5[[#This Row],[Cost5]])</f>
        <v>315.14999999999998</v>
      </c>
      <c r="T165" s="107">
        <f>Table5[[#This Row],[Cost]]/Table5[[#This Row],[Best Cost]]-1</f>
        <v>0</v>
      </c>
      <c r="U165" s="107">
        <f>Table5[[#This Row],[Cost2]]/Table5[[#This Row],[Best Cost]]-1</f>
        <v>9.8143741075678248E-2</v>
      </c>
      <c r="V165" s="107">
        <f>Table5[[#This Row],[Cost3]]/Table5[[#This Row],[Best Cost]]-1</f>
        <v>2.5448199270188931E-2</v>
      </c>
      <c r="W165" s="107">
        <f>Table5[[#This Row],[Cost4]]/Table5[[#This Row],[Best Cost]]-1</f>
        <v>1.9609709662065766E-2</v>
      </c>
      <c r="X165" s="107">
        <f>Table5[[#This Row],[Cost5]]/Table5[[#This Row],[Best Cost]]-1</f>
        <v>7.5773441218467408E-2</v>
      </c>
      <c r="Y165" s="86">
        <f t="shared" si="2"/>
        <v>315.14999999999998</v>
      </c>
      <c r="Z165" s="10">
        <f>Table5[[#This Row],[Cost]]/Table5[[#This Row],[Best Cost2]]-1</f>
        <v>0</v>
      </c>
      <c r="AA165" s="11">
        <f>Table5[[#This Row],[Cost2]]/Table5[[#This Row],[Best Cost2]]-1</f>
        <v>9.8143741075678248E-2</v>
      </c>
      <c r="AB165" s="11">
        <f>Table5[[#This Row],[Cost3]]/Table5[[#This Row],[Best Cost2]]-1</f>
        <v>2.5448199270188931E-2</v>
      </c>
      <c r="AC165" s="12">
        <f>Table5[[#This Row],[Cost4]]/Table5[[#This Row],[Best Cost2]]-1</f>
        <v>1.9609709662065766E-2</v>
      </c>
    </row>
    <row r="166" spans="1:29" ht="18" customHeight="1" x14ac:dyDescent="0.25">
      <c r="A166" s="7">
        <v>44</v>
      </c>
      <c r="B166" s="8">
        <v>23</v>
      </c>
      <c r="C166" s="9">
        <v>8</v>
      </c>
      <c r="D166" s="7">
        <v>309.57</v>
      </c>
      <c r="E166" s="8">
        <v>1.45</v>
      </c>
      <c r="F166" s="9">
        <v>2269</v>
      </c>
      <c r="G166" s="17">
        <v>388.95</v>
      </c>
      <c r="H166" s="17">
        <v>2.0699999999999998</v>
      </c>
      <c r="I166" s="9">
        <v>1648</v>
      </c>
      <c r="J166" s="17">
        <v>323.74</v>
      </c>
      <c r="K166" s="17">
        <v>6.98</v>
      </c>
      <c r="L166" s="9">
        <v>3276</v>
      </c>
      <c r="M166" s="17">
        <v>363.99</v>
      </c>
      <c r="N166" s="17">
        <v>4.21</v>
      </c>
      <c r="O166" s="8">
        <v>1923</v>
      </c>
      <c r="P166">
        <v>342.18</v>
      </c>
      <c r="Q166">
        <v>0.27</v>
      </c>
      <c r="R166">
        <v>12985</v>
      </c>
      <c r="S166">
        <f>MIN(Table5[[#This Row],[Cost]],Table5[[#This Row],[Cost2]],Table5[[#This Row],[Cost3]],Table5[[#This Row],[Cost4]],Table5[[#This Row],[Cost5]])</f>
        <v>309.57</v>
      </c>
      <c r="T166" s="107">
        <f>Table5[[#This Row],[Cost]]/Table5[[#This Row],[Best Cost]]-1</f>
        <v>0</v>
      </c>
      <c r="U166" s="107">
        <f>Table5[[#This Row],[Cost2]]/Table5[[#This Row],[Best Cost]]-1</f>
        <v>0.25642019575540265</v>
      </c>
      <c r="V166" s="107">
        <f>Table5[[#This Row],[Cost3]]/Table5[[#This Row],[Best Cost]]-1</f>
        <v>4.5773169234744948E-2</v>
      </c>
      <c r="W166" s="107">
        <f>Table5[[#This Row],[Cost4]]/Table5[[#This Row],[Best Cost]]-1</f>
        <v>0.17579222792906291</v>
      </c>
      <c r="X166" s="107">
        <f>Table5[[#This Row],[Cost5]]/Table5[[#This Row],[Best Cost]]-1</f>
        <v>0.10533966469619149</v>
      </c>
      <c r="Y166" s="86">
        <f t="shared" si="2"/>
        <v>309.57</v>
      </c>
      <c r="Z166" s="10">
        <f>Table5[[#This Row],[Cost]]/Table5[[#This Row],[Best Cost2]]-1</f>
        <v>0</v>
      </c>
      <c r="AA166" s="11">
        <f>Table5[[#This Row],[Cost2]]/Table5[[#This Row],[Best Cost2]]-1</f>
        <v>0.25642019575540265</v>
      </c>
      <c r="AB166" s="11">
        <f>Table5[[#This Row],[Cost3]]/Table5[[#This Row],[Best Cost2]]-1</f>
        <v>4.5773169234744948E-2</v>
      </c>
      <c r="AC166" s="12">
        <f>Table5[[#This Row],[Cost4]]/Table5[[#This Row],[Best Cost2]]-1</f>
        <v>0.17579222792906291</v>
      </c>
    </row>
    <row r="167" spans="1:29" ht="18" customHeight="1" x14ac:dyDescent="0.25">
      <c r="A167" s="7">
        <v>45</v>
      </c>
      <c r="B167" s="8">
        <v>23</v>
      </c>
      <c r="C167" s="9">
        <v>10</v>
      </c>
      <c r="D167" s="7">
        <v>350.61</v>
      </c>
      <c r="E167" s="8">
        <v>1.73</v>
      </c>
      <c r="F167" s="9">
        <v>2458</v>
      </c>
      <c r="G167" s="17">
        <v>430.88</v>
      </c>
      <c r="H167" s="17">
        <v>2.34</v>
      </c>
      <c r="I167" s="9">
        <v>1826</v>
      </c>
      <c r="J167" s="17">
        <v>326.33999999999997</v>
      </c>
      <c r="K167" s="17">
        <v>4.7300000000000004</v>
      </c>
      <c r="L167" s="9">
        <v>2304</v>
      </c>
      <c r="M167" s="17">
        <v>327.14</v>
      </c>
      <c r="N167" s="17">
        <v>5.32</v>
      </c>
      <c r="O167" s="8">
        <v>2539</v>
      </c>
      <c r="P167">
        <v>379.15</v>
      </c>
      <c r="Q167">
        <v>0.22</v>
      </c>
      <c r="R167">
        <v>10530</v>
      </c>
      <c r="S167">
        <f>MIN(Table5[[#This Row],[Cost]],Table5[[#This Row],[Cost2]],Table5[[#This Row],[Cost3]],Table5[[#This Row],[Cost4]],Table5[[#This Row],[Cost5]])</f>
        <v>326.33999999999997</v>
      </c>
      <c r="T167" s="107">
        <f>Table5[[#This Row],[Cost]]/Table5[[#This Row],[Best Cost]]-1</f>
        <v>7.4370288656003147E-2</v>
      </c>
      <c r="U167" s="107">
        <f>Table5[[#This Row],[Cost2]]/Table5[[#This Row],[Best Cost]]-1</f>
        <v>0.32034074891217768</v>
      </c>
      <c r="V167" s="107">
        <f>Table5[[#This Row],[Cost3]]/Table5[[#This Row],[Best Cost]]-1</f>
        <v>0</v>
      </c>
      <c r="W167" s="107">
        <f>Table5[[#This Row],[Cost4]]/Table5[[#This Row],[Best Cost]]-1</f>
        <v>2.451431022859607E-3</v>
      </c>
      <c r="X167" s="107">
        <f>Table5[[#This Row],[Cost5]]/Table5[[#This Row],[Best Cost]]-1</f>
        <v>0.16182509039651904</v>
      </c>
      <c r="Y167" s="86">
        <f t="shared" si="2"/>
        <v>326.33999999999997</v>
      </c>
      <c r="Z167" s="10">
        <f>Table5[[#This Row],[Cost]]/Table5[[#This Row],[Best Cost2]]-1</f>
        <v>7.4370288656003147E-2</v>
      </c>
      <c r="AA167" s="11">
        <f>Table5[[#This Row],[Cost2]]/Table5[[#This Row],[Best Cost2]]-1</f>
        <v>0.32034074891217768</v>
      </c>
      <c r="AB167" s="11">
        <f>Table5[[#This Row],[Cost3]]/Table5[[#This Row],[Best Cost2]]-1</f>
        <v>0</v>
      </c>
      <c r="AC167" s="12">
        <f>Table5[[#This Row],[Cost4]]/Table5[[#This Row],[Best Cost2]]-1</f>
        <v>2.451431022859607E-3</v>
      </c>
    </row>
    <row r="168" spans="1:29" ht="18" customHeight="1" x14ac:dyDescent="0.25">
      <c r="A168" s="7">
        <v>14</v>
      </c>
      <c r="B168" s="8">
        <v>23</v>
      </c>
      <c r="C168" s="9">
        <v>14</v>
      </c>
      <c r="D168" s="7">
        <v>304.8</v>
      </c>
      <c r="E168" s="8">
        <v>1.69</v>
      </c>
      <c r="F168" s="9">
        <v>2287</v>
      </c>
      <c r="G168" s="17">
        <v>379.83</v>
      </c>
      <c r="H168" s="17">
        <v>2.57</v>
      </c>
      <c r="I168" s="9">
        <v>2016</v>
      </c>
      <c r="J168" s="17">
        <v>303.45</v>
      </c>
      <c r="K168" s="17">
        <v>6.08</v>
      </c>
      <c r="L168" s="9">
        <v>2610</v>
      </c>
      <c r="M168" s="17">
        <v>303.26</v>
      </c>
      <c r="N168" s="17">
        <v>5.01</v>
      </c>
      <c r="O168" s="8">
        <v>2215</v>
      </c>
      <c r="P168">
        <v>340.66</v>
      </c>
      <c r="Q168">
        <v>0.39</v>
      </c>
      <c r="R168">
        <v>13949</v>
      </c>
      <c r="S168">
        <f>MIN(Table5[[#This Row],[Cost]],Table5[[#This Row],[Cost2]],Table5[[#This Row],[Cost3]],Table5[[#This Row],[Cost4]],Table5[[#This Row],[Cost5]])</f>
        <v>303.26</v>
      </c>
      <c r="T168" s="107">
        <f>Table5[[#This Row],[Cost]]/Table5[[#This Row],[Best Cost]]-1</f>
        <v>5.0781507617225774E-3</v>
      </c>
      <c r="U168" s="107">
        <f>Table5[[#This Row],[Cost2]]/Table5[[#This Row],[Best Cost]]-1</f>
        <v>0.25248961287344196</v>
      </c>
      <c r="V168" s="107">
        <f>Table5[[#This Row],[Cost3]]/Table5[[#This Row],[Best Cost]]-1</f>
        <v>6.2652509397875811E-4</v>
      </c>
      <c r="W168" s="107">
        <f>Table5[[#This Row],[Cost4]]/Table5[[#This Row],[Best Cost]]-1</f>
        <v>0</v>
      </c>
      <c r="X168" s="107">
        <f>Table5[[#This Row],[Cost5]]/Table5[[#This Row],[Best Cost]]-1</f>
        <v>0.1233265184989778</v>
      </c>
      <c r="Y168" s="86">
        <f t="shared" si="2"/>
        <v>303.26</v>
      </c>
      <c r="Z168" s="10">
        <f>Table5[[#This Row],[Cost]]/Table5[[#This Row],[Best Cost2]]-1</f>
        <v>5.0781507617225774E-3</v>
      </c>
      <c r="AA168" s="11">
        <f>Table5[[#This Row],[Cost2]]/Table5[[#This Row],[Best Cost2]]-1</f>
        <v>0.25248961287344196</v>
      </c>
      <c r="AB168" s="11">
        <f>Table5[[#This Row],[Cost3]]/Table5[[#This Row],[Best Cost2]]-1</f>
        <v>6.2652509397875811E-4</v>
      </c>
      <c r="AC168" s="12">
        <f>Table5[[#This Row],[Cost4]]/Table5[[#This Row],[Best Cost2]]-1</f>
        <v>0</v>
      </c>
    </row>
    <row r="169" spans="1:29" ht="18" customHeight="1" x14ac:dyDescent="0.25">
      <c r="A169" s="7">
        <v>12</v>
      </c>
      <c r="B169" s="8">
        <v>24</v>
      </c>
      <c r="C169" s="9">
        <v>5</v>
      </c>
      <c r="D169" s="7">
        <v>324.25</v>
      </c>
      <c r="E169" s="8">
        <v>1.43</v>
      </c>
      <c r="F169" s="9">
        <v>2309</v>
      </c>
      <c r="G169" s="17">
        <v>423.78</v>
      </c>
      <c r="H169" s="17">
        <v>2.89</v>
      </c>
      <c r="I169" s="9">
        <v>1983</v>
      </c>
      <c r="J169" s="17">
        <v>387.33</v>
      </c>
      <c r="K169" s="17">
        <v>4.99</v>
      </c>
      <c r="L169" s="9">
        <v>2124</v>
      </c>
      <c r="M169" s="17">
        <v>390.61</v>
      </c>
      <c r="N169" s="17">
        <v>5.23</v>
      </c>
      <c r="O169" s="8">
        <v>2270</v>
      </c>
      <c r="P169">
        <v>375.07</v>
      </c>
      <c r="Q169">
        <v>0.14000000000000001</v>
      </c>
      <c r="R169">
        <v>9453</v>
      </c>
      <c r="S169">
        <f>MIN(Table5[[#This Row],[Cost]],Table5[[#This Row],[Cost2]],Table5[[#This Row],[Cost3]],Table5[[#This Row],[Cost4]],Table5[[#This Row],[Cost5]])</f>
        <v>324.25</v>
      </c>
      <c r="T169" s="107">
        <f>Table5[[#This Row],[Cost]]/Table5[[#This Row],[Best Cost]]-1</f>
        <v>0</v>
      </c>
      <c r="U169" s="107">
        <f>Table5[[#This Row],[Cost2]]/Table5[[#This Row],[Best Cost]]-1</f>
        <v>0.30695451040863531</v>
      </c>
      <c r="V169" s="107">
        <f>Table5[[#This Row],[Cost3]]/Table5[[#This Row],[Best Cost]]-1</f>
        <v>0.19454124903623748</v>
      </c>
      <c r="W169" s="107">
        <f>Table5[[#This Row],[Cost4]]/Table5[[#This Row],[Best Cost]]-1</f>
        <v>0.20465690053970698</v>
      </c>
      <c r="X169" s="107">
        <f>Table5[[#This Row],[Cost5]]/Table5[[#This Row],[Best Cost]]-1</f>
        <v>0.15673091750192758</v>
      </c>
      <c r="Y169" s="86">
        <f t="shared" si="2"/>
        <v>324.25</v>
      </c>
      <c r="Z169" s="10">
        <f>Table5[[#This Row],[Cost]]/Table5[[#This Row],[Best Cost2]]-1</f>
        <v>0</v>
      </c>
      <c r="AA169" s="11">
        <f>Table5[[#This Row],[Cost2]]/Table5[[#This Row],[Best Cost2]]-1</f>
        <v>0.30695451040863531</v>
      </c>
      <c r="AB169" s="11">
        <f>Table5[[#This Row],[Cost3]]/Table5[[#This Row],[Best Cost2]]-1</f>
        <v>0.19454124903623748</v>
      </c>
      <c r="AC169" s="12">
        <f>Table5[[#This Row],[Cost4]]/Table5[[#This Row],[Best Cost2]]-1</f>
        <v>0.20465690053970698</v>
      </c>
    </row>
    <row r="170" spans="1:29" ht="18" customHeight="1" x14ac:dyDescent="0.25">
      <c r="A170" s="7">
        <v>15</v>
      </c>
      <c r="B170" s="8">
        <v>24</v>
      </c>
      <c r="C170" s="9">
        <v>5</v>
      </c>
      <c r="D170" s="7">
        <v>292.08</v>
      </c>
      <c r="E170" s="8">
        <v>1.83</v>
      </c>
      <c r="F170" s="9">
        <v>3015</v>
      </c>
      <c r="G170" s="17">
        <v>399.25</v>
      </c>
      <c r="H170" s="17">
        <v>2.2799999999999998</v>
      </c>
      <c r="I170" s="9">
        <v>2094</v>
      </c>
      <c r="J170" s="17">
        <v>391.05</v>
      </c>
      <c r="K170" s="17">
        <v>4.2</v>
      </c>
      <c r="L170" s="9">
        <v>1800</v>
      </c>
      <c r="M170" s="17">
        <v>390.11</v>
      </c>
      <c r="N170" s="17">
        <v>3.79</v>
      </c>
      <c r="O170" s="8">
        <v>1647</v>
      </c>
      <c r="P170">
        <v>342.99</v>
      </c>
      <c r="Q170">
        <v>0.15</v>
      </c>
      <c r="R170">
        <v>9900</v>
      </c>
      <c r="S170">
        <f>MIN(Table5[[#This Row],[Cost]],Table5[[#This Row],[Cost2]],Table5[[#This Row],[Cost3]],Table5[[#This Row],[Cost4]],Table5[[#This Row],[Cost5]])</f>
        <v>292.08</v>
      </c>
      <c r="T170" s="107">
        <f>Table5[[#This Row],[Cost]]/Table5[[#This Row],[Best Cost]]-1</f>
        <v>0</v>
      </c>
      <c r="U170" s="107">
        <f>Table5[[#This Row],[Cost2]]/Table5[[#This Row],[Best Cost]]-1</f>
        <v>0.36692002191180495</v>
      </c>
      <c r="V170" s="107">
        <f>Table5[[#This Row],[Cost3]]/Table5[[#This Row],[Best Cost]]-1</f>
        <v>0.33884552177485627</v>
      </c>
      <c r="W170" s="107">
        <f>Table5[[#This Row],[Cost4]]/Table5[[#This Row],[Best Cost]]-1</f>
        <v>0.33562722541769396</v>
      </c>
      <c r="X170" s="107">
        <f>Table5[[#This Row],[Cost5]]/Table5[[#This Row],[Best Cost]]-1</f>
        <v>0.17430156121610518</v>
      </c>
      <c r="Y170" s="86">
        <f t="shared" si="2"/>
        <v>292.08</v>
      </c>
      <c r="Z170" s="10">
        <f>Table5[[#This Row],[Cost]]/Table5[[#This Row],[Best Cost2]]-1</f>
        <v>0</v>
      </c>
      <c r="AA170" s="11">
        <f>Table5[[#This Row],[Cost2]]/Table5[[#This Row],[Best Cost2]]-1</f>
        <v>0.36692002191180495</v>
      </c>
      <c r="AB170" s="11">
        <f>Table5[[#This Row],[Cost3]]/Table5[[#This Row],[Best Cost2]]-1</f>
        <v>0.33884552177485627</v>
      </c>
      <c r="AC170" s="12">
        <f>Table5[[#This Row],[Cost4]]/Table5[[#This Row],[Best Cost2]]-1</f>
        <v>0.33562722541769396</v>
      </c>
    </row>
    <row r="171" spans="1:29" ht="18" customHeight="1" x14ac:dyDescent="0.25">
      <c r="A171" s="7">
        <v>82</v>
      </c>
      <c r="B171" s="8">
        <v>24</v>
      </c>
      <c r="C171" s="9">
        <v>10</v>
      </c>
      <c r="D171" s="7">
        <v>363.1</v>
      </c>
      <c r="E171" s="8">
        <v>1.58</v>
      </c>
      <c r="F171" s="9">
        <v>2199</v>
      </c>
      <c r="G171" s="17">
        <v>388.06</v>
      </c>
      <c r="H171" s="17">
        <v>3.19</v>
      </c>
      <c r="I171" s="9">
        <v>2482</v>
      </c>
      <c r="J171" s="17">
        <v>381.88</v>
      </c>
      <c r="K171" s="17">
        <v>5.85</v>
      </c>
      <c r="L171" s="9">
        <v>2626</v>
      </c>
      <c r="M171" s="17">
        <v>392.64</v>
      </c>
      <c r="N171" s="17">
        <v>5.1100000000000003</v>
      </c>
      <c r="O171" s="8">
        <v>2328</v>
      </c>
      <c r="P171">
        <v>384.96</v>
      </c>
      <c r="Q171">
        <v>0.3</v>
      </c>
      <c r="R171">
        <v>13887</v>
      </c>
      <c r="S171">
        <f>MIN(Table5[[#This Row],[Cost]],Table5[[#This Row],[Cost2]],Table5[[#This Row],[Cost3]],Table5[[#This Row],[Cost4]],Table5[[#This Row],[Cost5]])</f>
        <v>363.1</v>
      </c>
      <c r="T171" s="107">
        <f>Table5[[#This Row],[Cost]]/Table5[[#This Row],[Best Cost]]-1</f>
        <v>0</v>
      </c>
      <c r="U171" s="107">
        <f>Table5[[#This Row],[Cost2]]/Table5[[#This Row],[Best Cost]]-1</f>
        <v>6.8741393555494357E-2</v>
      </c>
      <c r="V171" s="107">
        <f>Table5[[#This Row],[Cost3]]/Table5[[#This Row],[Best Cost]]-1</f>
        <v>5.1721288901129148E-2</v>
      </c>
      <c r="W171" s="107">
        <f>Table5[[#This Row],[Cost4]]/Table5[[#This Row],[Best Cost]]-1</f>
        <v>8.1354998622968688E-2</v>
      </c>
      <c r="X171" s="107">
        <f>Table5[[#This Row],[Cost5]]/Table5[[#This Row],[Best Cost]]-1</f>
        <v>6.0203800605893587E-2</v>
      </c>
      <c r="Y171" s="86">
        <f t="shared" si="2"/>
        <v>363.1</v>
      </c>
      <c r="Z171" s="10">
        <f>Table5[[#This Row],[Cost]]/Table5[[#This Row],[Best Cost2]]-1</f>
        <v>0</v>
      </c>
      <c r="AA171" s="11">
        <f>Table5[[#This Row],[Cost2]]/Table5[[#This Row],[Best Cost2]]-1</f>
        <v>6.8741393555494357E-2</v>
      </c>
      <c r="AB171" s="11">
        <f>Table5[[#This Row],[Cost3]]/Table5[[#This Row],[Best Cost2]]-1</f>
        <v>5.1721288901129148E-2</v>
      </c>
      <c r="AC171" s="12">
        <f>Table5[[#This Row],[Cost4]]/Table5[[#This Row],[Best Cost2]]-1</f>
        <v>8.1354998622968688E-2</v>
      </c>
    </row>
    <row r="172" spans="1:29" ht="18" customHeight="1" x14ac:dyDescent="0.25">
      <c r="A172" s="7">
        <v>83</v>
      </c>
      <c r="B172" s="8">
        <v>24</v>
      </c>
      <c r="C172" s="9">
        <v>12</v>
      </c>
      <c r="D172" s="7">
        <v>375</v>
      </c>
      <c r="E172" s="8">
        <v>2.23</v>
      </c>
      <c r="F172" s="9">
        <v>3011</v>
      </c>
      <c r="G172" s="17">
        <v>437.78</v>
      </c>
      <c r="H172" s="17">
        <v>2.13</v>
      </c>
      <c r="I172" s="9">
        <v>1543</v>
      </c>
      <c r="J172" s="17">
        <v>392.16</v>
      </c>
      <c r="K172" s="17">
        <v>7.66</v>
      </c>
      <c r="L172" s="9">
        <v>3414</v>
      </c>
      <c r="M172" s="17">
        <v>380.74</v>
      </c>
      <c r="N172" s="17">
        <v>6.37</v>
      </c>
      <c r="O172" s="8">
        <v>2894</v>
      </c>
      <c r="P172">
        <v>404.25</v>
      </c>
      <c r="Q172">
        <v>0.28999999999999998</v>
      </c>
      <c r="R172">
        <v>11976</v>
      </c>
      <c r="S172">
        <f>MIN(Table5[[#This Row],[Cost]],Table5[[#This Row],[Cost2]],Table5[[#This Row],[Cost3]],Table5[[#This Row],[Cost4]],Table5[[#This Row],[Cost5]])</f>
        <v>375</v>
      </c>
      <c r="T172" s="107">
        <f>Table5[[#This Row],[Cost]]/Table5[[#This Row],[Best Cost]]-1</f>
        <v>0</v>
      </c>
      <c r="U172" s="107">
        <f>Table5[[#This Row],[Cost2]]/Table5[[#This Row],[Best Cost]]-1</f>
        <v>0.16741333333333319</v>
      </c>
      <c r="V172" s="107">
        <f>Table5[[#This Row],[Cost3]]/Table5[[#This Row],[Best Cost]]-1</f>
        <v>4.5760000000000023E-2</v>
      </c>
      <c r="W172" s="107">
        <f>Table5[[#This Row],[Cost4]]/Table5[[#This Row],[Best Cost]]-1</f>
        <v>1.5306666666666802E-2</v>
      </c>
      <c r="X172" s="107">
        <f>Table5[[#This Row],[Cost5]]/Table5[[#This Row],[Best Cost]]-1</f>
        <v>7.8000000000000069E-2</v>
      </c>
      <c r="Y172" s="86">
        <f t="shared" si="2"/>
        <v>375</v>
      </c>
      <c r="Z172" s="10">
        <f>Table5[[#This Row],[Cost]]/Table5[[#This Row],[Best Cost2]]-1</f>
        <v>0</v>
      </c>
      <c r="AA172" s="11">
        <f>Table5[[#This Row],[Cost2]]/Table5[[#This Row],[Best Cost2]]-1</f>
        <v>0.16741333333333319</v>
      </c>
      <c r="AB172" s="11">
        <f>Table5[[#This Row],[Cost3]]/Table5[[#This Row],[Best Cost2]]-1</f>
        <v>4.5760000000000023E-2</v>
      </c>
      <c r="AC172" s="12">
        <f>Table5[[#This Row],[Cost4]]/Table5[[#This Row],[Best Cost2]]-1</f>
        <v>1.5306666666666802E-2</v>
      </c>
    </row>
    <row r="173" spans="1:29" ht="18" customHeight="1" x14ac:dyDescent="0.25">
      <c r="A173" s="7">
        <v>13</v>
      </c>
      <c r="B173" s="8">
        <v>25</v>
      </c>
      <c r="C173" s="9">
        <v>7</v>
      </c>
      <c r="D173" s="7">
        <v>385.95</v>
      </c>
      <c r="E173" s="8">
        <v>1.52</v>
      </c>
      <c r="F173" s="9">
        <v>2190</v>
      </c>
      <c r="G173" s="17">
        <v>486.55</v>
      </c>
      <c r="H173" s="17">
        <v>2.15</v>
      </c>
      <c r="I173" s="9">
        <v>1586</v>
      </c>
      <c r="J173" s="17">
        <v>437.99</v>
      </c>
      <c r="K173" s="17">
        <v>5.41</v>
      </c>
      <c r="L173" s="9">
        <v>2194</v>
      </c>
      <c r="M173" s="17">
        <v>455.34</v>
      </c>
      <c r="N173" s="17">
        <v>5.07</v>
      </c>
      <c r="O173" s="8">
        <v>2113</v>
      </c>
      <c r="P173">
        <v>450.71</v>
      </c>
      <c r="Q173">
        <v>0.19</v>
      </c>
      <c r="R173">
        <v>10103</v>
      </c>
      <c r="S173">
        <f>MIN(Table5[[#This Row],[Cost]],Table5[[#This Row],[Cost2]],Table5[[#This Row],[Cost3]],Table5[[#This Row],[Cost4]],Table5[[#This Row],[Cost5]])</f>
        <v>385.95</v>
      </c>
      <c r="T173" s="107">
        <f>Table5[[#This Row],[Cost]]/Table5[[#This Row],[Best Cost]]-1</f>
        <v>0</v>
      </c>
      <c r="U173" s="107">
        <f>Table5[[#This Row],[Cost2]]/Table5[[#This Row],[Best Cost]]-1</f>
        <v>0.260655525327115</v>
      </c>
      <c r="V173" s="107">
        <f>Table5[[#This Row],[Cost3]]/Table5[[#This Row],[Best Cost]]-1</f>
        <v>0.13483611866822143</v>
      </c>
      <c r="W173" s="107">
        <f>Table5[[#This Row],[Cost4]]/Table5[[#This Row],[Best Cost]]-1</f>
        <v>0.17979012825495522</v>
      </c>
      <c r="X173" s="107">
        <f>Table5[[#This Row],[Cost5]]/Table5[[#This Row],[Best Cost]]-1</f>
        <v>0.16779375566783261</v>
      </c>
      <c r="Y173" s="86">
        <f t="shared" si="2"/>
        <v>385.95</v>
      </c>
      <c r="Z173" s="10">
        <f>Table5[[#This Row],[Cost]]/Table5[[#This Row],[Best Cost2]]-1</f>
        <v>0</v>
      </c>
      <c r="AA173" s="11">
        <f>Table5[[#This Row],[Cost2]]/Table5[[#This Row],[Best Cost2]]-1</f>
        <v>0.260655525327115</v>
      </c>
      <c r="AB173" s="11">
        <f>Table5[[#This Row],[Cost3]]/Table5[[#This Row],[Best Cost2]]-1</f>
        <v>0.13483611866822143</v>
      </c>
      <c r="AC173" s="12">
        <f>Table5[[#This Row],[Cost4]]/Table5[[#This Row],[Best Cost2]]-1</f>
        <v>0.17979012825495522</v>
      </c>
    </row>
    <row r="174" spans="1:29" ht="18" customHeight="1" x14ac:dyDescent="0.25">
      <c r="A174" s="7">
        <v>50</v>
      </c>
      <c r="B174" s="8">
        <v>25</v>
      </c>
      <c r="C174" s="9">
        <v>9</v>
      </c>
      <c r="D174" s="7">
        <v>380.7</v>
      </c>
      <c r="E174" s="8">
        <v>1.96</v>
      </c>
      <c r="F174" s="9">
        <v>2534</v>
      </c>
      <c r="G174" s="17">
        <v>478.69</v>
      </c>
      <c r="H174" s="17">
        <v>1.78</v>
      </c>
      <c r="I174" s="9">
        <v>1337</v>
      </c>
      <c r="J174" s="17">
        <v>445.47</v>
      </c>
      <c r="K174" s="17">
        <v>4.6500000000000004</v>
      </c>
      <c r="L174" s="9">
        <v>2020</v>
      </c>
      <c r="M174" s="17">
        <v>448.92</v>
      </c>
      <c r="N174" s="17">
        <v>4.62</v>
      </c>
      <c r="O174" s="8">
        <v>2103</v>
      </c>
      <c r="P174">
        <v>445.91</v>
      </c>
      <c r="Q174">
        <v>0.21</v>
      </c>
      <c r="R174">
        <v>10175</v>
      </c>
      <c r="S174">
        <f>MIN(Table5[[#This Row],[Cost]],Table5[[#This Row],[Cost2]],Table5[[#This Row],[Cost3]],Table5[[#This Row],[Cost4]],Table5[[#This Row],[Cost5]])</f>
        <v>380.7</v>
      </c>
      <c r="T174" s="107">
        <f>Table5[[#This Row],[Cost]]/Table5[[#This Row],[Best Cost]]-1</f>
        <v>0</v>
      </c>
      <c r="U174" s="107">
        <f>Table5[[#This Row],[Cost2]]/Table5[[#This Row],[Best Cost]]-1</f>
        <v>0.25739427370633039</v>
      </c>
      <c r="V174" s="107">
        <f>Table5[[#This Row],[Cost3]]/Table5[[#This Row],[Best Cost]]-1</f>
        <v>0.17013396375098511</v>
      </c>
      <c r="W174" s="107">
        <f>Table5[[#This Row],[Cost4]]/Table5[[#This Row],[Best Cost]]-1</f>
        <v>0.17919621749408998</v>
      </c>
      <c r="X174" s="107">
        <f>Table5[[#This Row],[Cost5]]/Table5[[#This Row],[Best Cost]]-1</f>
        <v>0.17128972944575782</v>
      </c>
      <c r="Y174" s="86">
        <f t="shared" si="2"/>
        <v>380.7</v>
      </c>
      <c r="Z174" s="10">
        <f>Table5[[#This Row],[Cost]]/Table5[[#This Row],[Best Cost2]]-1</f>
        <v>0</v>
      </c>
      <c r="AA174" s="11">
        <f>Table5[[#This Row],[Cost2]]/Table5[[#This Row],[Best Cost2]]-1</f>
        <v>0.25739427370633039</v>
      </c>
      <c r="AB174" s="11">
        <f>Table5[[#This Row],[Cost3]]/Table5[[#This Row],[Best Cost2]]-1</f>
        <v>0.17013396375098511</v>
      </c>
      <c r="AC174" s="12">
        <f>Table5[[#This Row],[Cost4]]/Table5[[#This Row],[Best Cost2]]-1</f>
        <v>0.17919621749408998</v>
      </c>
    </row>
    <row r="175" spans="1:29" ht="18" customHeight="1" x14ac:dyDescent="0.25">
      <c r="A175" s="7">
        <v>80</v>
      </c>
      <c r="B175" s="8">
        <v>25</v>
      </c>
      <c r="C175" s="9">
        <v>14</v>
      </c>
      <c r="D175" s="7">
        <v>353.77</v>
      </c>
      <c r="E175" s="8">
        <v>2.0299999999999998</v>
      </c>
      <c r="F175" s="9">
        <v>2543</v>
      </c>
      <c r="G175" s="17">
        <v>434.72</v>
      </c>
      <c r="H175" s="17">
        <v>2.29</v>
      </c>
      <c r="I175" s="9">
        <v>1687</v>
      </c>
      <c r="J175" s="17">
        <v>353.74</v>
      </c>
      <c r="K175" s="17">
        <v>7.29</v>
      </c>
      <c r="L175" s="9">
        <v>3060</v>
      </c>
      <c r="M175" s="17">
        <v>349.48</v>
      </c>
      <c r="N175" s="17">
        <v>6.53</v>
      </c>
      <c r="O175" s="8">
        <v>2882</v>
      </c>
      <c r="P175">
        <v>367.21</v>
      </c>
      <c r="Q175">
        <v>0.39</v>
      </c>
      <c r="R175">
        <v>13284</v>
      </c>
      <c r="S175">
        <f>MIN(Table5[[#This Row],[Cost]],Table5[[#This Row],[Cost2]],Table5[[#This Row],[Cost3]],Table5[[#This Row],[Cost4]],Table5[[#This Row],[Cost5]])</f>
        <v>349.48</v>
      </c>
      <c r="T175" s="107">
        <f>Table5[[#This Row],[Cost]]/Table5[[#This Row],[Best Cost]]-1</f>
        <v>1.2275380565411442E-2</v>
      </c>
      <c r="U175" s="107">
        <f>Table5[[#This Row],[Cost2]]/Table5[[#This Row],[Best Cost]]-1</f>
        <v>0.24390523062836222</v>
      </c>
      <c r="V175" s="107">
        <f>Table5[[#This Row],[Cost3]]/Table5[[#This Row],[Best Cost]]-1</f>
        <v>1.2189538743275774E-2</v>
      </c>
      <c r="W175" s="107">
        <f>Table5[[#This Row],[Cost4]]/Table5[[#This Row],[Best Cost]]-1</f>
        <v>0</v>
      </c>
      <c r="X175" s="107">
        <f>Table5[[#This Row],[Cost5]]/Table5[[#This Row],[Best Cost]]-1</f>
        <v>5.0732516882224798E-2</v>
      </c>
      <c r="Y175" s="86">
        <f t="shared" si="2"/>
        <v>349.48</v>
      </c>
      <c r="Z175" s="10">
        <f>Table5[[#This Row],[Cost]]/Table5[[#This Row],[Best Cost2]]-1</f>
        <v>1.2275380565411442E-2</v>
      </c>
      <c r="AA175" s="11">
        <f>Table5[[#This Row],[Cost2]]/Table5[[#This Row],[Best Cost2]]-1</f>
        <v>0.24390523062836222</v>
      </c>
      <c r="AB175" s="11">
        <f>Table5[[#This Row],[Cost3]]/Table5[[#This Row],[Best Cost2]]-1</f>
        <v>1.2189538743275774E-2</v>
      </c>
      <c r="AC175" s="12">
        <f>Table5[[#This Row],[Cost4]]/Table5[[#This Row],[Best Cost2]]-1</f>
        <v>0</v>
      </c>
    </row>
    <row r="176" spans="1:29" ht="18" customHeight="1" x14ac:dyDescent="0.25">
      <c r="A176" s="7">
        <v>81</v>
      </c>
      <c r="B176" s="8">
        <v>25</v>
      </c>
      <c r="C176" s="9">
        <v>14</v>
      </c>
      <c r="D176" s="7">
        <v>374.71</v>
      </c>
      <c r="E176" s="8">
        <v>1.92</v>
      </c>
      <c r="F176" s="9">
        <v>2400</v>
      </c>
      <c r="G176" s="17">
        <v>463.92</v>
      </c>
      <c r="H176" s="17">
        <v>2</v>
      </c>
      <c r="I176" s="9">
        <v>1476</v>
      </c>
      <c r="J176" s="17">
        <v>428.36</v>
      </c>
      <c r="K176" s="17">
        <v>4.75</v>
      </c>
      <c r="L176" s="9">
        <v>1968</v>
      </c>
      <c r="M176" s="17">
        <v>407.26</v>
      </c>
      <c r="N176" s="17">
        <v>8.25</v>
      </c>
      <c r="O176" s="8">
        <v>3673</v>
      </c>
      <c r="P176">
        <v>398.55</v>
      </c>
      <c r="Q176">
        <v>0.27</v>
      </c>
      <c r="R176">
        <v>12021</v>
      </c>
      <c r="S176">
        <f>MIN(Table5[[#This Row],[Cost]],Table5[[#This Row],[Cost2]],Table5[[#This Row],[Cost3]],Table5[[#This Row],[Cost4]],Table5[[#This Row],[Cost5]])</f>
        <v>374.71</v>
      </c>
      <c r="T176" s="107">
        <f>Table5[[#This Row],[Cost]]/Table5[[#This Row],[Best Cost]]-1</f>
        <v>0</v>
      </c>
      <c r="U176" s="107">
        <f>Table5[[#This Row],[Cost2]]/Table5[[#This Row],[Best Cost]]-1</f>
        <v>0.23807744655867213</v>
      </c>
      <c r="V176" s="107">
        <f>Table5[[#This Row],[Cost3]]/Table5[[#This Row],[Best Cost]]-1</f>
        <v>0.14317739051533196</v>
      </c>
      <c r="W176" s="107">
        <f>Table5[[#This Row],[Cost4]]/Table5[[#This Row],[Best Cost]]-1</f>
        <v>8.6867177283766139E-2</v>
      </c>
      <c r="X176" s="107">
        <f>Table5[[#This Row],[Cost5]]/Table5[[#This Row],[Best Cost]]-1</f>
        <v>6.3622534760214622E-2</v>
      </c>
      <c r="Y176" s="86">
        <f t="shared" si="2"/>
        <v>374.71</v>
      </c>
      <c r="Z176" s="10">
        <f>Table5[[#This Row],[Cost]]/Table5[[#This Row],[Best Cost2]]-1</f>
        <v>0</v>
      </c>
      <c r="AA176" s="11">
        <f>Table5[[#This Row],[Cost2]]/Table5[[#This Row],[Best Cost2]]-1</f>
        <v>0.23807744655867213</v>
      </c>
      <c r="AB176" s="11">
        <f>Table5[[#This Row],[Cost3]]/Table5[[#This Row],[Best Cost2]]-1</f>
        <v>0.14317739051533196</v>
      </c>
      <c r="AC176" s="12">
        <f>Table5[[#This Row],[Cost4]]/Table5[[#This Row],[Best Cost2]]-1</f>
        <v>8.6867177283766139E-2</v>
      </c>
    </row>
    <row r="177" spans="1:29" ht="18" customHeight="1" x14ac:dyDescent="0.25">
      <c r="A177" s="7">
        <v>86</v>
      </c>
      <c r="B177" s="8">
        <v>26</v>
      </c>
      <c r="C177" s="9">
        <v>5</v>
      </c>
      <c r="D177" s="7">
        <v>335.87</v>
      </c>
      <c r="E177" s="8">
        <v>1.63</v>
      </c>
      <c r="F177" s="9">
        <v>2464</v>
      </c>
      <c r="G177" s="17">
        <v>469.93</v>
      </c>
      <c r="H177" s="17">
        <v>1.53</v>
      </c>
      <c r="I177" s="9">
        <v>1143</v>
      </c>
      <c r="J177" s="17">
        <v>373.14</v>
      </c>
      <c r="K177" s="17">
        <v>6.66</v>
      </c>
      <c r="L177" s="9">
        <v>2914</v>
      </c>
      <c r="M177" s="17">
        <v>371.73</v>
      </c>
      <c r="N177" s="17">
        <v>4.72</v>
      </c>
      <c r="O177" s="8">
        <v>2150</v>
      </c>
      <c r="P177">
        <v>429.87</v>
      </c>
      <c r="Q177">
        <v>0.14000000000000001</v>
      </c>
      <c r="R177">
        <v>9182</v>
      </c>
      <c r="S177">
        <f>MIN(Table5[[#This Row],[Cost]],Table5[[#This Row],[Cost2]],Table5[[#This Row],[Cost3]],Table5[[#This Row],[Cost4]],Table5[[#This Row],[Cost5]])</f>
        <v>335.87</v>
      </c>
      <c r="T177" s="107">
        <f>Table5[[#This Row],[Cost]]/Table5[[#This Row],[Best Cost]]-1</f>
        <v>0</v>
      </c>
      <c r="U177" s="107">
        <f>Table5[[#This Row],[Cost2]]/Table5[[#This Row],[Best Cost]]-1</f>
        <v>0.39914252538184414</v>
      </c>
      <c r="V177" s="107">
        <f>Table5[[#This Row],[Cost3]]/Table5[[#This Row],[Best Cost]]-1</f>
        <v>0.11096555214815251</v>
      </c>
      <c r="W177" s="107">
        <f>Table5[[#This Row],[Cost4]]/Table5[[#This Row],[Best Cost]]-1</f>
        <v>0.10676749933009799</v>
      </c>
      <c r="X177" s="107">
        <f>Table5[[#This Row],[Cost5]]/Table5[[#This Row],[Best Cost]]-1</f>
        <v>0.27987018787030693</v>
      </c>
      <c r="Y177" s="86">
        <f t="shared" si="2"/>
        <v>335.87</v>
      </c>
      <c r="Z177" s="10">
        <f>Table5[[#This Row],[Cost]]/Table5[[#This Row],[Best Cost2]]-1</f>
        <v>0</v>
      </c>
      <c r="AA177" s="11">
        <f>Table5[[#This Row],[Cost2]]/Table5[[#This Row],[Best Cost2]]-1</f>
        <v>0.39914252538184414</v>
      </c>
      <c r="AB177" s="11">
        <f>Table5[[#This Row],[Cost3]]/Table5[[#This Row],[Best Cost2]]-1</f>
        <v>0.11096555214815251</v>
      </c>
      <c r="AC177" s="12">
        <f>Table5[[#This Row],[Cost4]]/Table5[[#This Row],[Best Cost2]]-1</f>
        <v>0.10676749933009799</v>
      </c>
    </row>
    <row r="178" spans="1:29" ht="18" customHeight="1" x14ac:dyDescent="0.25">
      <c r="A178" s="7">
        <v>48</v>
      </c>
      <c r="B178" s="8">
        <v>26</v>
      </c>
      <c r="C178" s="9">
        <v>11</v>
      </c>
      <c r="D178" s="7">
        <v>413.49</v>
      </c>
      <c r="E178" s="8">
        <v>1.32</v>
      </c>
      <c r="F178" s="9">
        <v>1768</v>
      </c>
      <c r="G178" s="17">
        <v>475.5</v>
      </c>
      <c r="H178" s="17">
        <v>2.33</v>
      </c>
      <c r="I178" s="9">
        <v>1649</v>
      </c>
      <c r="J178" s="17">
        <v>459.91</v>
      </c>
      <c r="K178" s="17">
        <v>6.12</v>
      </c>
      <c r="L178" s="9">
        <v>2538</v>
      </c>
      <c r="M178" s="17">
        <v>484.85</v>
      </c>
      <c r="N178" s="17">
        <v>4.0599999999999996</v>
      </c>
      <c r="O178" s="8">
        <v>1681</v>
      </c>
      <c r="P178">
        <v>410.04</v>
      </c>
      <c r="Q178">
        <v>0.49</v>
      </c>
      <c r="R178">
        <v>18701</v>
      </c>
      <c r="S178">
        <f>MIN(Table5[[#This Row],[Cost]],Table5[[#This Row],[Cost2]],Table5[[#This Row],[Cost3]],Table5[[#This Row],[Cost4]],Table5[[#This Row],[Cost5]])</f>
        <v>410.04</v>
      </c>
      <c r="T178" s="107">
        <f>Table5[[#This Row],[Cost]]/Table5[[#This Row],[Best Cost]]-1</f>
        <v>8.4138132865085868E-3</v>
      </c>
      <c r="U178" s="107">
        <f>Table5[[#This Row],[Cost2]]/Table5[[#This Row],[Best Cost]]-1</f>
        <v>0.15964296166227676</v>
      </c>
      <c r="V178" s="107">
        <f>Table5[[#This Row],[Cost3]]/Table5[[#This Row],[Best Cost]]-1</f>
        <v>0.12162228075309733</v>
      </c>
      <c r="W178" s="107">
        <f>Table5[[#This Row],[Cost4]]/Table5[[#This Row],[Best Cost]]-1</f>
        <v>0.18244561506194512</v>
      </c>
      <c r="X178" s="107">
        <f>Table5[[#This Row],[Cost5]]/Table5[[#This Row],[Best Cost]]-1</f>
        <v>0</v>
      </c>
      <c r="Y178" s="86">
        <f t="shared" si="2"/>
        <v>413.49</v>
      </c>
      <c r="Z178" s="10">
        <f>Table5[[#This Row],[Cost]]/Table5[[#This Row],[Best Cost2]]-1</f>
        <v>0</v>
      </c>
      <c r="AA178" s="11">
        <f>Table5[[#This Row],[Cost2]]/Table5[[#This Row],[Best Cost2]]-1</f>
        <v>0.14996735108466952</v>
      </c>
      <c r="AB178" s="11">
        <f>Table5[[#This Row],[Cost3]]/Table5[[#This Row],[Best Cost2]]-1</f>
        <v>0.11226389997339714</v>
      </c>
      <c r="AC178" s="12">
        <f>Table5[[#This Row],[Cost4]]/Table5[[#This Row],[Best Cost2]]-1</f>
        <v>0.17257974799874254</v>
      </c>
    </row>
    <row r="179" spans="1:29" ht="18" customHeight="1" x14ac:dyDescent="0.25">
      <c r="A179" s="7">
        <v>51</v>
      </c>
      <c r="B179" s="8">
        <v>26</v>
      </c>
      <c r="C179" s="9">
        <v>11</v>
      </c>
      <c r="D179" s="7">
        <v>405.14</v>
      </c>
      <c r="E179" s="8">
        <v>1.64</v>
      </c>
      <c r="F179" s="9">
        <v>2007</v>
      </c>
      <c r="G179" s="17">
        <v>427.56</v>
      </c>
      <c r="H179" s="17">
        <v>1.92</v>
      </c>
      <c r="I179" s="9">
        <v>1405</v>
      </c>
      <c r="J179" s="17">
        <v>466.26</v>
      </c>
      <c r="K179" s="17">
        <v>5.44</v>
      </c>
      <c r="L179" s="9">
        <v>2197</v>
      </c>
      <c r="M179" s="17">
        <v>462.7</v>
      </c>
      <c r="N179" s="17">
        <v>5.28</v>
      </c>
      <c r="O179" s="8">
        <v>2193</v>
      </c>
      <c r="P179">
        <v>361.79</v>
      </c>
      <c r="Q179">
        <v>1.27</v>
      </c>
      <c r="R179">
        <v>44562</v>
      </c>
      <c r="S179">
        <f>MIN(Table5[[#This Row],[Cost]],Table5[[#This Row],[Cost2]],Table5[[#This Row],[Cost3]],Table5[[#This Row],[Cost4]],Table5[[#This Row],[Cost5]])</f>
        <v>361.79</v>
      </c>
      <c r="T179" s="107">
        <f>Table5[[#This Row],[Cost]]/Table5[[#This Row],[Best Cost]]-1</f>
        <v>0.1198208905718785</v>
      </c>
      <c r="U179" s="107">
        <f>Table5[[#This Row],[Cost2]]/Table5[[#This Row],[Best Cost]]-1</f>
        <v>0.18179054147433593</v>
      </c>
      <c r="V179" s="107">
        <f>Table5[[#This Row],[Cost3]]/Table5[[#This Row],[Best Cost]]-1</f>
        <v>0.28875867215788165</v>
      </c>
      <c r="W179" s="107">
        <f>Table5[[#This Row],[Cost4]]/Table5[[#This Row],[Best Cost]]-1</f>
        <v>0.27891870974874911</v>
      </c>
      <c r="X179" s="107">
        <f>Table5[[#This Row],[Cost5]]/Table5[[#This Row],[Best Cost]]-1</f>
        <v>0</v>
      </c>
      <c r="Y179" s="86">
        <f t="shared" si="2"/>
        <v>405.14</v>
      </c>
      <c r="Z179" s="10">
        <f>Table5[[#This Row],[Cost]]/Table5[[#This Row],[Best Cost2]]-1</f>
        <v>0</v>
      </c>
      <c r="AA179" s="11">
        <f>Table5[[#This Row],[Cost2]]/Table5[[#This Row],[Best Cost2]]-1</f>
        <v>5.5338895196722193E-2</v>
      </c>
      <c r="AB179" s="11">
        <f>Table5[[#This Row],[Cost3]]/Table5[[#This Row],[Best Cost2]]-1</f>
        <v>0.15086143061657697</v>
      </c>
      <c r="AC179" s="12">
        <f>Table5[[#This Row],[Cost4]]/Table5[[#This Row],[Best Cost2]]-1</f>
        <v>0.14207434467097801</v>
      </c>
    </row>
    <row r="180" spans="1:29" ht="18" customHeight="1" x14ac:dyDescent="0.25">
      <c r="A180" s="7">
        <v>18</v>
      </c>
      <c r="B180" s="8">
        <v>27</v>
      </c>
      <c r="C180" s="9">
        <v>7</v>
      </c>
      <c r="D180" s="7">
        <v>368.62</v>
      </c>
      <c r="E180" s="8">
        <v>1.7</v>
      </c>
      <c r="F180" s="9">
        <v>2498</v>
      </c>
      <c r="G180" s="17">
        <v>438.99</v>
      </c>
      <c r="H180" s="17">
        <v>2.5</v>
      </c>
      <c r="I180" s="9">
        <v>1786</v>
      </c>
      <c r="J180" s="17">
        <v>457.19</v>
      </c>
      <c r="K180" s="17">
        <v>4.3600000000000003</v>
      </c>
      <c r="L180" s="9">
        <v>1615</v>
      </c>
      <c r="M180" s="17">
        <v>446.95</v>
      </c>
      <c r="N180" s="17">
        <v>5.34</v>
      </c>
      <c r="O180" s="8">
        <v>2047</v>
      </c>
      <c r="P180">
        <v>392.11</v>
      </c>
      <c r="Q180">
        <v>0.26</v>
      </c>
      <c r="R180">
        <v>12202</v>
      </c>
      <c r="S180">
        <f>MIN(Table5[[#This Row],[Cost]],Table5[[#This Row],[Cost2]],Table5[[#This Row],[Cost3]],Table5[[#This Row],[Cost4]],Table5[[#This Row],[Cost5]])</f>
        <v>368.62</v>
      </c>
      <c r="T180" s="107">
        <f>Table5[[#This Row],[Cost]]/Table5[[#This Row],[Best Cost]]-1</f>
        <v>0</v>
      </c>
      <c r="U180" s="107">
        <f>Table5[[#This Row],[Cost2]]/Table5[[#This Row],[Best Cost]]-1</f>
        <v>0.19090119906678971</v>
      </c>
      <c r="V180" s="107">
        <f>Table5[[#This Row],[Cost3]]/Table5[[#This Row],[Best Cost]]-1</f>
        <v>0.24027453746405514</v>
      </c>
      <c r="W180" s="107">
        <f>Table5[[#This Row],[Cost4]]/Table5[[#This Row],[Best Cost]]-1</f>
        <v>0.21249525256361568</v>
      </c>
      <c r="X180" s="107">
        <f>Table5[[#This Row],[Cost5]]/Table5[[#This Row],[Best Cost]]-1</f>
        <v>6.3724160381965156E-2</v>
      </c>
      <c r="Y180" s="86">
        <f t="shared" si="2"/>
        <v>368.62</v>
      </c>
      <c r="Z180" s="10">
        <f>Table5[[#This Row],[Cost]]/Table5[[#This Row],[Best Cost2]]-1</f>
        <v>0</v>
      </c>
      <c r="AA180" s="11">
        <f>Table5[[#This Row],[Cost2]]/Table5[[#This Row],[Best Cost2]]-1</f>
        <v>0.19090119906678971</v>
      </c>
      <c r="AB180" s="11">
        <f>Table5[[#This Row],[Cost3]]/Table5[[#This Row],[Best Cost2]]-1</f>
        <v>0.24027453746405514</v>
      </c>
      <c r="AC180" s="12">
        <f>Table5[[#This Row],[Cost4]]/Table5[[#This Row],[Best Cost2]]-1</f>
        <v>0.21249525256361568</v>
      </c>
    </row>
    <row r="181" spans="1:29" ht="18" customHeight="1" x14ac:dyDescent="0.25">
      <c r="A181" s="7">
        <v>19</v>
      </c>
      <c r="B181" s="8">
        <v>27</v>
      </c>
      <c r="C181" s="9">
        <v>7</v>
      </c>
      <c r="D181" s="7">
        <v>441.07</v>
      </c>
      <c r="E181" s="8">
        <v>2.3199999999999998</v>
      </c>
      <c r="F181" s="9">
        <v>3442</v>
      </c>
      <c r="G181" s="17">
        <v>517.74</v>
      </c>
      <c r="H181" s="17">
        <v>2.44</v>
      </c>
      <c r="I181" s="9">
        <v>1769</v>
      </c>
      <c r="J181" s="17">
        <v>525.29</v>
      </c>
      <c r="K181" s="17">
        <v>5.91</v>
      </c>
      <c r="L181" s="9">
        <v>2157</v>
      </c>
      <c r="M181" s="17">
        <v>532.87</v>
      </c>
      <c r="N181" s="17">
        <v>5.0599999999999996</v>
      </c>
      <c r="O181" s="8">
        <v>1940</v>
      </c>
      <c r="P181">
        <v>479.69</v>
      </c>
      <c r="Q181">
        <v>0.19</v>
      </c>
      <c r="R181">
        <v>10005</v>
      </c>
      <c r="S181">
        <f>MIN(Table5[[#This Row],[Cost]],Table5[[#This Row],[Cost2]],Table5[[#This Row],[Cost3]],Table5[[#This Row],[Cost4]],Table5[[#This Row],[Cost5]])</f>
        <v>441.07</v>
      </c>
      <c r="T181" s="107">
        <f>Table5[[#This Row],[Cost]]/Table5[[#This Row],[Best Cost]]-1</f>
        <v>0</v>
      </c>
      <c r="U181" s="107">
        <f>Table5[[#This Row],[Cost2]]/Table5[[#This Row],[Best Cost]]-1</f>
        <v>0.17382728365112121</v>
      </c>
      <c r="V181" s="107">
        <f>Table5[[#This Row],[Cost3]]/Table5[[#This Row],[Best Cost]]-1</f>
        <v>0.19094474799918371</v>
      </c>
      <c r="W181" s="107">
        <f>Table5[[#This Row],[Cost4]]/Table5[[#This Row],[Best Cost]]-1</f>
        <v>0.20813022876187448</v>
      </c>
      <c r="X181" s="107">
        <f>Table5[[#This Row],[Cost5]]/Table5[[#This Row],[Best Cost]]-1</f>
        <v>8.755979776452727E-2</v>
      </c>
      <c r="Y181" s="86">
        <f t="shared" si="2"/>
        <v>441.07</v>
      </c>
      <c r="Z181" s="10">
        <f>Table5[[#This Row],[Cost]]/Table5[[#This Row],[Best Cost2]]-1</f>
        <v>0</v>
      </c>
      <c r="AA181" s="11">
        <f>Table5[[#This Row],[Cost2]]/Table5[[#This Row],[Best Cost2]]-1</f>
        <v>0.17382728365112121</v>
      </c>
      <c r="AB181" s="11">
        <f>Table5[[#This Row],[Cost3]]/Table5[[#This Row],[Best Cost2]]-1</f>
        <v>0.19094474799918371</v>
      </c>
      <c r="AC181" s="12">
        <f>Table5[[#This Row],[Cost4]]/Table5[[#This Row],[Best Cost2]]-1</f>
        <v>0.20813022876187448</v>
      </c>
    </row>
    <row r="182" spans="1:29" ht="18" customHeight="1" x14ac:dyDescent="0.25">
      <c r="A182" s="7">
        <v>87</v>
      </c>
      <c r="B182" s="8">
        <v>27</v>
      </c>
      <c r="C182" s="9">
        <v>7</v>
      </c>
      <c r="D182" s="7">
        <v>363.36</v>
      </c>
      <c r="E182" s="8">
        <v>1.89</v>
      </c>
      <c r="F182" s="9">
        <v>2705</v>
      </c>
      <c r="G182" s="17">
        <v>501.08</v>
      </c>
      <c r="H182" s="17">
        <v>2.92</v>
      </c>
      <c r="I182" s="9">
        <v>2023</v>
      </c>
      <c r="J182" s="17">
        <v>459.76</v>
      </c>
      <c r="K182" s="17">
        <v>5.0599999999999996</v>
      </c>
      <c r="L182" s="9">
        <v>2064</v>
      </c>
      <c r="M182" s="17">
        <v>459.89</v>
      </c>
      <c r="N182" s="17">
        <v>4.8</v>
      </c>
      <c r="O182" s="8">
        <v>2020</v>
      </c>
      <c r="P182">
        <v>457.81</v>
      </c>
      <c r="Q182">
        <v>0.18</v>
      </c>
      <c r="R182">
        <v>9791</v>
      </c>
      <c r="S182">
        <f>MIN(Table5[[#This Row],[Cost]],Table5[[#This Row],[Cost2]],Table5[[#This Row],[Cost3]],Table5[[#This Row],[Cost4]],Table5[[#This Row],[Cost5]])</f>
        <v>363.36</v>
      </c>
      <c r="T182" s="107">
        <f>Table5[[#This Row],[Cost]]/Table5[[#This Row],[Best Cost]]-1</f>
        <v>0</v>
      </c>
      <c r="U182" s="107">
        <f>Table5[[#This Row],[Cost2]]/Table5[[#This Row],[Best Cost]]-1</f>
        <v>0.37901805372082764</v>
      </c>
      <c r="V182" s="107">
        <f>Table5[[#This Row],[Cost3]]/Table5[[#This Row],[Best Cost]]-1</f>
        <v>0.26530162923822087</v>
      </c>
      <c r="W182" s="107">
        <f>Table5[[#This Row],[Cost4]]/Table5[[#This Row],[Best Cost]]-1</f>
        <v>0.26565940114487008</v>
      </c>
      <c r="X182" s="107">
        <f>Table5[[#This Row],[Cost5]]/Table5[[#This Row],[Best Cost]]-1</f>
        <v>0.25993505063848521</v>
      </c>
      <c r="Y182" s="86">
        <f t="shared" si="2"/>
        <v>363.36</v>
      </c>
      <c r="Z182" s="10">
        <f>Table5[[#This Row],[Cost]]/Table5[[#This Row],[Best Cost2]]-1</f>
        <v>0</v>
      </c>
      <c r="AA182" s="11">
        <f>Table5[[#This Row],[Cost2]]/Table5[[#This Row],[Best Cost2]]-1</f>
        <v>0.37901805372082764</v>
      </c>
      <c r="AB182" s="11">
        <f>Table5[[#This Row],[Cost3]]/Table5[[#This Row],[Best Cost2]]-1</f>
        <v>0.26530162923822087</v>
      </c>
      <c r="AC182" s="12">
        <f>Table5[[#This Row],[Cost4]]/Table5[[#This Row],[Best Cost2]]-1</f>
        <v>0.26565940114487008</v>
      </c>
    </row>
    <row r="183" spans="1:29" ht="18" customHeight="1" x14ac:dyDescent="0.25">
      <c r="A183" s="7">
        <v>84</v>
      </c>
      <c r="B183" s="8">
        <v>27</v>
      </c>
      <c r="C183" s="9">
        <v>9</v>
      </c>
      <c r="D183" s="7">
        <v>369.07</v>
      </c>
      <c r="E183" s="8">
        <v>2.4700000000000002</v>
      </c>
      <c r="F183" s="9">
        <v>3216</v>
      </c>
      <c r="G183" s="17">
        <v>460.55</v>
      </c>
      <c r="H183" s="17">
        <v>3.02</v>
      </c>
      <c r="I183" s="9">
        <v>2092</v>
      </c>
      <c r="J183" s="17">
        <v>447.67</v>
      </c>
      <c r="K183" s="17">
        <v>5.92</v>
      </c>
      <c r="L183" s="9">
        <v>2443</v>
      </c>
      <c r="M183" s="17">
        <v>435.79</v>
      </c>
      <c r="N183" s="17">
        <v>6.18</v>
      </c>
      <c r="O183" s="8">
        <v>2572</v>
      </c>
      <c r="P183">
        <v>371.18</v>
      </c>
      <c r="Q183">
        <v>0.31</v>
      </c>
      <c r="R183">
        <v>12771</v>
      </c>
      <c r="S183">
        <f>MIN(Table5[[#This Row],[Cost]],Table5[[#This Row],[Cost2]],Table5[[#This Row],[Cost3]],Table5[[#This Row],[Cost4]],Table5[[#This Row],[Cost5]])</f>
        <v>369.07</v>
      </c>
      <c r="T183" s="107">
        <f>Table5[[#This Row],[Cost]]/Table5[[#This Row],[Best Cost]]-1</f>
        <v>0</v>
      </c>
      <c r="U183" s="107">
        <f>Table5[[#This Row],[Cost2]]/Table5[[#This Row],[Best Cost]]-1</f>
        <v>0.24786625843335952</v>
      </c>
      <c r="V183" s="107">
        <f>Table5[[#This Row],[Cost3]]/Table5[[#This Row],[Best Cost]]-1</f>
        <v>0.21296772969897315</v>
      </c>
      <c r="W183" s="107">
        <f>Table5[[#This Row],[Cost4]]/Table5[[#This Row],[Best Cost]]-1</f>
        <v>0.1807787140650825</v>
      </c>
      <c r="X183" s="107">
        <f>Table5[[#This Row],[Cost5]]/Table5[[#This Row],[Best Cost]]-1</f>
        <v>5.7170726420463502E-3</v>
      </c>
      <c r="Y183" s="86">
        <f t="shared" si="2"/>
        <v>369.07</v>
      </c>
      <c r="Z183" s="10">
        <f>Table5[[#This Row],[Cost]]/Table5[[#This Row],[Best Cost2]]-1</f>
        <v>0</v>
      </c>
      <c r="AA183" s="11">
        <f>Table5[[#This Row],[Cost2]]/Table5[[#This Row],[Best Cost2]]-1</f>
        <v>0.24786625843335952</v>
      </c>
      <c r="AB183" s="11">
        <f>Table5[[#This Row],[Cost3]]/Table5[[#This Row],[Best Cost2]]-1</f>
        <v>0.21296772969897315</v>
      </c>
      <c r="AC183" s="12">
        <f>Table5[[#This Row],[Cost4]]/Table5[[#This Row],[Best Cost2]]-1</f>
        <v>0.1807787140650825</v>
      </c>
    </row>
    <row r="184" spans="1:29" ht="18" customHeight="1" x14ac:dyDescent="0.25">
      <c r="A184" s="7">
        <v>49</v>
      </c>
      <c r="B184" s="8">
        <v>27</v>
      </c>
      <c r="C184" s="9">
        <v>12</v>
      </c>
      <c r="D184" s="7">
        <v>402.8</v>
      </c>
      <c r="E184" s="8">
        <v>2.8</v>
      </c>
      <c r="F184" s="9">
        <v>3332</v>
      </c>
      <c r="G184" s="17">
        <v>540.74</v>
      </c>
      <c r="H184" s="17">
        <v>1.97</v>
      </c>
      <c r="I184" s="9">
        <v>1388</v>
      </c>
      <c r="J184" s="17">
        <v>458.41</v>
      </c>
      <c r="K184" s="17">
        <v>5.41</v>
      </c>
      <c r="L184" s="9">
        <v>2185</v>
      </c>
      <c r="M184" s="17">
        <v>429.09</v>
      </c>
      <c r="N184" s="17">
        <v>5.55</v>
      </c>
      <c r="O184" s="8">
        <v>2327</v>
      </c>
      <c r="P184">
        <v>430.6</v>
      </c>
      <c r="Q184">
        <v>0.24</v>
      </c>
      <c r="R184">
        <v>10282</v>
      </c>
      <c r="S184">
        <f>MIN(Table5[[#This Row],[Cost]],Table5[[#This Row],[Cost2]],Table5[[#This Row],[Cost3]],Table5[[#This Row],[Cost4]],Table5[[#This Row],[Cost5]])</f>
        <v>402.8</v>
      </c>
      <c r="T184" s="107">
        <f>Table5[[#This Row],[Cost]]/Table5[[#This Row],[Best Cost]]-1</f>
        <v>0</v>
      </c>
      <c r="U184" s="107">
        <f>Table5[[#This Row],[Cost2]]/Table5[[#This Row],[Best Cost]]-1</f>
        <v>0.34245283018867934</v>
      </c>
      <c r="V184" s="107">
        <f>Table5[[#This Row],[Cost3]]/Table5[[#This Row],[Best Cost]]-1</f>
        <v>0.13805858987090369</v>
      </c>
      <c r="W184" s="107">
        <f>Table5[[#This Row],[Cost4]]/Table5[[#This Row],[Best Cost]]-1</f>
        <v>6.5268123138033651E-2</v>
      </c>
      <c r="X184" s="107">
        <f>Table5[[#This Row],[Cost5]]/Table5[[#This Row],[Best Cost]]-1</f>
        <v>6.9016881827209664E-2</v>
      </c>
      <c r="Y184" s="86">
        <f t="shared" si="2"/>
        <v>402.8</v>
      </c>
      <c r="Z184" s="10">
        <f>Table5[[#This Row],[Cost]]/Table5[[#This Row],[Best Cost2]]-1</f>
        <v>0</v>
      </c>
      <c r="AA184" s="11">
        <f>Table5[[#This Row],[Cost2]]/Table5[[#This Row],[Best Cost2]]-1</f>
        <v>0.34245283018867934</v>
      </c>
      <c r="AB184" s="11">
        <f>Table5[[#This Row],[Cost3]]/Table5[[#This Row],[Best Cost2]]-1</f>
        <v>0.13805858987090369</v>
      </c>
      <c r="AC184" s="12">
        <f>Table5[[#This Row],[Cost4]]/Table5[[#This Row],[Best Cost2]]-1</f>
        <v>6.5268123138033651E-2</v>
      </c>
    </row>
    <row r="185" spans="1:29" ht="18" customHeight="1" x14ac:dyDescent="0.25">
      <c r="A185" s="7">
        <v>54</v>
      </c>
      <c r="B185" s="8">
        <v>27</v>
      </c>
      <c r="C185" s="9">
        <v>14</v>
      </c>
      <c r="D185" s="7">
        <v>449.6</v>
      </c>
      <c r="E185" s="8">
        <v>2.13</v>
      </c>
      <c r="F185" s="9">
        <v>2281</v>
      </c>
      <c r="G185" s="17">
        <v>477.06</v>
      </c>
      <c r="H185" s="17">
        <v>3.39</v>
      </c>
      <c r="I185" s="9">
        <v>2268</v>
      </c>
      <c r="J185" s="17">
        <v>497.73</v>
      </c>
      <c r="K185" s="17">
        <v>6.6</v>
      </c>
      <c r="L185" s="9">
        <v>2485</v>
      </c>
      <c r="M185" s="17">
        <v>507.76</v>
      </c>
      <c r="N185" s="17">
        <v>4.66</v>
      </c>
      <c r="O185" s="8">
        <v>1836</v>
      </c>
      <c r="P185">
        <v>459</v>
      </c>
      <c r="Q185">
        <v>0.49</v>
      </c>
      <c r="R185">
        <v>18143</v>
      </c>
      <c r="S185">
        <f>MIN(Table5[[#This Row],[Cost]],Table5[[#This Row],[Cost2]],Table5[[#This Row],[Cost3]],Table5[[#This Row],[Cost4]],Table5[[#This Row],[Cost5]])</f>
        <v>449.6</v>
      </c>
      <c r="T185" s="107">
        <f>Table5[[#This Row],[Cost]]/Table5[[#This Row],[Best Cost]]-1</f>
        <v>0</v>
      </c>
      <c r="U185" s="107">
        <f>Table5[[#This Row],[Cost2]]/Table5[[#This Row],[Best Cost]]-1</f>
        <v>6.107651245551593E-2</v>
      </c>
      <c r="V185" s="107">
        <f>Table5[[#This Row],[Cost3]]/Table5[[#This Row],[Best Cost]]-1</f>
        <v>0.10705071174377223</v>
      </c>
      <c r="W185" s="107">
        <f>Table5[[#This Row],[Cost4]]/Table5[[#This Row],[Best Cost]]-1</f>
        <v>0.12935943060498212</v>
      </c>
      <c r="X185" s="107">
        <f>Table5[[#This Row],[Cost5]]/Table5[[#This Row],[Best Cost]]-1</f>
        <v>2.0907473309608404E-2</v>
      </c>
      <c r="Y185" s="86">
        <f t="shared" si="2"/>
        <v>449.6</v>
      </c>
      <c r="Z185" s="10">
        <f>Table5[[#This Row],[Cost]]/Table5[[#This Row],[Best Cost2]]-1</f>
        <v>0</v>
      </c>
      <c r="AA185" s="11">
        <f>Table5[[#This Row],[Cost2]]/Table5[[#This Row],[Best Cost2]]-1</f>
        <v>6.107651245551593E-2</v>
      </c>
      <c r="AB185" s="11">
        <f>Table5[[#This Row],[Cost3]]/Table5[[#This Row],[Best Cost2]]-1</f>
        <v>0.10705071174377223</v>
      </c>
      <c r="AC185" s="12">
        <f>Table5[[#This Row],[Cost4]]/Table5[[#This Row],[Best Cost2]]-1</f>
        <v>0.12935943060498212</v>
      </c>
    </row>
    <row r="186" spans="1:29" ht="18" customHeight="1" x14ac:dyDescent="0.25">
      <c r="A186" s="7">
        <v>55</v>
      </c>
      <c r="B186" s="8">
        <v>28</v>
      </c>
      <c r="C186" s="9">
        <v>5</v>
      </c>
      <c r="D186" s="7">
        <v>578.70000000000005</v>
      </c>
      <c r="E186" s="8">
        <v>0.6</v>
      </c>
      <c r="F186" s="9">
        <v>1012</v>
      </c>
      <c r="G186" s="17">
        <v>444.04</v>
      </c>
      <c r="H186" s="17">
        <v>2.83</v>
      </c>
      <c r="I186" s="9">
        <v>1868</v>
      </c>
      <c r="J186" s="17">
        <v>454.38</v>
      </c>
      <c r="K186" s="17">
        <v>4.84</v>
      </c>
      <c r="L186" s="9">
        <v>1868</v>
      </c>
      <c r="M186" s="17">
        <v>452.95</v>
      </c>
      <c r="N186" s="17">
        <v>3.82</v>
      </c>
      <c r="O186" s="8">
        <v>1558</v>
      </c>
      <c r="P186">
        <v>589.54</v>
      </c>
      <c r="Q186">
        <v>0.28000000000000003</v>
      </c>
      <c r="R186">
        <v>15421</v>
      </c>
      <c r="S186">
        <f>MIN(Table5[[#This Row],[Cost]],Table5[[#This Row],[Cost2]],Table5[[#This Row],[Cost3]],Table5[[#This Row],[Cost4]],Table5[[#This Row],[Cost5]])</f>
        <v>444.04</v>
      </c>
      <c r="T186" s="107">
        <f>Table5[[#This Row],[Cost]]/Table5[[#This Row],[Best Cost]]-1</f>
        <v>0.30326096748040721</v>
      </c>
      <c r="U186" s="107">
        <f>Table5[[#This Row],[Cost2]]/Table5[[#This Row],[Best Cost]]-1</f>
        <v>0</v>
      </c>
      <c r="V186" s="107">
        <f>Table5[[#This Row],[Cost3]]/Table5[[#This Row],[Best Cost]]-1</f>
        <v>2.3286190433294163E-2</v>
      </c>
      <c r="W186" s="107">
        <f>Table5[[#This Row],[Cost4]]/Table5[[#This Row],[Best Cost]]-1</f>
        <v>2.0065759841455755E-2</v>
      </c>
      <c r="X186" s="107">
        <f>Table5[[#This Row],[Cost5]]/Table5[[#This Row],[Best Cost]]-1</f>
        <v>0.32767318259616229</v>
      </c>
      <c r="Y186" s="86">
        <f t="shared" si="2"/>
        <v>444.04</v>
      </c>
      <c r="Z186" s="10">
        <f>Table5[[#This Row],[Cost]]/Table5[[#This Row],[Best Cost2]]-1</f>
        <v>0.30326096748040721</v>
      </c>
      <c r="AA186" s="11">
        <f>Table5[[#This Row],[Cost2]]/Table5[[#This Row],[Best Cost2]]-1</f>
        <v>0</v>
      </c>
      <c r="AB186" s="11">
        <f>Table5[[#This Row],[Cost3]]/Table5[[#This Row],[Best Cost2]]-1</f>
        <v>2.3286190433294163E-2</v>
      </c>
      <c r="AC186" s="12">
        <f>Table5[[#This Row],[Cost4]]/Table5[[#This Row],[Best Cost2]]-1</f>
        <v>2.0065759841455755E-2</v>
      </c>
    </row>
    <row r="187" spans="1:29" ht="18" customHeight="1" x14ac:dyDescent="0.25">
      <c r="A187" s="7">
        <v>16</v>
      </c>
      <c r="B187" s="8">
        <v>28</v>
      </c>
      <c r="C187" s="9">
        <v>9</v>
      </c>
      <c r="D187" s="7">
        <v>451.78</v>
      </c>
      <c r="E187" s="8">
        <v>1.45</v>
      </c>
      <c r="F187" s="9">
        <v>1910</v>
      </c>
      <c r="G187" s="17">
        <v>540.11</v>
      </c>
      <c r="H187" s="17">
        <v>2.89</v>
      </c>
      <c r="I187" s="9">
        <v>1877</v>
      </c>
      <c r="J187" s="17">
        <v>545.01</v>
      </c>
      <c r="K187" s="17">
        <v>5.58</v>
      </c>
      <c r="L187" s="9">
        <v>2004</v>
      </c>
      <c r="M187" s="17">
        <v>541.69000000000005</v>
      </c>
      <c r="N187" s="17">
        <v>6.84</v>
      </c>
      <c r="O187" s="8">
        <v>2550</v>
      </c>
      <c r="P187">
        <v>485.33</v>
      </c>
      <c r="Q187">
        <v>0.27</v>
      </c>
      <c r="R187">
        <v>10114</v>
      </c>
      <c r="S187">
        <f>MIN(Table5[[#This Row],[Cost]],Table5[[#This Row],[Cost2]],Table5[[#This Row],[Cost3]],Table5[[#This Row],[Cost4]],Table5[[#This Row],[Cost5]])</f>
        <v>451.78</v>
      </c>
      <c r="T187" s="107">
        <f>Table5[[#This Row],[Cost]]/Table5[[#This Row],[Best Cost]]-1</f>
        <v>0</v>
      </c>
      <c r="U187" s="107">
        <f>Table5[[#This Row],[Cost2]]/Table5[[#This Row],[Best Cost]]-1</f>
        <v>0.19551551640178855</v>
      </c>
      <c r="V187" s="107">
        <f>Table5[[#This Row],[Cost3]]/Table5[[#This Row],[Best Cost]]-1</f>
        <v>0.20636150338660419</v>
      </c>
      <c r="W187" s="107">
        <f>Table5[[#This Row],[Cost4]]/Table5[[#This Row],[Best Cost]]-1</f>
        <v>0.19901279383770887</v>
      </c>
      <c r="X187" s="107">
        <f>Table5[[#This Row],[Cost5]]/Table5[[#This Row],[Best Cost]]-1</f>
        <v>7.42618088450131E-2</v>
      </c>
      <c r="Y187" s="86">
        <f t="shared" si="2"/>
        <v>451.78</v>
      </c>
      <c r="Z187" s="10">
        <f>Table5[[#This Row],[Cost]]/Table5[[#This Row],[Best Cost2]]-1</f>
        <v>0</v>
      </c>
      <c r="AA187" s="11">
        <f>Table5[[#This Row],[Cost2]]/Table5[[#This Row],[Best Cost2]]-1</f>
        <v>0.19551551640178855</v>
      </c>
      <c r="AB187" s="11">
        <f>Table5[[#This Row],[Cost3]]/Table5[[#This Row],[Best Cost2]]-1</f>
        <v>0.20636150338660419</v>
      </c>
      <c r="AC187" s="12">
        <f>Table5[[#This Row],[Cost4]]/Table5[[#This Row],[Best Cost2]]-1</f>
        <v>0.19901279383770887</v>
      </c>
    </row>
    <row r="188" spans="1:29" ht="18" customHeight="1" x14ac:dyDescent="0.25">
      <c r="A188" s="7">
        <v>85</v>
      </c>
      <c r="B188" s="8">
        <v>28</v>
      </c>
      <c r="C188" s="9">
        <v>9</v>
      </c>
      <c r="D188" s="7">
        <v>397.69</v>
      </c>
      <c r="E188" s="8">
        <v>2.09</v>
      </c>
      <c r="F188" s="9">
        <v>2662</v>
      </c>
      <c r="G188" s="17">
        <v>493.68</v>
      </c>
      <c r="H188" s="17">
        <v>2.8</v>
      </c>
      <c r="I188" s="9">
        <v>1907</v>
      </c>
      <c r="J188" s="17">
        <v>475.33</v>
      </c>
      <c r="K188" s="17">
        <v>4.8</v>
      </c>
      <c r="L188" s="9">
        <v>1876</v>
      </c>
      <c r="M188" s="17">
        <v>473.81</v>
      </c>
      <c r="N188" s="17">
        <v>4.43</v>
      </c>
      <c r="O188" s="8">
        <v>1786</v>
      </c>
      <c r="P188">
        <v>381.59</v>
      </c>
      <c r="Q188">
        <v>0.23</v>
      </c>
      <c r="R188">
        <v>10579</v>
      </c>
      <c r="S188">
        <f>MIN(Table5[[#This Row],[Cost]],Table5[[#This Row],[Cost2]],Table5[[#This Row],[Cost3]],Table5[[#This Row],[Cost4]],Table5[[#This Row],[Cost5]])</f>
        <v>381.59</v>
      </c>
      <c r="T188" s="107">
        <f>Table5[[#This Row],[Cost]]/Table5[[#This Row],[Best Cost]]-1</f>
        <v>4.2191881338609516E-2</v>
      </c>
      <c r="U188" s="107">
        <f>Table5[[#This Row],[Cost2]]/Table5[[#This Row],[Best Cost]]-1</f>
        <v>0.29374459498414529</v>
      </c>
      <c r="V188" s="107">
        <f>Table5[[#This Row],[Cost3]]/Table5[[#This Row],[Best Cost]]-1</f>
        <v>0.24565633271312137</v>
      </c>
      <c r="W188" s="107">
        <f>Table5[[#This Row],[Cost4]]/Table5[[#This Row],[Best Cost]]-1</f>
        <v>0.24167299981655721</v>
      </c>
      <c r="X188" s="107">
        <f>Table5[[#This Row],[Cost5]]/Table5[[#This Row],[Best Cost]]-1</f>
        <v>0</v>
      </c>
      <c r="Y188" s="86">
        <f t="shared" si="2"/>
        <v>397.69</v>
      </c>
      <c r="Z188" s="10">
        <f>Table5[[#This Row],[Cost]]/Table5[[#This Row],[Best Cost2]]-1</f>
        <v>0</v>
      </c>
      <c r="AA188" s="11">
        <f>Table5[[#This Row],[Cost2]]/Table5[[#This Row],[Best Cost2]]-1</f>
        <v>0.2413689054288517</v>
      </c>
      <c r="AB188" s="11">
        <f>Table5[[#This Row],[Cost3]]/Table5[[#This Row],[Best Cost2]]-1</f>
        <v>0.19522743845708956</v>
      </c>
      <c r="AC188" s="12">
        <f>Table5[[#This Row],[Cost4]]/Table5[[#This Row],[Best Cost2]]-1</f>
        <v>0.19140536598858415</v>
      </c>
    </row>
    <row r="189" spans="1:29" ht="18" customHeight="1" x14ac:dyDescent="0.25">
      <c r="A189" s="7">
        <v>17</v>
      </c>
      <c r="B189" s="8">
        <v>28</v>
      </c>
      <c r="C189" s="9">
        <v>11</v>
      </c>
      <c r="D189" s="7">
        <v>425.38</v>
      </c>
      <c r="E189" s="8">
        <v>1.62</v>
      </c>
      <c r="F189" s="9">
        <v>1958</v>
      </c>
      <c r="G189" s="17">
        <v>520.91999999999996</v>
      </c>
      <c r="H189" s="17">
        <v>2.66</v>
      </c>
      <c r="I189" s="9">
        <v>1742</v>
      </c>
      <c r="J189" s="17">
        <v>510.3</v>
      </c>
      <c r="K189" s="17">
        <v>5</v>
      </c>
      <c r="L189" s="9">
        <v>1794</v>
      </c>
      <c r="M189" s="17">
        <v>506.7</v>
      </c>
      <c r="N189" s="17">
        <v>5.19</v>
      </c>
      <c r="O189" s="8">
        <v>1924</v>
      </c>
      <c r="P189">
        <v>477.26</v>
      </c>
      <c r="Q189">
        <v>0.47</v>
      </c>
      <c r="R189">
        <v>13677</v>
      </c>
      <c r="S189">
        <f>MIN(Table5[[#This Row],[Cost]],Table5[[#This Row],[Cost2]],Table5[[#This Row],[Cost3]],Table5[[#This Row],[Cost4]],Table5[[#This Row],[Cost5]])</f>
        <v>425.38</v>
      </c>
      <c r="T189" s="107">
        <f>Table5[[#This Row],[Cost]]/Table5[[#This Row],[Best Cost]]-1</f>
        <v>0</v>
      </c>
      <c r="U189" s="107">
        <f>Table5[[#This Row],[Cost2]]/Table5[[#This Row],[Best Cost]]-1</f>
        <v>0.22459918190794115</v>
      </c>
      <c r="V189" s="107">
        <f>Table5[[#This Row],[Cost3]]/Table5[[#This Row],[Best Cost]]-1</f>
        <v>0.19963326907706058</v>
      </c>
      <c r="W189" s="107">
        <f>Table5[[#This Row],[Cost4]]/Table5[[#This Row],[Best Cost]]-1</f>
        <v>0.19117024777845693</v>
      </c>
      <c r="X189" s="107">
        <f>Table5[[#This Row],[Cost5]]/Table5[[#This Row],[Best Cost]]-1</f>
        <v>0.12196154026987638</v>
      </c>
      <c r="Y189" s="86">
        <f t="shared" si="2"/>
        <v>425.38</v>
      </c>
      <c r="Z189" s="10">
        <f>Table5[[#This Row],[Cost]]/Table5[[#This Row],[Best Cost2]]-1</f>
        <v>0</v>
      </c>
      <c r="AA189" s="11">
        <f>Table5[[#This Row],[Cost2]]/Table5[[#This Row],[Best Cost2]]-1</f>
        <v>0.22459918190794115</v>
      </c>
      <c r="AB189" s="11">
        <f>Table5[[#This Row],[Cost3]]/Table5[[#This Row],[Best Cost2]]-1</f>
        <v>0.19963326907706058</v>
      </c>
      <c r="AC189" s="12">
        <f>Table5[[#This Row],[Cost4]]/Table5[[#This Row],[Best Cost2]]-1</f>
        <v>0.19117024777845693</v>
      </c>
    </row>
    <row r="190" spans="1:29" ht="18" customHeight="1" x14ac:dyDescent="0.25">
      <c r="A190" s="7">
        <v>90</v>
      </c>
      <c r="B190" s="8">
        <v>28</v>
      </c>
      <c r="C190" s="9">
        <v>11</v>
      </c>
      <c r="D190" s="7">
        <v>418.58</v>
      </c>
      <c r="E190" s="8">
        <v>2.52</v>
      </c>
      <c r="F190" s="9">
        <v>3042</v>
      </c>
      <c r="G190" s="17">
        <v>529.70000000000005</v>
      </c>
      <c r="H190" s="17">
        <v>2.15</v>
      </c>
      <c r="I190" s="9">
        <v>1495</v>
      </c>
      <c r="J190" s="17">
        <v>509.15</v>
      </c>
      <c r="K190" s="17">
        <v>5.35</v>
      </c>
      <c r="L190" s="9">
        <v>2100</v>
      </c>
      <c r="M190" s="17">
        <v>513.97</v>
      </c>
      <c r="N190" s="17">
        <v>5.0199999999999996</v>
      </c>
      <c r="O190" s="8">
        <v>2002</v>
      </c>
      <c r="P190">
        <v>429.89</v>
      </c>
      <c r="Q190">
        <v>0.21</v>
      </c>
      <c r="R190">
        <v>9772</v>
      </c>
      <c r="S190">
        <f>MIN(Table5[[#This Row],[Cost]],Table5[[#This Row],[Cost2]],Table5[[#This Row],[Cost3]],Table5[[#This Row],[Cost4]],Table5[[#This Row],[Cost5]])</f>
        <v>418.58</v>
      </c>
      <c r="T190" s="107">
        <f>Table5[[#This Row],[Cost]]/Table5[[#This Row],[Best Cost]]-1</f>
        <v>0</v>
      </c>
      <c r="U190" s="107">
        <f>Table5[[#This Row],[Cost2]]/Table5[[#This Row],[Best Cost]]-1</f>
        <v>0.26546896650580543</v>
      </c>
      <c r="V190" s="107">
        <f>Table5[[#This Row],[Cost3]]/Table5[[#This Row],[Best Cost]]-1</f>
        <v>0.21637440871517999</v>
      </c>
      <c r="W190" s="107">
        <f>Table5[[#This Row],[Cost4]]/Table5[[#This Row],[Best Cost]]-1</f>
        <v>0.22788953127239719</v>
      </c>
      <c r="X190" s="107">
        <f>Table5[[#This Row],[Cost5]]/Table5[[#This Row],[Best Cost]]-1</f>
        <v>2.7019924506665349E-2</v>
      </c>
      <c r="Y190" s="86">
        <f t="shared" si="2"/>
        <v>418.58</v>
      </c>
      <c r="Z190" s="10">
        <f>Table5[[#This Row],[Cost]]/Table5[[#This Row],[Best Cost2]]-1</f>
        <v>0</v>
      </c>
      <c r="AA190" s="11">
        <f>Table5[[#This Row],[Cost2]]/Table5[[#This Row],[Best Cost2]]-1</f>
        <v>0.26546896650580543</v>
      </c>
      <c r="AB190" s="11">
        <f>Table5[[#This Row],[Cost3]]/Table5[[#This Row],[Best Cost2]]-1</f>
        <v>0.21637440871517999</v>
      </c>
      <c r="AC190" s="12">
        <f>Table5[[#This Row],[Cost4]]/Table5[[#This Row],[Best Cost2]]-1</f>
        <v>0.22788953127239719</v>
      </c>
    </row>
    <row r="191" spans="1:29" ht="18" customHeight="1" x14ac:dyDescent="0.25">
      <c r="A191" s="7">
        <v>52</v>
      </c>
      <c r="B191" s="8">
        <v>29</v>
      </c>
      <c r="C191" s="9">
        <v>5</v>
      </c>
      <c r="D191" s="7">
        <v>626.22</v>
      </c>
      <c r="E191" s="8">
        <v>0.61</v>
      </c>
      <c r="F191" s="9">
        <v>1002</v>
      </c>
      <c r="G191" s="17">
        <v>504.77</v>
      </c>
      <c r="H191" s="17">
        <v>2.95</v>
      </c>
      <c r="I191" s="9">
        <v>1898</v>
      </c>
      <c r="J191" s="17">
        <v>414.37</v>
      </c>
      <c r="K191" s="17">
        <v>5.59</v>
      </c>
      <c r="L191" s="9">
        <v>2185</v>
      </c>
      <c r="M191" s="17">
        <v>373.9</v>
      </c>
      <c r="N191" s="17">
        <v>7.73</v>
      </c>
      <c r="O191" s="8">
        <v>3148</v>
      </c>
      <c r="P191">
        <v>573.83000000000004</v>
      </c>
      <c r="Q191">
        <v>0.56999999999999995</v>
      </c>
      <c r="R191">
        <v>28246</v>
      </c>
      <c r="S191">
        <f>MIN(Table5[[#This Row],[Cost]],Table5[[#This Row],[Cost2]],Table5[[#This Row],[Cost3]],Table5[[#This Row],[Cost4]],Table5[[#This Row],[Cost5]])</f>
        <v>373.9</v>
      </c>
      <c r="T191" s="107">
        <f>Table5[[#This Row],[Cost]]/Table5[[#This Row],[Best Cost]]-1</f>
        <v>0.67483284300615165</v>
      </c>
      <c r="U191" s="107">
        <f>Table5[[#This Row],[Cost2]]/Table5[[#This Row],[Best Cost]]-1</f>
        <v>0.35001337255950782</v>
      </c>
      <c r="V191" s="107">
        <f>Table5[[#This Row],[Cost3]]/Table5[[#This Row],[Best Cost]]-1</f>
        <v>0.10823749665686022</v>
      </c>
      <c r="W191" s="107">
        <f>Table5[[#This Row],[Cost4]]/Table5[[#This Row],[Best Cost]]-1</f>
        <v>0</v>
      </c>
      <c r="X191" s="107">
        <f>Table5[[#This Row],[Cost5]]/Table5[[#This Row],[Best Cost]]-1</f>
        <v>0.53471516448248213</v>
      </c>
      <c r="Y191" s="86">
        <f t="shared" si="2"/>
        <v>373.9</v>
      </c>
      <c r="Z191" s="10">
        <f>Table5[[#This Row],[Cost]]/Table5[[#This Row],[Best Cost2]]-1</f>
        <v>0.67483284300615165</v>
      </c>
      <c r="AA191" s="11">
        <f>Table5[[#This Row],[Cost2]]/Table5[[#This Row],[Best Cost2]]-1</f>
        <v>0.35001337255950782</v>
      </c>
      <c r="AB191" s="11">
        <f>Table5[[#This Row],[Cost3]]/Table5[[#This Row],[Best Cost2]]-1</f>
        <v>0.10823749665686022</v>
      </c>
      <c r="AC191" s="12">
        <f>Table5[[#This Row],[Cost4]]/Table5[[#This Row],[Best Cost2]]-1</f>
        <v>0</v>
      </c>
    </row>
    <row r="192" spans="1:29" ht="18" customHeight="1" x14ac:dyDescent="0.25">
      <c r="A192" s="7">
        <v>53</v>
      </c>
      <c r="B192" s="8">
        <v>29</v>
      </c>
      <c r="C192" s="9">
        <v>7</v>
      </c>
      <c r="D192" s="7">
        <v>389.79</v>
      </c>
      <c r="E192" s="8">
        <v>2.16</v>
      </c>
      <c r="F192" s="9">
        <v>2875</v>
      </c>
      <c r="G192" s="17">
        <v>490.14</v>
      </c>
      <c r="H192" s="17">
        <v>2.5</v>
      </c>
      <c r="I192" s="9">
        <v>1608</v>
      </c>
      <c r="J192" s="17">
        <v>477.14</v>
      </c>
      <c r="K192" s="17">
        <v>5.76</v>
      </c>
      <c r="L192" s="9">
        <v>2173</v>
      </c>
      <c r="M192" s="17">
        <v>476.27</v>
      </c>
      <c r="N192" s="17">
        <v>5.51</v>
      </c>
      <c r="O192" s="8">
        <v>2182</v>
      </c>
      <c r="P192">
        <v>421.43</v>
      </c>
      <c r="Q192">
        <v>0.21</v>
      </c>
      <c r="R192">
        <v>10911</v>
      </c>
      <c r="S192">
        <f>MIN(Table5[[#This Row],[Cost]],Table5[[#This Row],[Cost2]],Table5[[#This Row],[Cost3]],Table5[[#This Row],[Cost4]],Table5[[#This Row],[Cost5]])</f>
        <v>389.79</v>
      </c>
      <c r="T192" s="107">
        <f>Table5[[#This Row],[Cost]]/Table5[[#This Row],[Best Cost]]-1</f>
        <v>0</v>
      </c>
      <c r="U192" s="107">
        <f>Table5[[#This Row],[Cost2]]/Table5[[#This Row],[Best Cost]]-1</f>
        <v>0.25744631724774858</v>
      </c>
      <c r="V192" s="107">
        <f>Table5[[#This Row],[Cost3]]/Table5[[#This Row],[Best Cost]]-1</f>
        <v>0.22409502552656546</v>
      </c>
      <c r="W192" s="107">
        <f>Table5[[#This Row],[Cost4]]/Table5[[#This Row],[Best Cost]]-1</f>
        <v>0.2218630544652247</v>
      </c>
      <c r="X192" s="107">
        <f>Table5[[#This Row],[Cost5]]/Table5[[#This Row],[Best Cost]]-1</f>
        <v>8.1171913081402813E-2</v>
      </c>
      <c r="Y192" s="86">
        <f t="shared" si="2"/>
        <v>389.79</v>
      </c>
      <c r="Z192" s="10">
        <f>Table5[[#This Row],[Cost]]/Table5[[#This Row],[Best Cost2]]-1</f>
        <v>0</v>
      </c>
      <c r="AA192" s="11">
        <f>Table5[[#This Row],[Cost2]]/Table5[[#This Row],[Best Cost2]]-1</f>
        <v>0.25744631724774858</v>
      </c>
      <c r="AB192" s="11">
        <f>Table5[[#This Row],[Cost3]]/Table5[[#This Row],[Best Cost2]]-1</f>
        <v>0.22409502552656546</v>
      </c>
      <c r="AC192" s="12">
        <f>Table5[[#This Row],[Cost4]]/Table5[[#This Row],[Best Cost2]]-1</f>
        <v>0.2218630544652247</v>
      </c>
    </row>
    <row r="193" spans="1:29" ht="18" customHeight="1" x14ac:dyDescent="0.25">
      <c r="A193" s="7">
        <v>22</v>
      </c>
      <c r="B193" s="8">
        <v>29</v>
      </c>
      <c r="C193" s="9">
        <v>11</v>
      </c>
      <c r="D193" s="7">
        <v>427.86</v>
      </c>
      <c r="E193" s="8">
        <v>2.31</v>
      </c>
      <c r="F193" s="9">
        <v>2825</v>
      </c>
      <c r="G193" s="17">
        <v>554.03</v>
      </c>
      <c r="H193" s="17">
        <v>3.36</v>
      </c>
      <c r="I193" s="9">
        <v>2135</v>
      </c>
      <c r="J193" s="17">
        <v>525.57000000000005</v>
      </c>
      <c r="K193" s="17">
        <v>6.84</v>
      </c>
      <c r="L193" s="9">
        <v>2384</v>
      </c>
      <c r="M193" s="17">
        <v>521.53</v>
      </c>
      <c r="N193" s="17">
        <v>6.09</v>
      </c>
      <c r="O193" s="8">
        <v>2218</v>
      </c>
      <c r="P193">
        <v>508.35</v>
      </c>
      <c r="Q193">
        <v>0.31</v>
      </c>
      <c r="R193">
        <v>11658</v>
      </c>
      <c r="S193">
        <f>MIN(Table5[[#This Row],[Cost]],Table5[[#This Row],[Cost2]],Table5[[#This Row],[Cost3]],Table5[[#This Row],[Cost4]],Table5[[#This Row],[Cost5]])</f>
        <v>427.86</v>
      </c>
      <c r="T193" s="107">
        <f>Table5[[#This Row],[Cost]]/Table5[[#This Row],[Best Cost]]-1</f>
        <v>0</v>
      </c>
      <c r="U193" s="107">
        <f>Table5[[#This Row],[Cost2]]/Table5[[#This Row],[Best Cost]]-1</f>
        <v>0.29488617772168446</v>
      </c>
      <c r="V193" s="107">
        <f>Table5[[#This Row],[Cost3]]/Table5[[#This Row],[Best Cost]]-1</f>
        <v>0.22836909269387196</v>
      </c>
      <c r="W193" s="107">
        <f>Table5[[#This Row],[Cost4]]/Table5[[#This Row],[Best Cost]]-1</f>
        <v>0.21892675174122367</v>
      </c>
      <c r="X193" s="107">
        <f>Table5[[#This Row],[Cost5]]/Table5[[#This Row],[Best Cost]]-1</f>
        <v>0.18812228298976308</v>
      </c>
      <c r="Y193" s="86">
        <f t="shared" si="2"/>
        <v>427.86</v>
      </c>
      <c r="Z193" s="10">
        <f>Table5[[#This Row],[Cost]]/Table5[[#This Row],[Best Cost2]]-1</f>
        <v>0</v>
      </c>
      <c r="AA193" s="11">
        <f>Table5[[#This Row],[Cost2]]/Table5[[#This Row],[Best Cost2]]-1</f>
        <v>0.29488617772168446</v>
      </c>
      <c r="AB193" s="11">
        <f>Table5[[#This Row],[Cost3]]/Table5[[#This Row],[Best Cost2]]-1</f>
        <v>0.22836909269387196</v>
      </c>
      <c r="AC193" s="12">
        <f>Table5[[#This Row],[Cost4]]/Table5[[#This Row],[Best Cost2]]-1</f>
        <v>0.21892675174122367</v>
      </c>
    </row>
    <row r="194" spans="1:29" ht="18" customHeight="1" x14ac:dyDescent="0.25">
      <c r="A194" s="7">
        <v>23</v>
      </c>
      <c r="B194" s="8">
        <v>29</v>
      </c>
      <c r="C194" s="9">
        <v>13</v>
      </c>
      <c r="D194" s="7">
        <v>473.15</v>
      </c>
      <c r="E194" s="8">
        <v>2.4300000000000002</v>
      </c>
      <c r="F194" s="9">
        <v>2941</v>
      </c>
      <c r="G194" s="17">
        <v>558.98</v>
      </c>
      <c r="H194" s="17">
        <v>2.79</v>
      </c>
      <c r="I194" s="9">
        <v>1850</v>
      </c>
      <c r="J194" s="17">
        <v>552.87</v>
      </c>
      <c r="K194" s="17">
        <v>6.42</v>
      </c>
      <c r="L194" s="9">
        <v>2208</v>
      </c>
      <c r="M194" s="17">
        <v>543.1</v>
      </c>
      <c r="N194" s="17">
        <v>5.9</v>
      </c>
      <c r="O194" s="8">
        <v>2082</v>
      </c>
      <c r="P194">
        <v>538.04999999999995</v>
      </c>
      <c r="Q194">
        <v>0.27</v>
      </c>
      <c r="R194">
        <v>10203</v>
      </c>
      <c r="S194">
        <f>MIN(Table5[[#This Row],[Cost]],Table5[[#This Row],[Cost2]],Table5[[#This Row],[Cost3]],Table5[[#This Row],[Cost4]],Table5[[#This Row],[Cost5]])</f>
        <v>473.15</v>
      </c>
      <c r="T194" s="107">
        <f>Table5[[#This Row],[Cost]]/Table5[[#This Row],[Best Cost]]-1</f>
        <v>0</v>
      </c>
      <c r="U194" s="107">
        <f>Table5[[#This Row],[Cost2]]/Table5[[#This Row],[Best Cost]]-1</f>
        <v>0.18140124696185156</v>
      </c>
      <c r="V194" s="107">
        <f>Table5[[#This Row],[Cost3]]/Table5[[#This Row],[Best Cost]]-1</f>
        <v>0.16848779456831875</v>
      </c>
      <c r="W194" s="107">
        <f>Table5[[#This Row],[Cost4]]/Table5[[#This Row],[Best Cost]]-1</f>
        <v>0.14783895170664696</v>
      </c>
      <c r="X194" s="107">
        <f>Table5[[#This Row],[Cost5]]/Table5[[#This Row],[Best Cost]]-1</f>
        <v>0.13716580365634568</v>
      </c>
      <c r="Y194" s="86">
        <f t="shared" si="2"/>
        <v>473.15</v>
      </c>
      <c r="Z194" s="10">
        <f>Table5[[#This Row],[Cost]]/Table5[[#This Row],[Best Cost2]]-1</f>
        <v>0</v>
      </c>
      <c r="AA194" s="11">
        <f>Table5[[#This Row],[Cost2]]/Table5[[#This Row],[Best Cost2]]-1</f>
        <v>0.18140124696185156</v>
      </c>
      <c r="AB194" s="11">
        <f>Table5[[#This Row],[Cost3]]/Table5[[#This Row],[Best Cost2]]-1</f>
        <v>0.16848779456831875</v>
      </c>
      <c r="AC194" s="12">
        <f>Table5[[#This Row],[Cost4]]/Table5[[#This Row],[Best Cost2]]-1</f>
        <v>0.14783895170664696</v>
      </c>
    </row>
    <row r="195" spans="1:29" ht="18" customHeight="1" x14ac:dyDescent="0.25">
      <c r="A195" s="7">
        <v>91</v>
      </c>
      <c r="B195" s="8">
        <v>29</v>
      </c>
      <c r="C195" s="9">
        <v>13</v>
      </c>
      <c r="D195" s="7">
        <v>399.24</v>
      </c>
      <c r="E195" s="8">
        <v>2.71</v>
      </c>
      <c r="F195" s="9">
        <v>3066</v>
      </c>
      <c r="G195" s="17">
        <v>492.38</v>
      </c>
      <c r="H195" s="17">
        <v>3.53</v>
      </c>
      <c r="I195" s="9">
        <v>2285</v>
      </c>
      <c r="J195" s="17">
        <v>503.4</v>
      </c>
      <c r="K195" s="17">
        <v>4.24</v>
      </c>
      <c r="L195" s="9">
        <v>1669</v>
      </c>
      <c r="M195" s="17">
        <v>495.65</v>
      </c>
      <c r="N195" s="17">
        <v>5.59</v>
      </c>
      <c r="O195" s="8">
        <v>2138</v>
      </c>
      <c r="P195">
        <v>449.34</v>
      </c>
      <c r="Q195">
        <v>0.23</v>
      </c>
      <c r="R195">
        <v>9582</v>
      </c>
      <c r="S195">
        <f>MIN(Table5[[#This Row],[Cost]],Table5[[#This Row],[Cost2]],Table5[[#This Row],[Cost3]],Table5[[#This Row],[Cost4]],Table5[[#This Row],[Cost5]])</f>
        <v>399.24</v>
      </c>
      <c r="T195" s="107">
        <f>Table5[[#This Row],[Cost]]/Table5[[#This Row],[Best Cost]]-1</f>
        <v>0</v>
      </c>
      <c r="U195" s="107">
        <f>Table5[[#This Row],[Cost2]]/Table5[[#This Row],[Best Cost]]-1</f>
        <v>0.23329325718865834</v>
      </c>
      <c r="V195" s="107">
        <f>Table5[[#This Row],[Cost3]]/Table5[[#This Row],[Best Cost]]-1</f>
        <v>0.26089570183348343</v>
      </c>
      <c r="W195" s="107">
        <f>Table5[[#This Row],[Cost4]]/Table5[[#This Row],[Best Cost]]-1</f>
        <v>0.24148381925658735</v>
      </c>
      <c r="X195" s="107">
        <f>Table5[[#This Row],[Cost5]]/Table5[[#This Row],[Best Cost]]-1</f>
        <v>0.12548842801322513</v>
      </c>
      <c r="Y195" s="86">
        <f t="shared" ref="Y195:Y258" si="3">MIN(J195,M195,G195,D195)</f>
        <v>399.24</v>
      </c>
      <c r="Z195" s="10">
        <f>Table5[[#This Row],[Cost]]/Table5[[#This Row],[Best Cost2]]-1</f>
        <v>0</v>
      </c>
      <c r="AA195" s="11">
        <f>Table5[[#This Row],[Cost2]]/Table5[[#This Row],[Best Cost2]]-1</f>
        <v>0.23329325718865834</v>
      </c>
      <c r="AB195" s="11">
        <f>Table5[[#This Row],[Cost3]]/Table5[[#This Row],[Best Cost2]]-1</f>
        <v>0.26089570183348343</v>
      </c>
      <c r="AC195" s="12">
        <f>Table5[[#This Row],[Cost4]]/Table5[[#This Row],[Best Cost2]]-1</f>
        <v>0.24148381925658735</v>
      </c>
    </row>
    <row r="196" spans="1:29" ht="18" customHeight="1" x14ac:dyDescent="0.25">
      <c r="A196" s="7">
        <v>88</v>
      </c>
      <c r="B196" s="8">
        <v>29</v>
      </c>
      <c r="C196" s="9">
        <v>15</v>
      </c>
      <c r="D196" s="7">
        <v>449.17</v>
      </c>
      <c r="E196" s="8">
        <v>2.64</v>
      </c>
      <c r="F196" s="9">
        <v>2866</v>
      </c>
      <c r="G196" s="17">
        <v>547.14</v>
      </c>
      <c r="H196" s="17">
        <v>2.85</v>
      </c>
      <c r="I196" s="9">
        <v>1744</v>
      </c>
      <c r="J196" s="17">
        <v>528.85</v>
      </c>
      <c r="K196" s="17">
        <v>5.28</v>
      </c>
      <c r="L196" s="9">
        <v>1953</v>
      </c>
      <c r="M196" s="17">
        <v>537.89</v>
      </c>
      <c r="N196" s="17">
        <v>5.21</v>
      </c>
      <c r="O196" s="8">
        <v>2025</v>
      </c>
      <c r="P196">
        <v>459.92</v>
      </c>
      <c r="Q196">
        <v>0.3</v>
      </c>
      <c r="R196">
        <v>10956</v>
      </c>
      <c r="S196">
        <f>MIN(Table5[[#This Row],[Cost]],Table5[[#This Row],[Cost2]],Table5[[#This Row],[Cost3]],Table5[[#This Row],[Cost4]],Table5[[#This Row],[Cost5]])</f>
        <v>449.17</v>
      </c>
      <c r="T196" s="107">
        <f>Table5[[#This Row],[Cost]]/Table5[[#This Row],[Best Cost]]-1</f>
        <v>0</v>
      </c>
      <c r="U196" s="107">
        <f>Table5[[#This Row],[Cost2]]/Table5[[#This Row],[Best Cost]]-1</f>
        <v>0.21811340917692634</v>
      </c>
      <c r="V196" s="107">
        <f>Table5[[#This Row],[Cost3]]/Table5[[#This Row],[Best Cost]]-1</f>
        <v>0.17739385978582711</v>
      </c>
      <c r="W196" s="107">
        <f>Table5[[#This Row],[Cost4]]/Table5[[#This Row],[Best Cost]]-1</f>
        <v>0.19751986998241189</v>
      </c>
      <c r="X196" s="107">
        <f>Table5[[#This Row],[Cost5]]/Table5[[#This Row],[Best Cost]]-1</f>
        <v>2.3933032036868029E-2</v>
      </c>
      <c r="Y196" s="86">
        <f t="shared" si="3"/>
        <v>449.17</v>
      </c>
      <c r="Z196" s="10">
        <f>Table5[[#This Row],[Cost]]/Table5[[#This Row],[Best Cost2]]-1</f>
        <v>0</v>
      </c>
      <c r="AA196" s="11">
        <f>Table5[[#This Row],[Cost2]]/Table5[[#This Row],[Best Cost2]]-1</f>
        <v>0.21811340917692634</v>
      </c>
      <c r="AB196" s="11">
        <f>Table5[[#This Row],[Cost3]]/Table5[[#This Row],[Best Cost2]]-1</f>
        <v>0.17739385978582711</v>
      </c>
      <c r="AC196" s="12">
        <f>Table5[[#This Row],[Cost4]]/Table5[[#This Row],[Best Cost2]]-1</f>
        <v>0.19751986998241189</v>
      </c>
    </row>
    <row r="197" spans="1:29" ht="18" customHeight="1" x14ac:dyDescent="0.25">
      <c r="A197" s="7">
        <v>21</v>
      </c>
      <c r="B197" s="8">
        <v>30</v>
      </c>
      <c r="C197" s="9">
        <v>6</v>
      </c>
      <c r="D197" s="7">
        <v>429.67</v>
      </c>
      <c r="E197" s="8">
        <v>2.11</v>
      </c>
      <c r="F197" s="9">
        <v>2857</v>
      </c>
      <c r="G197" s="17">
        <v>558.48</v>
      </c>
      <c r="H197" s="17">
        <v>3.05</v>
      </c>
      <c r="I197" s="9">
        <v>1902</v>
      </c>
      <c r="J197" s="17">
        <v>518.5</v>
      </c>
      <c r="K197" s="17">
        <v>5.89</v>
      </c>
      <c r="L197" s="9">
        <v>2083</v>
      </c>
      <c r="M197" s="17">
        <v>520.78</v>
      </c>
      <c r="N197" s="17">
        <v>5.35</v>
      </c>
      <c r="O197" s="8">
        <v>1944</v>
      </c>
      <c r="P197">
        <v>461.59</v>
      </c>
      <c r="Q197">
        <v>0.22</v>
      </c>
      <c r="R197">
        <v>10802</v>
      </c>
      <c r="S197">
        <f>MIN(Table5[[#This Row],[Cost]],Table5[[#This Row],[Cost2]],Table5[[#This Row],[Cost3]],Table5[[#This Row],[Cost4]],Table5[[#This Row],[Cost5]])</f>
        <v>429.67</v>
      </c>
      <c r="T197" s="107">
        <f>Table5[[#This Row],[Cost]]/Table5[[#This Row],[Best Cost]]-1</f>
        <v>0</v>
      </c>
      <c r="U197" s="107">
        <f>Table5[[#This Row],[Cost2]]/Table5[[#This Row],[Best Cost]]-1</f>
        <v>0.29978820955617103</v>
      </c>
      <c r="V197" s="107">
        <f>Table5[[#This Row],[Cost3]]/Table5[[#This Row],[Best Cost]]-1</f>
        <v>0.20674005632229386</v>
      </c>
      <c r="W197" s="107">
        <f>Table5[[#This Row],[Cost4]]/Table5[[#This Row],[Best Cost]]-1</f>
        <v>0.21204645425559132</v>
      </c>
      <c r="X197" s="107">
        <f>Table5[[#This Row],[Cost5]]/Table5[[#This Row],[Best Cost]]-1</f>
        <v>7.4289571066167071E-2</v>
      </c>
      <c r="Y197" s="86">
        <f t="shared" si="3"/>
        <v>429.67</v>
      </c>
      <c r="Z197" s="10">
        <f>Table5[[#This Row],[Cost]]/Table5[[#This Row],[Best Cost2]]-1</f>
        <v>0</v>
      </c>
      <c r="AA197" s="11">
        <f>Table5[[#This Row],[Cost2]]/Table5[[#This Row],[Best Cost2]]-1</f>
        <v>0.29978820955617103</v>
      </c>
      <c r="AB197" s="11">
        <f>Table5[[#This Row],[Cost3]]/Table5[[#This Row],[Best Cost2]]-1</f>
        <v>0.20674005632229386</v>
      </c>
      <c r="AC197" s="12">
        <f>Table5[[#This Row],[Cost4]]/Table5[[#This Row],[Best Cost2]]-1</f>
        <v>0.21204645425559132</v>
      </c>
    </row>
    <row r="198" spans="1:29" ht="18" customHeight="1" x14ac:dyDescent="0.25">
      <c r="A198" s="7">
        <v>94</v>
      </c>
      <c r="B198" s="8">
        <v>30</v>
      </c>
      <c r="C198" s="9">
        <v>6</v>
      </c>
      <c r="D198" s="7">
        <v>446.7</v>
      </c>
      <c r="E198" s="8">
        <v>2.89</v>
      </c>
      <c r="F198" s="9">
        <v>3759</v>
      </c>
      <c r="G198" s="17">
        <v>592.79999999999995</v>
      </c>
      <c r="H198" s="17">
        <v>2.5099999999999998</v>
      </c>
      <c r="I198" s="9">
        <v>1667</v>
      </c>
      <c r="J198" s="17">
        <v>568.83000000000004</v>
      </c>
      <c r="K198" s="17">
        <v>5.45</v>
      </c>
      <c r="L198" s="9">
        <v>2171</v>
      </c>
      <c r="M198" s="17">
        <v>562.27</v>
      </c>
      <c r="N198" s="17">
        <v>3.9</v>
      </c>
      <c r="O198" s="8">
        <v>1531</v>
      </c>
      <c r="P198">
        <v>512.38</v>
      </c>
      <c r="Q198">
        <v>0.17</v>
      </c>
      <c r="R198">
        <v>9173</v>
      </c>
      <c r="S198">
        <f>MIN(Table5[[#This Row],[Cost]],Table5[[#This Row],[Cost2]],Table5[[#This Row],[Cost3]],Table5[[#This Row],[Cost4]],Table5[[#This Row],[Cost5]])</f>
        <v>446.7</v>
      </c>
      <c r="T198" s="107">
        <f>Table5[[#This Row],[Cost]]/Table5[[#This Row],[Best Cost]]-1</f>
        <v>0</v>
      </c>
      <c r="U198" s="107">
        <f>Table5[[#This Row],[Cost2]]/Table5[[#This Row],[Best Cost]]-1</f>
        <v>0.32706514439220946</v>
      </c>
      <c r="V198" s="107">
        <f>Table5[[#This Row],[Cost3]]/Table5[[#This Row],[Best Cost]]-1</f>
        <v>0.27340496977837492</v>
      </c>
      <c r="W198" s="107">
        <f>Table5[[#This Row],[Cost4]]/Table5[[#This Row],[Best Cost]]-1</f>
        <v>0.25871949854488463</v>
      </c>
      <c r="X198" s="107">
        <f>Table5[[#This Row],[Cost5]]/Table5[[#This Row],[Best Cost]]-1</f>
        <v>0.14703380344750383</v>
      </c>
      <c r="Y198" s="86">
        <f t="shared" si="3"/>
        <v>446.7</v>
      </c>
      <c r="Z198" s="10">
        <f>Table5[[#This Row],[Cost]]/Table5[[#This Row],[Best Cost2]]-1</f>
        <v>0</v>
      </c>
      <c r="AA198" s="11">
        <f>Table5[[#This Row],[Cost2]]/Table5[[#This Row],[Best Cost2]]-1</f>
        <v>0.32706514439220946</v>
      </c>
      <c r="AB198" s="11">
        <f>Table5[[#This Row],[Cost3]]/Table5[[#This Row],[Best Cost2]]-1</f>
        <v>0.27340496977837492</v>
      </c>
      <c r="AC198" s="12">
        <f>Table5[[#This Row],[Cost4]]/Table5[[#This Row],[Best Cost2]]-1</f>
        <v>0.25871949854488463</v>
      </c>
    </row>
    <row r="199" spans="1:29" ht="18" customHeight="1" x14ac:dyDescent="0.25">
      <c r="A199" s="7">
        <v>58</v>
      </c>
      <c r="B199" s="8">
        <v>30</v>
      </c>
      <c r="C199" s="9">
        <v>9</v>
      </c>
      <c r="D199" s="7">
        <v>461.23</v>
      </c>
      <c r="E199" s="8">
        <v>2.48</v>
      </c>
      <c r="F199" s="9">
        <v>3050</v>
      </c>
      <c r="G199" s="17">
        <v>538.98</v>
      </c>
      <c r="H199" s="17">
        <v>2.99</v>
      </c>
      <c r="I199" s="9">
        <v>1922</v>
      </c>
      <c r="J199" s="17">
        <v>553.83000000000004</v>
      </c>
      <c r="K199" s="17">
        <v>4.03</v>
      </c>
      <c r="L199" s="9">
        <v>1488</v>
      </c>
      <c r="M199" s="17">
        <v>551.29999999999995</v>
      </c>
      <c r="N199" s="17">
        <v>5.05</v>
      </c>
      <c r="O199" s="8">
        <v>1891</v>
      </c>
      <c r="P199">
        <v>488.77</v>
      </c>
      <c r="Q199">
        <v>0.31</v>
      </c>
      <c r="R199">
        <v>12649</v>
      </c>
      <c r="S199">
        <f>MIN(Table5[[#This Row],[Cost]],Table5[[#This Row],[Cost2]],Table5[[#This Row],[Cost3]],Table5[[#This Row],[Cost4]],Table5[[#This Row],[Cost5]])</f>
        <v>461.23</v>
      </c>
      <c r="T199" s="107">
        <f>Table5[[#This Row],[Cost]]/Table5[[#This Row],[Best Cost]]-1</f>
        <v>0</v>
      </c>
      <c r="U199" s="107">
        <f>Table5[[#This Row],[Cost2]]/Table5[[#This Row],[Best Cost]]-1</f>
        <v>0.16857099494829053</v>
      </c>
      <c r="V199" s="107">
        <f>Table5[[#This Row],[Cost3]]/Table5[[#This Row],[Best Cost]]-1</f>
        <v>0.20076751295449125</v>
      </c>
      <c r="W199" s="107">
        <f>Table5[[#This Row],[Cost4]]/Table5[[#This Row],[Best Cost]]-1</f>
        <v>0.19528218025713828</v>
      </c>
      <c r="X199" s="107">
        <f>Table5[[#This Row],[Cost5]]/Table5[[#This Row],[Best Cost]]-1</f>
        <v>5.9709906120590572E-2</v>
      </c>
      <c r="Y199" s="86">
        <f t="shared" si="3"/>
        <v>461.23</v>
      </c>
      <c r="Z199" s="10">
        <f>Table5[[#This Row],[Cost]]/Table5[[#This Row],[Best Cost2]]-1</f>
        <v>0</v>
      </c>
      <c r="AA199" s="11">
        <f>Table5[[#This Row],[Cost2]]/Table5[[#This Row],[Best Cost2]]-1</f>
        <v>0.16857099494829053</v>
      </c>
      <c r="AB199" s="11">
        <f>Table5[[#This Row],[Cost3]]/Table5[[#This Row],[Best Cost2]]-1</f>
        <v>0.20076751295449125</v>
      </c>
      <c r="AC199" s="12">
        <f>Table5[[#This Row],[Cost4]]/Table5[[#This Row],[Best Cost2]]-1</f>
        <v>0.19528218025713828</v>
      </c>
    </row>
    <row r="200" spans="1:29" ht="18" customHeight="1" x14ac:dyDescent="0.25">
      <c r="A200" s="7">
        <v>59</v>
      </c>
      <c r="B200" s="8">
        <v>30</v>
      </c>
      <c r="C200" s="9">
        <v>9</v>
      </c>
      <c r="D200" s="7">
        <v>531.41999999999996</v>
      </c>
      <c r="E200" s="8">
        <v>1.49</v>
      </c>
      <c r="F200" s="9">
        <v>1853</v>
      </c>
      <c r="G200" s="17">
        <v>558.92999999999995</v>
      </c>
      <c r="H200" s="17">
        <v>2.87</v>
      </c>
      <c r="I200" s="9">
        <v>1794</v>
      </c>
      <c r="J200" s="17">
        <v>580.04999999999995</v>
      </c>
      <c r="K200" s="17">
        <v>5.15</v>
      </c>
      <c r="L200" s="9">
        <v>1895</v>
      </c>
      <c r="M200" s="17">
        <v>573.02</v>
      </c>
      <c r="N200" s="17">
        <v>5.3</v>
      </c>
      <c r="O200" s="8">
        <v>1991</v>
      </c>
      <c r="P200">
        <v>435.43</v>
      </c>
      <c r="Q200">
        <v>0.44</v>
      </c>
      <c r="R200">
        <v>15537</v>
      </c>
      <c r="S200">
        <f>MIN(Table5[[#This Row],[Cost]],Table5[[#This Row],[Cost2]],Table5[[#This Row],[Cost3]],Table5[[#This Row],[Cost4]],Table5[[#This Row],[Cost5]])</f>
        <v>435.43</v>
      </c>
      <c r="T200" s="107">
        <f>Table5[[#This Row],[Cost]]/Table5[[#This Row],[Best Cost]]-1</f>
        <v>0.22044875180855694</v>
      </c>
      <c r="U200" s="107">
        <f>Table5[[#This Row],[Cost2]]/Table5[[#This Row],[Best Cost]]-1</f>
        <v>0.28362767838688185</v>
      </c>
      <c r="V200" s="107">
        <f>Table5[[#This Row],[Cost3]]/Table5[[#This Row],[Best Cost]]-1</f>
        <v>0.33213145626162621</v>
      </c>
      <c r="W200" s="107">
        <f>Table5[[#This Row],[Cost4]]/Table5[[#This Row],[Best Cost]]-1</f>
        <v>0.31598649610729623</v>
      </c>
      <c r="X200" s="107">
        <f>Table5[[#This Row],[Cost5]]/Table5[[#This Row],[Best Cost]]-1</f>
        <v>0</v>
      </c>
      <c r="Y200" s="86">
        <f t="shared" si="3"/>
        <v>531.41999999999996</v>
      </c>
      <c r="Z200" s="10">
        <f>Table5[[#This Row],[Cost]]/Table5[[#This Row],[Best Cost2]]-1</f>
        <v>0</v>
      </c>
      <c r="AA200" s="11">
        <f>Table5[[#This Row],[Cost2]]/Table5[[#This Row],[Best Cost2]]-1</f>
        <v>5.176696398329006E-2</v>
      </c>
      <c r="AB200" s="11">
        <f>Table5[[#This Row],[Cost3]]/Table5[[#This Row],[Best Cost2]]-1</f>
        <v>9.1509540476459206E-2</v>
      </c>
      <c r="AC200" s="12">
        <f>Table5[[#This Row],[Cost4]]/Table5[[#This Row],[Best Cost2]]-1</f>
        <v>7.8280832486545604E-2</v>
      </c>
    </row>
    <row r="201" spans="1:29" ht="18" customHeight="1" x14ac:dyDescent="0.25">
      <c r="A201" s="7">
        <v>20</v>
      </c>
      <c r="B201" s="8">
        <v>30</v>
      </c>
      <c r="C201" s="9">
        <v>15</v>
      </c>
      <c r="D201" s="7">
        <v>464.84</v>
      </c>
      <c r="E201" s="8">
        <v>1.74</v>
      </c>
      <c r="F201" s="9">
        <v>1908</v>
      </c>
      <c r="G201" s="17">
        <v>569.07000000000005</v>
      </c>
      <c r="H201" s="17">
        <v>2.41</v>
      </c>
      <c r="I201" s="9">
        <v>1544</v>
      </c>
      <c r="J201" s="17">
        <v>539.58000000000004</v>
      </c>
      <c r="K201" s="17">
        <v>5.63</v>
      </c>
      <c r="L201" s="9">
        <v>1861</v>
      </c>
      <c r="M201" s="17">
        <v>539.62</v>
      </c>
      <c r="N201" s="17">
        <v>7.32</v>
      </c>
      <c r="O201" s="8">
        <v>2409</v>
      </c>
      <c r="P201">
        <v>499.71</v>
      </c>
      <c r="Q201">
        <v>0.28000000000000003</v>
      </c>
      <c r="R201">
        <v>10551</v>
      </c>
      <c r="S201">
        <f>MIN(Table5[[#This Row],[Cost]],Table5[[#This Row],[Cost2]],Table5[[#This Row],[Cost3]],Table5[[#This Row],[Cost4]],Table5[[#This Row],[Cost5]])</f>
        <v>464.84</v>
      </c>
      <c r="T201" s="107">
        <f>Table5[[#This Row],[Cost]]/Table5[[#This Row],[Best Cost]]-1</f>
        <v>0</v>
      </c>
      <c r="U201" s="107">
        <f>Table5[[#This Row],[Cost2]]/Table5[[#This Row],[Best Cost]]-1</f>
        <v>0.22422769124860187</v>
      </c>
      <c r="V201" s="107">
        <f>Table5[[#This Row],[Cost3]]/Table5[[#This Row],[Best Cost]]-1</f>
        <v>0.1607865071852681</v>
      </c>
      <c r="W201" s="107">
        <f>Table5[[#This Row],[Cost4]]/Table5[[#This Row],[Best Cost]]-1</f>
        <v>0.16087255829962999</v>
      </c>
      <c r="X201" s="107">
        <f>Table5[[#This Row],[Cost5]]/Table5[[#This Row],[Best Cost]]-1</f>
        <v>7.5015058945013369E-2</v>
      </c>
      <c r="Y201" s="86">
        <f t="shared" si="3"/>
        <v>464.84</v>
      </c>
      <c r="Z201" s="10">
        <f>Table5[[#This Row],[Cost]]/Table5[[#This Row],[Best Cost2]]-1</f>
        <v>0</v>
      </c>
      <c r="AA201" s="11">
        <f>Table5[[#This Row],[Cost2]]/Table5[[#This Row],[Best Cost2]]-1</f>
        <v>0.22422769124860187</v>
      </c>
      <c r="AB201" s="11">
        <f>Table5[[#This Row],[Cost3]]/Table5[[#This Row],[Best Cost2]]-1</f>
        <v>0.1607865071852681</v>
      </c>
      <c r="AC201" s="12">
        <f>Table5[[#This Row],[Cost4]]/Table5[[#This Row],[Best Cost2]]-1</f>
        <v>0.16087255829962999</v>
      </c>
    </row>
    <row r="202" spans="1:29" ht="18" customHeight="1" x14ac:dyDescent="0.25">
      <c r="A202" s="7">
        <v>89</v>
      </c>
      <c r="B202" s="8">
        <v>30</v>
      </c>
      <c r="C202" s="9">
        <v>15</v>
      </c>
      <c r="D202" s="7">
        <v>532.32000000000005</v>
      </c>
      <c r="E202" s="8">
        <v>1.08</v>
      </c>
      <c r="F202" s="9">
        <v>1200</v>
      </c>
      <c r="G202" s="17">
        <v>510.73</v>
      </c>
      <c r="H202" s="17">
        <v>3.58</v>
      </c>
      <c r="I202" s="9">
        <v>2207</v>
      </c>
      <c r="J202" s="17">
        <v>579.79</v>
      </c>
      <c r="K202" s="17">
        <v>6.94</v>
      </c>
      <c r="L202" s="9">
        <v>2447</v>
      </c>
      <c r="M202" s="17">
        <v>577.04999999999995</v>
      </c>
      <c r="N202" s="17">
        <v>5.69</v>
      </c>
      <c r="O202" s="8">
        <v>2029</v>
      </c>
      <c r="P202">
        <v>490.23</v>
      </c>
      <c r="Q202">
        <v>0.42</v>
      </c>
      <c r="R202">
        <v>14794</v>
      </c>
      <c r="S202">
        <f>MIN(Table5[[#This Row],[Cost]],Table5[[#This Row],[Cost2]],Table5[[#This Row],[Cost3]],Table5[[#This Row],[Cost4]],Table5[[#This Row],[Cost5]])</f>
        <v>490.23</v>
      </c>
      <c r="T202" s="107">
        <f>Table5[[#This Row],[Cost]]/Table5[[#This Row],[Best Cost]]-1</f>
        <v>8.5857658650021484E-2</v>
      </c>
      <c r="U202" s="107">
        <f>Table5[[#This Row],[Cost2]]/Table5[[#This Row],[Best Cost]]-1</f>
        <v>4.1817106256247127E-2</v>
      </c>
      <c r="V202" s="107">
        <f>Table5[[#This Row],[Cost3]]/Table5[[#This Row],[Best Cost]]-1</f>
        <v>0.18268975786875541</v>
      </c>
      <c r="W202" s="107">
        <f>Table5[[#This Row],[Cost4]]/Table5[[#This Row],[Best Cost]]-1</f>
        <v>0.17710054464231062</v>
      </c>
      <c r="X202" s="107">
        <f>Table5[[#This Row],[Cost5]]/Table5[[#This Row],[Best Cost]]-1</f>
        <v>0</v>
      </c>
      <c r="Y202" s="86">
        <f t="shared" si="3"/>
        <v>510.73</v>
      </c>
      <c r="Z202" s="10">
        <f>Table5[[#This Row],[Cost]]/Table5[[#This Row],[Best Cost2]]-1</f>
        <v>4.2272825171812967E-2</v>
      </c>
      <c r="AA202" s="11">
        <f>Table5[[#This Row],[Cost2]]/Table5[[#This Row],[Best Cost2]]-1</f>
        <v>0</v>
      </c>
      <c r="AB202" s="11">
        <f>Table5[[#This Row],[Cost3]]/Table5[[#This Row],[Best Cost2]]-1</f>
        <v>0.13521821706185255</v>
      </c>
      <c r="AC202" s="12">
        <f>Table5[[#This Row],[Cost4]]/Table5[[#This Row],[Best Cost2]]-1</f>
        <v>0.1298533471697374</v>
      </c>
    </row>
    <row r="203" spans="1:29" ht="18" customHeight="1" x14ac:dyDescent="0.25">
      <c r="A203" s="33">
        <v>97</v>
      </c>
      <c r="B203" s="2">
        <v>40</v>
      </c>
      <c r="C203" s="34">
        <v>20</v>
      </c>
      <c r="D203" s="7">
        <v>716.81</v>
      </c>
      <c r="E203" s="8">
        <v>2.2400000000000002</v>
      </c>
      <c r="F203" s="9">
        <v>1704</v>
      </c>
      <c r="G203" s="4">
        <v>832.2</v>
      </c>
      <c r="H203" s="4">
        <v>2.58</v>
      </c>
      <c r="I203" s="9">
        <v>1209</v>
      </c>
      <c r="J203" s="17">
        <v>820.56</v>
      </c>
      <c r="K203" s="17">
        <v>6.96</v>
      </c>
      <c r="L203" s="9">
        <v>2010</v>
      </c>
      <c r="M203" s="4">
        <v>818.64</v>
      </c>
      <c r="N203" s="4">
        <v>7.53</v>
      </c>
      <c r="O203" s="2">
        <v>2175</v>
      </c>
      <c r="P203" s="97">
        <v>623.98</v>
      </c>
      <c r="Q203" s="98">
        <v>0.79</v>
      </c>
      <c r="R203" s="99">
        <v>8600</v>
      </c>
      <c r="S203" s="99">
        <f>MIN(Table5[[#This Row],[Cost]],Table5[[#This Row],[Cost2]],Table5[[#This Row],[Cost3]],Table5[[#This Row],[Cost4]],Table5[[#This Row],[Cost5]])</f>
        <v>623.98</v>
      </c>
      <c r="T203" s="108">
        <f>Table5[[#This Row],[Cost]]/Table5[[#This Row],[Best Cost]]-1</f>
        <v>0.14877079393570303</v>
      </c>
      <c r="U203" s="108">
        <f>Table5[[#This Row],[Cost2]]/Table5[[#This Row],[Best Cost]]-1</f>
        <v>0.33369659283951414</v>
      </c>
      <c r="V203" s="108">
        <f>Table5[[#This Row],[Cost3]]/Table5[[#This Row],[Best Cost]]-1</f>
        <v>0.31504214878682002</v>
      </c>
      <c r="W203" s="108">
        <f>Table5[[#This Row],[Cost4]]/Table5[[#This Row],[Best Cost]]-1</f>
        <v>0.31196512708740665</v>
      </c>
      <c r="X203" s="108">
        <f>Table5[[#This Row],[Cost5]]/Table5[[#This Row],[Best Cost]]-1</f>
        <v>0</v>
      </c>
      <c r="Y203" s="86">
        <f t="shared" si="3"/>
        <v>716.81</v>
      </c>
      <c r="Z203" s="92">
        <f>Table5[[#This Row],[Cost]]/Table5[[#This Row],[Best Cost2]]-1</f>
        <v>0</v>
      </c>
      <c r="AA203" s="31">
        <f>Table5[[#This Row],[Cost2]]/Table5[[#This Row],[Best Cost2]]-1</f>
        <v>0.16097710690420075</v>
      </c>
      <c r="AB203" s="31">
        <f>Table5[[#This Row],[Cost3]]/Table5[[#This Row],[Best Cost2]]-1</f>
        <v>0.14473849416163276</v>
      </c>
      <c r="AC203" s="32">
        <f>Table5[[#This Row],[Cost4]]/Table5[[#This Row],[Best Cost2]]-1</f>
        <v>0.14205996010100308</v>
      </c>
    </row>
    <row r="204" spans="1:29" ht="18" customHeight="1" x14ac:dyDescent="0.25">
      <c r="A204" s="33">
        <v>55</v>
      </c>
      <c r="B204" s="2">
        <v>40</v>
      </c>
      <c r="C204" s="34">
        <v>24</v>
      </c>
      <c r="D204" s="7">
        <v>801.48</v>
      </c>
      <c r="E204" s="8">
        <v>1.22</v>
      </c>
      <c r="F204" s="9">
        <v>1050</v>
      </c>
      <c r="G204" s="4">
        <v>770.36</v>
      </c>
      <c r="H204" s="4">
        <v>4.79</v>
      </c>
      <c r="I204" s="9">
        <v>2221</v>
      </c>
      <c r="J204" s="17">
        <v>808.02</v>
      </c>
      <c r="K204" s="17">
        <v>8.52</v>
      </c>
      <c r="L204" s="9">
        <v>2311</v>
      </c>
      <c r="M204" s="4">
        <v>817.89</v>
      </c>
      <c r="N204" s="4">
        <v>8.33</v>
      </c>
      <c r="O204" s="2">
        <v>2247</v>
      </c>
      <c r="P204" s="97">
        <v>693.54</v>
      </c>
      <c r="Q204" s="98">
        <v>0.64</v>
      </c>
      <c r="R204" s="99">
        <v>14707</v>
      </c>
      <c r="S204" s="99">
        <f>MIN(Table5[[#This Row],[Cost]],Table5[[#This Row],[Cost2]],Table5[[#This Row],[Cost3]],Table5[[#This Row],[Cost4]],Table5[[#This Row],[Cost5]])</f>
        <v>693.54</v>
      </c>
      <c r="T204" s="108">
        <f>Table5[[#This Row],[Cost]]/Table5[[#This Row],[Best Cost]]-1</f>
        <v>0.15563630071805523</v>
      </c>
      <c r="U204" s="108">
        <f>Table5[[#This Row],[Cost2]]/Table5[[#This Row],[Best Cost]]-1</f>
        <v>0.11076506041468415</v>
      </c>
      <c r="V204" s="108">
        <f>Table5[[#This Row],[Cost3]]/Table5[[#This Row],[Best Cost]]-1</f>
        <v>0.1650661821956918</v>
      </c>
      <c r="W204" s="108">
        <f>Table5[[#This Row],[Cost4]]/Table5[[#This Row],[Best Cost]]-1</f>
        <v>0.17929751708625319</v>
      </c>
      <c r="X204" s="108">
        <f>Table5[[#This Row],[Cost5]]/Table5[[#This Row],[Best Cost]]-1</f>
        <v>0</v>
      </c>
      <c r="Y204" s="86">
        <f t="shared" si="3"/>
        <v>770.36</v>
      </c>
      <c r="Z204" s="92">
        <f>Table5[[#This Row],[Cost]]/Table5[[#This Row],[Best Cost2]]-1</f>
        <v>4.0396697647852919E-2</v>
      </c>
      <c r="AA204" s="31">
        <f>Table5[[#This Row],[Cost2]]/Table5[[#This Row],[Best Cost2]]-1</f>
        <v>0</v>
      </c>
      <c r="AB204" s="31">
        <f>Table5[[#This Row],[Cost3]]/Table5[[#This Row],[Best Cost2]]-1</f>
        <v>4.8886235007009615E-2</v>
      </c>
      <c r="AC204" s="32">
        <f>Table5[[#This Row],[Cost4]]/Table5[[#This Row],[Best Cost2]]-1</f>
        <v>6.1698426709590359E-2</v>
      </c>
    </row>
    <row r="205" spans="1:29" ht="18" customHeight="1" x14ac:dyDescent="0.25">
      <c r="A205" s="33">
        <v>44</v>
      </c>
      <c r="B205" s="2">
        <v>41</v>
      </c>
      <c r="C205" s="34">
        <v>23</v>
      </c>
      <c r="D205" s="7">
        <v>863.99</v>
      </c>
      <c r="E205" s="8">
        <v>1.24</v>
      </c>
      <c r="F205" s="9">
        <v>1104</v>
      </c>
      <c r="G205" s="4">
        <v>851.98</v>
      </c>
      <c r="H205" s="4">
        <v>4.8</v>
      </c>
      <c r="I205" s="9">
        <v>2215</v>
      </c>
      <c r="J205" s="17">
        <v>869.54</v>
      </c>
      <c r="K205" s="17">
        <v>9.33</v>
      </c>
      <c r="L205" s="9">
        <v>2431</v>
      </c>
      <c r="M205" s="4">
        <v>875.47</v>
      </c>
      <c r="N205" s="4">
        <v>8.81</v>
      </c>
      <c r="O205" s="2">
        <v>2345</v>
      </c>
      <c r="P205" s="97">
        <v>684.46</v>
      </c>
      <c r="Q205" s="98">
        <v>0.47</v>
      </c>
      <c r="R205" s="99">
        <v>10732</v>
      </c>
      <c r="S205" s="99">
        <f>MIN(Table5[[#This Row],[Cost]],Table5[[#This Row],[Cost2]],Table5[[#This Row],[Cost3]],Table5[[#This Row],[Cost4]],Table5[[#This Row],[Cost5]])</f>
        <v>684.46</v>
      </c>
      <c r="T205" s="108">
        <f>Table5[[#This Row],[Cost]]/Table5[[#This Row],[Best Cost]]-1</f>
        <v>0.26229436343979184</v>
      </c>
      <c r="U205" s="108">
        <f>Table5[[#This Row],[Cost2]]/Table5[[#This Row],[Best Cost]]-1</f>
        <v>0.24474768430587623</v>
      </c>
      <c r="V205" s="108">
        <f>Table5[[#This Row],[Cost3]]/Table5[[#This Row],[Best Cost]]-1</f>
        <v>0.27040294538760468</v>
      </c>
      <c r="W205" s="108">
        <f>Table5[[#This Row],[Cost4]]/Table5[[#This Row],[Best Cost]]-1</f>
        <v>0.27906670952283541</v>
      </c>
      <c r="X205" s="108">
        <f>Table5[[#This Row],[Cost5]]/Table5[[#This Row],[Best Cost]]-1</f>
        <v>0</v>
      </c>
      <c r="Y205" s="86">
        <f t="shared" si="3"/>
        <v>851.98</v>
      </c>
      <c r="Z205" s="92">
        <f>Table5[[#This Row],[Cost]]/Table5[[#This Row],[Best Cost2]]-1</f>
        <v>1.4096575036972592E-2</v>
      </c>
      <c r="AA205" s="31">
        <f>Table5[[#This Row],[Cost2]]/Table5[[#This Row],[Best Cost2]]-1</f>
        <v>0</v>
      </c>
      <c r="AB205" s="31">
        <f>Table5[[#This Row],[Cost3]]/Table5[[#This Row],[Best Cost2]]-1</f>
        <v>2.0610812460386319E-2</v>
      </c>
      <c r="AC205" s="32">
        <f>Table5[[#This Row],[Cost4]]/Table5[[#This Row],[Best Cost2]]-1</f>
        <v>2.7571069743421273E-2</v>
      </c>
    </row>
    <row r="206" spans="1:29" ht="18" customHeight="1" x14ac:dyDescent="0.25">
      <c r="A206" s="33">
        <v>69</v>
      </c>
      <c r="B206" s="2">
        <v>41</v>
      </c>
      <c r="C206" s="34">
        <v>36</v>
      </c>
      <c r="D206" s="7">
        <v>844.63</v>
      </c>
      <c r="E206" s="8">
        <v>1.85</v>
      </c>
      <c r="F206" s="9">
        <v>1260</v>
      </c>
      <c r="G206" s="4">
        <v>916</v>
      </c>
      <c r="H206" s="4">
        <v>4.01</v>
      </c>
      <c r="I206" s="9">
        <v>1800</v>
      </c>
      <c r="J206" s="17">
        <v>895.2</v>
      </c>
      <c r="K206" s="17">
        <v>8.1999999999999993</v>
      </c>
      <c r="L206" s="9">
        <v>2228</v>
      </c>
      <c r="M206" s="4">
        <v>898.71</v>
      </c>
      <c r="N206" s="4">
        <v>6.96</v>
      </c>
      <c r="O206" s="2">
        <v>1908</v>
      </c>
      <c r="P206" s="97">
        <v>722.92</v>
      </c>
      <c r="Q206" s="98">
        <v>0.53</v>
      </c>
      <c r="R206" s="99">
        <v>13061</v>
      </c>
      <c r="S206" s="99">
        <f>MIN(Table5[[#This Row],[Cost]],Table5[[#This Row],[Cost2]],Table5[[#This Row],[Cost3]],Table5[[#This Row],[Cost4]],Table5[[#This Row],[Cost5]])</f>
        <v>722.92</v>
      </c>
      <c r="T206" s="108">
        <f>Table5[[#This Row],[Cost]]/Table5[[#This Row],[Best Cost]]-1</f>
        <v>0.16835887788413673</v>
      </c>
      <c r="U206" s="108">
        <f>Table5[[#This Row],[Cost2]]/Table5[[#This Row],[Best Cost]]-1</f>
        <v>0.26708349471587467</v>
      </c>
      <c r="V206" s="108">
        <f>Table5[[#This Row],[Cost3]]/Table5[[#This Row],[Best Cost]]-1</f>
        <v>0.23831129308913868</v>
      </c>
      <c r="W206" s="108">
        <f>Table5[[#This Row],[Cost4]]/Table5[[#This Row],[Best Cost]]-1</f>
        <v>0.24316660211365027</v>
      </c>
      <c r="X206" s="108">
        <f>Table5[[#This Row],[Cost5]]/Table5[[#This Row],[Best Cost]]-1</f>
        <v>0</v>
      </c>
      <c r="Y206" s="86">
        <f t="shared" si="3"/>
        <v>844.63</v>
      </c>
      <c r="Z206" s="92">
        <f>Table5[[#This Row],[Cost]]/Table5[[#This Row],[Best Cost2]]-1</f>
        <v>0</v>
      </c>
      <c r="AA206" s="31">
        <f>Table5[[#This Row],[Cost2]]/Table5[[#This Row],[Best Cost2]]-1</f>
        <v>8.4498537821294573E-2</v>
      </c>
      <c r="AB206" s="31">
        <f>Table5[[#This Row],[Cost3]]/Table5[[#This Row],[Best Cost2]]-1</f>
        <v>5.987237015024327E-2</v>
      </c>
      <c r="AC206" s="32">
        <f>Table5[[#This Row],[Cost4]]/Table5[[#This Row],[Best Cost2]]-1</f>
        <v>6.4028035944733164E-2</v>
      </c>
    </row>
    <row r="207" spans="1:29" ht="18" customHeight="1" x14ac:dyDescent="0.25">
      <c r="A207" s="33">
        <v>98</v>
      </c>
      <c r="B207" s="2">
        <v>42</v>
      </c>
      <c r="C207" s="34">
        <v>28</v>
      </c>
      <c r="D207" s="7">
        <v>935.53</v>
      </c>
      <c r="E207" s="8">
        <v>1.78</v>
      </c>
      <c r="F207" s="9">
        <v>1269</v>
      </c>
      <c r="G207" s="4">
        <v>968.64</v>
      </c>
      <c r="H207" s="4">
        <v>6.07</v>
      </c>
      <c r="I207" s="9">
        <v>2742</v>
      </c>
      <c r="J207" s="17">
        <v>964.87</v>
      </c>
      <c r="K207" s="17">
        <v>6.54</v>
      </c>
      <c r="L207" s="9">
        <v>1759</v>
      </c>
      <c r="M207" s="4">
        <v>971.96</v>
      </c>
      <c r="N207" s="4">
        <v>7.22</v>
      </c>
      <c r="O207" s="2">
        <v>1957</v>
      </c>
      <c r="P207" s="97">
        <v>766.61</v>
      </c>
      <c r="Q207" s="98">
        <v>0.53</v>
      </c>
      <c r="R207" s="99">
        <v>11200</v>
      </c>
      <c r="S207" s="99">
        <f>MIN(Table5[[#This Row],[Cost]],Table5[[#This Row],[Cost2]],Table5[[#This Row],[Cost3]],Table5[[#This Row],[Cost4]],Table5[[#This Row],[Cost5]])</f>
        <v>766.61</v>
      </c>
      <c r="T207" s="108">
        <f>Table5[[#This Row],[Cost]]/Table5[[#This Row],[Best Cost]]-1</f>
        <v>0.22034672127939881</v>
      </c>
      <c r="U207" s="108">
        <f>Table5[[#This Row],[Cost2]]/Table5[[#This Row],[Best Cost]]-1</f>
        <v>0.26353687011648685</v>
      </c>
      <c r="V207" s="108">
        <f>Table5[[#This Row],[Cost3]]/Table5[[#This Row],[Best Cost]]-1</f>
        <v>0.25861911532591542</v>
      </c>
      <c r="W207" s="108">
        <f>Table5[[#This Row],[Cost4]]/Table5[[#This Row],[Best Cost]]-1</f>
        <v>0.26786762499836958</v>
      </c>
      <c r="X207" s="108">
        <f>Table5[[#This Row],[Cost5]]/Table5[[#This Row],[Best Cost]]-1</f>
        <v>0</v>
      </c>
      <c r="Y207" s="86">
        <f t="shared" si="3"/>
        <v>935.53</v>
      </c>
      <c r="Z207" s="92">
        <f>Table5[[#This Row],[Cost]]/Table5[[#This Row],[Best Cost2]]-1</f>
        <v>0</v>
      </c>
      <c r="AA207" s="31">
        <f>Table5[[#This Row],[Cost2]]/Table5[[#This Row],[Best Cost2]]-1</f>
        <v>3.539170309877826E-2</v>
      </c>
      <c r="AB207" s="31">
        <f>Table5[[#This Row],[Cost3]]/Table5[[#This Row],[Best Cost2]]-1</f>
        <v>3.1361901809669357E-2</v>
      </c>
      <c r="AC207" s="32">
        <f>Table5[[#This Row],[Cost4]]/Table5[[#This Row],[Best Cost2]]-1</f>
        <v>3.8940493623935257E-2</v>
      </c>
    </row>
    <row r="208" spans="1:29" ht="18" customHeight="1" x14ac:dyDescent="0.25">
      <c r="A208" s="7">
        <v>27</v>
      </c>
      <c r="B208" s="8">
        <v>42</v>
      </c>
      <c r="C208" s="9">
        <v>36</v>
      </c>
      <c r="D208" s="7">
        <v>856.24</v>
      </c>
      <c r="E208" s="8">
        <v>2.61</v>
      </c>
      <c r="F208" s="9">
        <v>1548</v>
      </c>
      <c r="G208" s="8">
        <v>929.84</v>
      </c>
      <c r="H208" s="8">
        <v>3.45</v>
      </c>
      <c r="I208" s="9">
        <v>1534</v>
      </c>
      <c r="J208" s="8">
        <v>921.47</v>
      </c>
      <c r="K208" s="8">
        <v>10.31</v>
      </c>
      <c r="L208" s="9">
        <v>2715</v>
      </c>
      <c r="M208" s="8">
        <v>879.01</v>
      </c>
      <c r="N208" s="8">
        <v>9.4700000000000006</v>
      </c>
      <c r="O208" s="8">
        <v>2484</v>
      </c>
      <c r="P208" s="97">
        <v>758.99</v>
      </c>
      <c r="Q208" s="98">
        <v>0.51</v>
      </c>
      <c r="R208" s="99">
        <v>11847</v>
      </c>
      <c r="S208" s="99">
        <f>MIN(Table5[[#This Row],[Cost]],Table5[[#This Row],[Cost2]],Table5[[#This Row],[Cost3]],Table5[[#This Row],[Cost4]],Table5[[#This Row],[Cost5]])</f>
        <v>758.99</v>
      </c>
      <c r="T208" s="108">
        <f>Table5[[#This Row],[Cost]]/Table5[[#This Row],[Best Cost]]-1</f>
        <v>0.12813080541245592</v>
      </c>
      <c r="U208" s="108">
        <f>Table5[[#This Row],[Cost2]]/Table5[[#This Row],[Best Cost]]-1</f>
        <v>0.22510177999710135</v>
      </c>
      <c r="V208" s="108">
        <f>Table5[[#This Row],[Cost3]]/Table5[[#This Row],[Best Cost]]-1</f>
        <v>0.21407396671892909</v>
      </c>
      <c r="W208" s="108">
        <f>Table5[[#This Row],[Cost4]]/Table5[[#This Row],[Best Cost]]-1</f>
        <v>0.15813120067458075</v>
      </c>
      <c r="X208" s="108">
        <f>Table5[[#This Row],[Cost5]]/Table5[[#This Row],[Best Cost]]-1</f>
        <v>0</v>
      </c>
      <c r="Y208" s="86">
        <f t="shared" si="3"/>
        <v>856.24</v>
      </c>
      <c r="Z208" s="10">
        <f>Table5[[#This Row],[Cost]]/Table5[[#This Row],[Best Cost2]]-1</f>
        <v>0</v>
      </c>
      <c r="AA208" s="11">
        <f>Table5[[#This Row],[Cost2]]/Table5[[#This Row],[Best Cost2]]-1</f>
        <v>8.595720825936648E-2</v>
      </c>
      <c r="AB208" s="11">
        <f>Table5[[#This Row],[Cost3]]/Table5[[#This Row],[Best Cost2]]-1</f>
        <v>7.6181911613566244E-2</v>
      </c>
      <c r="AC208" s="12">
        <f>Table5[[#This Row],[Cost4]]/Table5[[#This Row],[Best Cost2]]-1</f>
        <v>2.6593011305241498E-2</v>
      </c>
    </row>
    <row r="209" spans="1:29" ht="18" customHeight="1" x14ac:dyDescent="0.25">
      <c r="A209" s="33">
        <v>48</v>
      </c>
      <c r="B209" s="2">
        <v>42</v>
      </c>
      <c r="C209" s="34">
        <v>36</v>
      </c>
      <c r="D209" s="7">
        <v>933.99</v>
      </c>
      <c r="E209" s="8">
        <v>1.48</v>
      </c>
      <c r="F209" s="9">
        <v>1086</v>
      </c>
      <c r="G209" s="4">
        <v>876.61</v>
      </c>
      <c r="H209" s="4">
        <v>4.8499999999999996</v>
      </c>
      <c r="I209" s="9">
        <v>2116</v>
      </c>
      <c r="J209" s="17">
        <v>957.19</v>
      </c>
      <c r="K209" s="17">
        <v>9.49</v>
      </c>
      <c r="L209" s="9">
        <v>2337</v>
      </c>
      <c r="M209" s="4">
        <v>954.71</v>
      </c>
      <c r="N209" s="4">
        <v>10.050000000000001</v>
      </c>
      <c r="O209" s="2">
        <v>2454</v>
      </c>
      <c r="P209" s="97">
        <v>820.22</v>
      </c>
      <c r="Q209" s="98">
        <v>0.56000000000000005</v>
      </c>
      <c r="R209" s="99">
        <v>11542</v>
      </c>
      <c r="S209" s="99">
        <f>MIN(Table5[[#This Row],[Cost]],Table5[[#This Row],[Cost2]],Table5[[#This Row],[Cost3]],Table5[[#This Row],[Cost4]],Table5[[#This Row],[Cost5]])</f>
        <v>820.22</v>
      </c>
      <c r="T209" s="108">
        <f>Table5[[#This Row],[Cost]]/Table5[[#This Row],[Best Cost]]-1</f>
        <v>0.13870668844944034</v>
      </c>
      <c r="U209" s="108">
        <f>Table5[[#This Row],[Cost2]]/Table5[[#This Row],[Best Cost]]-1</f>
        <v>6.8749847601862868E-2</v>
      </c>
      <c r="V209" s="108">
        <f>Table5[[#This Row],[Cost3]]/Table5[[#This Row],[Best Cost]]-1</f>
        <v>0.1669917826924483</v>
      </c>
      <c r="W209" s="108">
        <f>Table5[[#This Row],[Cost4]]/Table5[[#This Row],[Best Cost]]-1</f>
        <v>0.16396820365267861</v>
      </c>
      <c r="X209" s="108">
        <f>Table5[[#This Row],[Cost5]]/Table5[[#This Row],[Best Cost]]-1</f>
        <v>0</v>
      </c>
      <c r="Y209" s="86">
        <f t="shared" si="3"/>
        <v>876.61</v>
      </c>
      <c r="Z209" s="92">
        <f>Table5[[#This Row],[Cost]]/Table5[[#This Row],[Best Cost2]]-1</f>
        <v>6.5456702524497867E-2</v>
      </c>
      <c r="AA209" s="31">
        <f>Table5[[#This Row],[Cost2]]/Table5[[#This Row],[Best Cost2]]-1</f>
        <v>0</v>
      </c>
      <c r="AB209" s="31">
        <f>Table5[[#This Row],[Cost3]]/Table5[[#This Row],[Best Cost2]]-1</f>
        <v>9.1922291554967561E-2</v>
      </c>
      <c r="AC209" s="32">
        <f>Table5[[#This Row],[Cost4]]/Table5[[#This Row],[Best Cost2]]-1</f>
        <v>8.9093211348262091E-2</v>
      </c>
    </row>
    <row r="210" spans="1:29" ht="18" customHeight="1" x14ac:dyDescent="0.25">
      <c r="A210" s="33">
        <v>41</v>
      </c>
      <c r="B210" s="2">
        <v>43</v>
      </c>
      <c r="C210" s="34">
        <v>23</v>
      </c>
      <c r="D210" s="7">
        <v>1090.74</v>
      </c>
      <c r="E210" s="8">
        <v>1.1200000000000001</v>
      </c>
      <c r="F210" s="9">
        <v>1036</v>
      </c>
      <c r="G210" s="4">
        <v>916.91</v>
      </c>
      <c r="H210" s="4">
        <v>4.8899999999999997</v>
      </c>
      <c r="I210" s="9">
        <v>2129</v>
      </c>
      <c r="J210" s="17">
        <v>1075.28</v>
      </c>
      <c r="K210" s="17">
        <v>10.55</v>
      </c>
      <c r="L210" s="9">
        <v>2550</v>
      </c>
      <c r="M210" s="4">
        <v>1053.21</v>
      </c>
      <c r="N210" s="4">
        <v>9.41</v>
      </c>
      <c r="O210" s="2">
        <v>2212</v>
      </c>
      <c r="P210" s="97">
        <v>831.91</v>
      </c>
      <c r="Q210" s="98">
        <v>0.75</v>
      </c>
      <c r="R210" s="99">
        <v>14296</v>
      </c>
      <c r="S210" s="99">
        <f>MIN(Table5[[#This Row],[Cost]],Table5[[#This Row],[Cost2]],Table5[[#This Row],[Cost3]],Table5[[#This Row],[Cost4]],Table5[[#This Row],[Cost5]])</f>
        <v>831.91</v>
      </c>
      <c r="T210" s="108">
        <f>Table5[[#This Row],[Cost]]/Table5[[#This Row],[Best Cost]]-1</f>
        <v>0.31112740560877983</v>
      </c>
      <c r="U210" s="108">
        <f>Table5[[#This Row],[Cost2]]/Table5[[#This Row],[Best Cost]]-1</f>
        <v>0.10217451407003164</v>
      </c>
      <c r="V210" s="108">
        <f>Table5[[#This Row],[Cost3]]/Table5[[#This Row],[Best Cost]]-1</f>
        <v>0.29254366457910108</v>
      </c>
      <c r="W210" s="108">
        <f>Table5[[#This Row],[Cost4]]/Table5[[#This Row],[Best Cost]]-1</f>
        <v>0.26601435251409411</v>
      </c>
      <c r="X210" s="108">
        <f>Table5[[#This Row],[Cost5]]/Table5[[#This Row],[Best Cost]]-1</f>
        <v>0</v>
      </c>
      <c r="Y210" s="86">
        <f t="shared" si="3"/>
        <v>916.91</v>
      </c>
      <c r="Z210" s="92">
        <f>Table5[[#This Row],[Cost]]/Table5[[#This Row],[Best Cost2]]-1</f>
        <v>0.18958240176244123</v>
      </c>
      <c r="AA210" s="31">
        <f>Table5[[#This Row],[Cost2]]/Table5[[#This Row],[Best Cost2]]-1</f>
        <v>0</v>
      </c>
      <c r="AB210" s="31">
        <f>Table5[[#This Row],[Cost3]]/Table5[[#This Row],[Best Cost2]]-1</f>
        <v>0.17272142304042926</v>
      </c>
      <c r="AC210" s="32">
        <f>Table5[[#This Row],[Cost4]]/Table5[[#This Row],[Best Cost2]]-1</f>
        <v>0.14865144888811344</v>
      </c>
    </row>
    <row r="211" spans="1:29" ht="18" customHeight="1" x14ac:dyDescent="0.25">
      <c r="A211" s="7">
        <v>20</v>
      </c>
      <c r="B211" s="8">
        <v>44</v>
      </c>
      <c r="C211" s="9">
        <v>31</v>
      </c>
      <c r="D211" s="7">
        <v>929.63</v>
      </c>
      <c r="E211" s="8">
        <v>1.5</v>
      </c>
      <c r="F211" s="9">
        <v>1078</v>
      </c>
      <c r="G211" s="8">
        <v>972.74</v>
      </c>
      <c r="H211" s="8">
        <v>5.97</v>
      </c>
      <c r="I211" s="9">
        <v>2389</v>
      </c>
      <c r="J211" s="8">
        <v>980.61</v>
      </c>
      <c r="K211" s="8">
        <v>9.85</v>
      </c>
      <c r="L211" s="9">
        <v>2417</v>
      </c>
      <c r="M211" s="8">
        <v>977.87</v>
      </c>
      <c r="N211" s="8">
        <v>9.4499999999999993</v>
      </c>
      <c r="O211" s="8">
        <v>2353</v>
      </c>
      <c r="P211" s="97">
        <v>748.16</v>
      </c>
      <c r="Q211" s="98">
        <v>0.57999999999999996</v>
      </c>
      <c r="R211" s="99">
        <v>11184</v>
      </c>
      <c r="S211" s="99">
        <f>MIN(Table5[[#This Row],[Cost]],Table5[[#This Row],[Cost2]],Table5[[#This Row],[Cost3]],Table5[[#This Row],[Cost4]],Table5[[#This Row],[Cost5]])</f>
        <v>748.16</v>
      </c>
      <c r="T211" s="108">
        <f>Table5[[#This Row],[Cost]]/Table5[[#This Row],[Best Cost]]-1</f>
        <v>0.24255506843455943</v>
      </c>
      <c r="U211" s="108">
        <f>Table5[[#This Row],[Cost2]]/Table5[[#This Row],[Best Cost]]-1</f>
        <v>0.30017643284858853</v>
      </c>
      <c r="V211" s="108">
        <f>Table5[[#This Row],[Cost3]]/Table5[[#This Row],[Best Cost]]-1</f>
        <v>0.31069557313943541</v>
      </c>
      <c r="W211" s="108">
        <f>Table5[[#This Row],[Cost4]]/Table5[[#This Row],[Best Cost]]-1</f>
        <v>0.30703325491873401</v>
      </c>
      <c r="X211" s="108">
        <f>Table5[[#This Row],[Cost5]]/Table5[[#This Row],[Best Cost]]-1</f>
        <v>0</v>
      </c>
      <c r="Y211" s="86">
        <f t="shared" si="3"/>
        <v>929.63</v>
      </c>
      <c r="Z211" s="10">
        <f>Table5[[#This Row],[Cost]]/Table5[[#This Row],[Best Cost2]]-1</f>
        <v>0</v>
      </c>
      <c r="AA211" s="11">
        <f>Table5[[#This Row],[Cost2]]/Table5[[#This Row],[Best Cost2]]-1</f>
        <v>4.6373288297494764E-2</v>
      </c>
      <c r="AB211" s="11">
        <f>Table5[[#This Row],[Cost3]]/Table5[[#This Row],[Best Cost2]]-1</f>
        <v>5.483902197648538E-2</v>
      </c>
      <c r="AC211" s="12">
        <f>Table5[[#This Row],[Cost4]]/Table5[[#This Row],[Best Cost2]]-1</f>
        <v>5.1891612792186237E-2</v>
      </c>
    </row>
    <row r="212" spans="1:29" ht="18" customHeight="1" x14ac:dyDescent="0.25">
      <c r="A212" s="33">
        <v>70</v>
      </c>
      <c r="B212" s="2">
        <v>44</v>
      </c>
      <c r="C212" s="34">
        <v>35</v>
      </c>
      <c r="D212" s="7">
        <v>936.03</v>
      </c>
      <c r="E212" s="8">
        <v>1.54</v>
      </c>
      <c r="F212" s="9">
        <v>1096</v>
      </c>
      <c r="G212" s="4">
        <v>934.26</v>
      </c>
      <c r="H212" s="4">
        <v>9.01</v>
      </c>
      <c r="I212" s="9">
        <v>3742</v>
      </c>
      <c r="J212" s="17">
        <v>977.64</v>
      </c>
      <c r="K212" s="17">
        <v>8.6199999999999992</v>
      </c>
      <c r="L212" s="9">
        <v>2202</v>
      </c>
      <c r="M212" s="4">
        <v>973.01</v>
      </c>
      <c r="N212" s="4">
        <v>8.27</v>
      </c>
      <c r="O212" s="2">
        <v>2123</v>
      </c>
      <c r="P212" s="97">
        <v>737.56</v>
      </c>
      <c r="Q212" s="98">
        <v>0.65</v>
      </c>
      <c r="R212" s="99">
        <v>13642</v>
      </c>
      <c r="S212" s="99">
        <f>MIN(Table5[[#This Row],[Cost]],Table5[[#This Row],[Cost2]],Table5[[#This Row],[Cost3]],Table5[[#This Row],[Cost4]],Table5[[#This Row],[Cost5]])</f>
        <v>737.56</v>
      </c>
      <c r="T212" s="108">
        <f>Table5[[#This Row],[Cost]]/Table5[[#This Row],[Best Cost]]-1</f>
        <v>0.26908997234123322</v>
      </c>
      <c r="U212" s="108">
        <f>Table5[[#This Row],[Cost2]]/Table5[[#This Row],[Best Cost]]-1</f>
        <v>0.26669016757958675</v>
      </c>
      <c r="V212" s="108">
        <f>Table5[[#This Row],[Cost3]]/Table5[[#This Row],[Best Cost]]-1</f>
        <v>0.32550572156841495</v>
      </c>
      <c r="W212" s="108">
        <f>Table5[[#This Row],[Cost4]]/Table5[[#This Row],[Best Cost]]-1</f>
        <v>0.31922826617495526</v>
      </c>
      <c r="X212" s="108">
        <f>Table5[[#This Row],[Cost5]]/Table5[[#This Row],[Best Cost]]-1</f>
        <v>0</v>
      </c>
      <c r="Y212" s="86">
        <f t="shared" si="3"/>
        <v>934.26</v>
      </c>
      <c r="Z212" s="92">
        <f>Table5[[#This Row],[Cost]]/Table5[[#This Row],[Best Cost2]]-1</f>
        <v>1.8945475563547642E-3</v>
      </c>
      <c r="AA212" s="31">
        <f>Table5[[#This Row],[Cost2]]/Table5[[#This Row],[Best Cost2]]-1</f>
        <v>0</v>
      </c>
      <c r="AB212" s="31">
        <f>Table5[[#This Row],[Cost3]]/Table5[[#This Row],[Best Cost2]]-1</f>
        <v>4.6432470618457344E-2</v>
      </c>
      <c r="AC212" s="32">
        <f>Table5[[#This Row],[Cost4]]/Table5[[#This Row],[Best Cost2]]-1</f>
        <v>4.1476676728105621E-2</v>
      </c>
    </row>
    <row r="213" spans="1:29" ht="18" customHeight="1" x14ac:dyDescent="0.25">
      <c r="A213" s="7">
        <v>13</v>
      </c>
      <c r="B213" s="8">
        <v>45</v>
      </c>
      <c r="C213" s="9">
        <v>20</v>
      </c>
      <c r="D213" s="7">
        <v>1045.04</v>
      </c>
      <c r="E213" s="8">
        <v>3.7</v>
      </c>
      <c r="F213" s="9">
        <v>2444</v>
      </c>
      <c r="G213" s="8">
        <v>1132.52</v>
      </c>
      <c r="H213" s="8">
        <v>4.3499999999999996</v>
      </c>
      <c r="I213" s="9">
        <v>1701</v>
      </c>
      <c r="J213" s="8">
        <v>1107.68</v>
      </c>
      <c r="K213" s="8">
        <v>8.93</v>
      </c>
      <c r="L213" s="9">
        <v>2120</v>
      </c>
      <c r="M213" s="8">
        <v>1109.25</v>
      </c>
      <c r="N213" s="8">
        <v>8.35</v>
      </c>
      <c r="O213" s="8">
        <v>1899</v>
      </c>
      <c r="P213" s="97">
        <v>896.82</v>
      </c>
      <c r="Q213" s="98">
        <v>0.49</v>
      </c>
      <c r="R213" s="99">
        <v>10148</v>
      </c>
      <c r="S213" s="99">
        <f>MIN(Table5[[#This Row],[Cost]],Table5[[#This Row],[Cost2]],Table5[[#This Row],[Cost3]],Table5[[#This Row],[Cost4]],Table5[[#This Row],[Cost5]])</f>
        <v>896.82</v>
      </c>
      <c r="T213" s="108">
        <f>Table5[[#This Row],[Cost]]/Table5[[#This Row],[Best Cost]]-1</f>
        <v>0.16527285296938055</v>
      </c>
      <c r="U213" s="108">
        <f>Table5[[#This Row],[Cost2]]/Table5[[#This Row],[Best Cost]]-1</f>
        <v>0.26281751076024173</v>
      </c>
      <c r="V213" s="108">
        <f>Table5[[#This Row],[Cost3]]/Table5[[#This Row],[Best Cost]]-1</f>
        <v>0.23511964496777504</v>
      </c>
      <c r="W213" s="108">
        <f>Table5[[#This Row],[Cost4]]/Table5[[#This Row],[Best Cost]]-1</f>
        <v>0.2368702749715661</v>
      </c>
      <c r="X213" s="108">
        <f>Table5[[#This Row],[Cost5]]/Table5[[#This Row],[Best Cost]]-1</f>
        <v>0</v>
      </c>
      <c r="Y213" s="86">
        <f t="shared" si="3"/>
        <v>1045.04</v>
      </c>
      <c r="Z213" s="10">
        <f>Table5[[#This Row],[Cost]]/Table5[[#This Row],[Best Cost2]]-1</f>
        <v>0</v>
      </c>
      <c r="AA213" s="11">
        <f>Table5[[#This Row],[Cost2]]/Table5[[#This Row],[Best Cost2]]-1</f>
        <v>8.3709714460690421E-2</v>
      </c>
      <c r="AB213" s="11">
        <f>Table5[[#This Row],[Cost3]]/Table5[[#This Row],[Best Cost2]]-1</f>
        <v>5.9940289366914312E-2</v>
      </c>
      <c r="AC213" s="12">
        <f>Table5[[#This Row],[Cost4]]/Table5[[#This Row],[Best Cost2]]-1</f>
        <v>6.1442624205771956E-2</v>
      </c>
    </row>
    <row r="214" spans="1:29" ht="18" customHeight="1" x14ac:dyDescent="0.25">
      <c r="A214" s="33">
        <v>42</v>
      </c>
      <c r="B214" s="2">
        <v>45</v>
      </c>
      <c r="C214" s="34">
        <v>27</v>
      </c>
      <c r="D214" s="7">
        <v>1075.4000000000001</v>
      </c>
      <c r="E214" s="8">
        <v>1.21</v>
      </c>
      <c r="F214" s="9">
        <v>1037</v>
      </c>
      <c r="G214" s="4">
        <v>962.37</v>
      </c>
      <c r="H214" s="4">
        <v>5.24</v>
      </c>
      <c r="I214" s="9">
        <v>2169</v>
      </c>
      <c r="J214" s="17">
        <v>1069.5999999999999</v>
      </c>
      <c r="K214" s="17">
        <v>10.43</v>
      </c>
      <c r="L214" s="9">
        <v>2386</v>
      </c>
      <c r="M214" s="4">
        <v>1064.98</v>
      </c>
      <c r="N214" s="4">
        <v>10.58</v>
      </c>
      <c r="O214" s="2">
        <v>2503</v>
      </c>
      <c r="P214" s="97">
        <v>852.19</v>
      </c>
      <c r="Q214" s="98">
        <v>0.86</v>
      </c>
      <c r="R214" s="99">
        <v>15331</v>
      </c>
      <c r="S214" s="99">
        <f>MIN(Table5[[#This Row],[Cost]],Table5[[#This Row],[Cost2]],Table5[[#This Row],[Cost3]],Table5[[#This Row],[Cost4]],Table5[[#This Row],[Cost5]])</f>
        <v>852.19</v>
      </c>
      <c r="T214" s="108">
        <f>Table5[[#This Row],[Cost]]/Table5[[#This Row],[Best Cost]]-1</f>
        <v>0.26192515753529144</v>
      </c>
      <c r="U214" s="108">
        <f>Table5[[#This Row],[Cost2]]/Table5[[#This Row],[Best Cost]]-1</f>
        <v>0.12929041645642392</v>
      </c>
      <c r="V214" s="108">
        <f>Table5[[#This Row],[Cost3]]/Table5[[#This Row],[Best Cost]]-1</f>
        <v>0.25511916356680997</v>
      </c>
      <c r="W214" s="108">
        <f>Table5[[#This Row],[Cost4]]/Table5[[#This Row],[Best Cost]]-1</f>
        <v>0.249697837336744</v>
      </c>
      <c r="X214" s="108">
        <f>Table5[[#This Row],[Cost5]]/Table5[[#This Row],[Best Cost]]-1</f>
        <v>0</v>
      </c>
      <c r="Y214" s="86">
        <f t="shared" si="3"/>
        <v>962.37</v>
      </c>
      <c r="Z214" s="92">
        <f>Table5[[#This Row],[Cost]]/Table5[[#This Row],[Best Cost2]]-1</f>
        <v>0.11744962956035621</v>
      </c>
      <c r="AA214" s="31">
        <f>Table5[[#This Row],[Cost2]]/Table5[[#This Row],[Best Cost2]]-1</f>
        <v>0</v>
      </c>
      <c r="AB214" s="31">
        <f>Table5[[#This Row],[Cost3]]/Table5[[#This Row],[Best Cost2]]-1</f>
        <v>0.11142284152664761</v>
      </c>
      <c r="AC214" s="32">
        <f>Table5[[#This Row],[Cost4]]/Table5[[#This Row],[Best Cost2]]-1</f>
        <v>0.10662219312738341</v>
      </c>
    </row>
    <row r="215" spans="1:29" ht="18" customHeight="1" x14ac:dyDescent="0.25">
      <c r="A215" s="33">
        <v>67</v>
      </c>
      <c r="B215" s="2">
        <v>46</v>
      </c>
      <c r="C215" s="34">
        <v>37</v>
      </c>
      <c r="D215" s="7">
        <v>1054.4000000000001</v>
      </c>
      <c r="E215" s="8">
        <v>1.58</v>
      </c>
      <c r="F215" s="9">
        <v>1087</v>
      </c>
      <c r="G215" s="4">
        <v>1038.06</v>
      </c>
      <c r="H215" s="4">
        <v>6.73</v>
      </c>
      <c r="I215" s="9">
        <v>2719</v>
      </c>
      <c r="J215" s="17">
        <v>1096.0999999999999</v>
      </c>
      <c r="K215" s="17">
        <v>9.4600000000000009</v>
      </c>
      <c r="L215" s="9">
        <v>2310</v>
      </c>
      <c r="M215" s="4">
        <v>1084.1099999999999</v>
      </c>
      <c r="N215" s="4">
        <v>9.64</v>
      </c>
      <c r="O215" s="2">
        <v>2383</v>
      </c>
      <c r="P215" s="97">
        <v>834.83</v>
      </c>
      <c r="Q215" s="98">
        <v>0.62</v>
      </c>
      <c r="R215" s="99">
        <v>11418</v>
      </c>
      <c r="S215" s="99">
        <f>MIN(Table5[[#This Row],[Cost]],Table5[[#This Row],[Cost2]],Table5[[#This Row],[Cost3]],Table5[[#This Row],[Cost4]],Table5[[#This Row],[Cost5]])</f>
        <v>834.83</v>
      </c>
      <c r="T215" s="108">
        <f>Table5[[#This Row],[Cost]]/Table5[[#This Row],[Best Cost]]-1</f>
        <v>0.2630116311105255</v>
      </c>
      <c r="U215" s="108">
        <f>Table5[[#This Row],[Cost2]]/Table5[[#This Row],[Best Cost]]-1</f>
        <v>0.2434387839440364</v>
      </c>
      <c r="V215" s="108">
        <f>Table5[[#This Row],[Cost3]]/Table5[[#This Row],[Best Cost]]-1</f>
        <v>0.3129619203909777</v>
      </c>
      <c r="W215" s="108">
        <f>Table5[[#This Row],[Cost4]]/Table5[[#This Row],[Best Cost]]-1</f>
        <v>0.29859971491201787</v>
      </c>
      <c r="X215" s="108">
        <f>Table5[[#This Row],[Cost5]]/Table5[[#This Row],[Best Cost]]-1</f>
        <v>0</v>
      </c>
      <c r="Y215" s="86">
        <f t="shared" si="3"/>
        <v>1038.06</v>
      </c>
      <c r="Z215" s="92">
        <f>Table5[[#This Row],[Cost]]/Table5[[#This Row],[Best Cost2]]-1</f>
        <v>1.5740901296649623E-2</v>
      </c>
      <c r="AA215" s="31">
        <f>Table5[[#This Row],[Cost2]]/Table5[[#This Row],[Best Cost2]]-1</f>
        <v>0</v>
      </c>
      <c r="AB215" s="31">
        <f>Table5[[#This Row],[Cost3]]/Table5[[#This Row],[Best Cost2]]-1</f>
        <v>5.5911989673044005E-2</v>
      </c>
      <c r="AC215" s="32">
        <f>Table5[[#This Row],[Cost4]]/Table5[[#This Row],[Best Cost2]]-1</f>
        <v>4.4361597595514723E-2</v>
      </c>
    </row>
    <row r="216" spans="1:29" ht="18" customHeight="1" x14ac:dyDescent="0.25">
      <c r="A216" s="7">
        <v>17</v>
      </c>
      <c r="B216" s="8">
        <v>46</v>
      </c>
      <c r="C216" s="9">
        <v>41</v>
      </c>
      <c r="D216" s="7">
        <v>1018.77</v>
      </c>
      <c r="E216" s="8">
        <v>1.93</v>
      </c>
      <c r="F216" s="9">
        <v>1176</v>
      </c>
      <c r="G216" s="8">
        <v>1111.3599999999999</v>
      </c>
      <c r="H216" s="8">
        <v>3.47</v>
      </c>
      <c r="I216" s="9">
        <v>1370</v>
      </c>
      <c r="J216" s="8">
        <v>1089.55</v>
      </c>
      <c r="K216" s="8">
        <v>10.119999999999999</v>
      </c>
      <c r="L216" s="9">
        <v>2402</v>
      </c>
      <c r="M216" s="8">
        <v>1088.6199999999999</v>
      </c>
      <c r="N216" s="8">
        <v>8.6199999999999992</v>
      </c>
      <c r="O216" s="8">
        <v>2016</v>
      </c>
      <c r="P216" s="97">
        <v>875.46</v>
      </c>
      <c r="Q216" s="98">
        <v>0.7</v>
      </c>
      <c r="R216" s="99">
        <v>14913</v>
      </c>
      <c r="S216" s="99">
        <f>MIN(Table5[[#This Row],[Cost]],Table5[[#This Row],[Cost2]],Table5[[#This Row],[Cost3]],Table5[[#This Row],[Cost4]],Table5[[#This Row],[Cost5]])</f>
        <v>875.46</v>
      </c>
      <c r="T216" s="108">
        <f>Table5[[#This Row],[Cost]]/Table5[[#This Row],[Best Cost]]-1</f>
        <v>0.16369679939688853</v>
      </c>
      <c r="U216" s="108">
        <f>Table5[[#This Row],[Cost2]]/Table5[[#This Row],[Best Cost]]-1</f>
        <v>0.26945834190025808</v>
      </c>
      <c r="V216" s="108">
        <f>Table5[[#This Row],[Cost3]]/Table5[[#This Row],[Best Cost]]-1</f>
        <v>0.24454572453338796</v>
      </c>
      <c r="W216" s="108">
        <f>Table5[[#This Row],[Cost4]]/Table5[[#This Row],[Best Cost]]-1</f>
        <v>0.24348342585612115</v>
      </c>
      <c r="X216" s="108">
        <f>Table5[[#This Row],[Cost5]]/Table5[[#This Row],[Best Cost]]-1</f>
        <v>0</v>
      </c>
      <c r="Y216" s="86">
        <f t="shared" si="3"/>
        <v>1018.77</v>
      </c>
      <c r="Z216" s="10">
        <f>Table5[[#This Row],[Cost]]/Table5[[#This Row],[Best Cost2]]-1</f>
        <v>0</v>
      </c>
      <c r="AA216" s="11">
        <f>Table5[[#This Row],[Cost2]]/Table5[[#This Row],[Best Cost2]]-1</f>
        <v>9.0884105342717181E-2</v>
      </c>
      <c r="AB216" s="11">
        <f>Table5[[#This Row],[Cost3]]/Table5[[#This Row],[Best Cost2]]-1</f>
        <v>6.9475936668727867E-2</v>
      </c>
      <c r="AC216" s="12">
        <f>Table5[[#This Row],[Cost4]]/Table5[[#This Row],[Best Cost2]]-1</f>
        <v>6.8563071154431166E-2</v>
      </c>
    </row>
    <row r="217" spans="1:29" ht="18" customHeight="1" x14ac:dyDescent="0.25">
      <c r="A217" s="7">
        <v>14</v>
      </c>
      <c r="B217" s="8">
        <v>47</v>
      </c>
      <c r="C217" s="9">
        <v>28</v>
      </c>
      <c r="D217" s="7">
        <v>1042.0899999999999</v>
      </c>
      <c r="E217" s="8">
        <v>2.29</v>
      </c>
      <c r="F217" s="9">
        <v>1264</v>
      </c>
      <c r="G217" s="8">
        <v>1086.17</v>
      </c>
      <c r="H217" s="8">
        <v>4.4000000000000004</v>
      </c>
      <c r="I217" s="9">
        <v>1607</v>
      </c>
      <c r="J217" s="8">
        <v>1069.19</v>
      </c>
      <c r="K217" s="8">
        <v>8.98</v>
      </c>
      <c r="L217" s="9">
        <v>1909</v>
      </c>
      <c r="M217" s="8">
        <v>1079.3800000000001</v>
      </c>
      <c r="N217" s="8">
        <v>8.24</v>
      </c>
      <c r="O217" s="8">
        <v>1787</v>
      </c>
      <c r="P217" s="97">
        <v>810.38</v>
      </c>
      <c r="Q217" s="98">
        <v>0.67</v>
      </c>
      <c r="R217" s="99">
        <v>13928</v>
      </c>
      <c r="S217" s="99">
        <f>MIN(Table5[[#This Row],[Cost]],Table5[[#This Row],[Cost2]],Table5[[#This Row],[Cost3]],Table5[[#This Row],[Cost4]],Table5[[#This Row],[Cost5]])</f>
        <v>810.38</v>
      </c>
      <c r="T217" s="108">
        <f>Table5[[#This Row],[Cost]]/Table5[[#This Row],[Best Cost]]-1</f>
        <v>0.28592758952590125</v>
      </c>
      <c r="U217" s="108">
        <f>Table5[[#This Row],[Cost2]]/Table5[[#This Row],[Best Cost]]-1</f>
        <v>0.34032182432932712</v>
      </c>
      <c r="V217" s="108">
        <f>Table5[[#This Row],[Cost3]]/Table5[[#This Row],[Best Cost]]-1</f>
        <v>0.31936869123127432</v>
      </c>
      <c r="W217" s="108">
        <f>Table5[[#This Row],[Cost4]]/Table5[[#This Row],[Best Cost]]-1</f>
        <v>0.33194303906809175</v>
      </c>
      <c r="X217" s="108">
        <f>Table5[[#This Row],[Cost5]]/Table5[[#This Row],[Best Cost]]-1</f>
        <v>0</v>
      </c>
      <c r="Y217" s="86">
        <f t="shared" si="3"/>
        <v>1042.0899999999999</v>
      </c>
      <c r="Z217" s="10">
        <f>Table5[[#This Row],[Cost]]/Table5[[#This Row],[Best Cost2]]-1</f>
        <v>0</v>
      </c>
      <c r="AA217" s="11">
        <f>Table5[[#This Row],[Cost2]]/Table5[[#This Row],[Best Cost2]]-1</f>
        <v>4.2299609438724239E-2</v>
      </c>
      <c r="AB217" s="11">
        <f>Table5[[#This Row],[Cost3]]/Table5[[#This Row],[Best Cost2]]-1</f>
        <v>2.6005431392682077E-2</v>
      </c>
      <c r="AC217" s="12">
        <f>Table5[[#This Row],[Cost4]]/Table5[[#This Row],[Best Cost2]]-1</f>
        <v>3.5783857440336408E-2</v>
      </c>
    </row>
    <row r="218" spans="1:29" ht="18" customHeight="1" x14ac:dyDescent="0.25">
      <c r="A218" s="33">
        <v>39</v>
      </c>
      <c r="B218" s="2">
        <v>48</v>
      </c>
      <c r="C218" s="34">
        <v>20</v>
      </c>
      <c r="D218" s="7">
        <v>1150.3399999999999</v>
      </c>
      <c r="E218" s="8">
        <v>1.38</v>
      </c>
      <c r="F218" s="9">
        <v>1046</v>
      </c>
      <c r="G218" s="4">
        <v>1174.98</v>
      </c>
      <c r="H218" s="4">
        <v>4.3</v>
      </c>
      <c r="I218" s="9">
        <v>1750</v>
      </c>
      <c r="J218" s="17">
        <v>1172.32</v>
      </c>
      <c r="K218" s="17">
        <v>8.19</v>
      </c>
      <c r="L218" s="9">
        <v>1907</v>
      </c>
      <c r="M218" s="4">
        <v>1174.5899999999999</v>
      </c>
      <c r="N218" s="4">
        <v>9.92</v>
      </c>
      <c r="O218" s="2">
        <v>2287</v>
      </c>
      <c r="P218" s="97">
        <v>912.24</v>
      </c>
      <c r="Q218" s="98">
        <v>0.64</v>
      </c>
      <c r="R218" s="99">
        <v>12946</v>
      </c>
      <c r="S218" s="99">
        <f>MIN(Table5[[#This Row],[Cost]],Table5[[#This Row],[Cost2]],Table5[[#This Row],[Cost3]],Table5[[#This Row],[Cost4]],Table5[[#This Row],[Cost5]])</f>
        <v>912.24</v>
      </c>
      <c r="T218" s="108">
        <f>Table5[[#This Row],[Cost]]/Table5[[#This Row],[Best Cost]]-1</f>
        <v>0.26100587564675948</v>
      </c>
      <c r="U218" s="108">
        <f>Table5[[#This Row],[Cost2]]/Table5[[#This Row],[Best Cost]]-1</f>
        <v>0.28801631149697449</v>
      </c>
      <c r="V218" s="108">
        <f>Table5[[#This Row],[Cost3]]/Table5[[#This Row],[Best Cost]]-1</f>
        <v>0.28510041217223536</v>
      </c>
      <c r="W218" s="108">
        <f>Table5[[#This Row],[Cost4]]/Table5[[#This Row],[Best Cost]]-1</f>
        <v>0.28758879242304647</v>
      </c>
      <c r="X218" s="108">
        <f>Table5[[#This Row],[Cost5]]/Table5[[#This Row],[Best Cost]]-1</f>
        <v>0</v>
      </c>
      <c r="Y218" s="86">
        <f t="shared" si="3"/>
        <v>1150.3399999999999</v>
      </c>
      <c r="Z218" s="92">
        <f>Table5[[#This Row],[Cost]]/Table5[[#This Row],[Best Cost2]]-1</f>
        <v>0</v>
      </c>
      <c r="AA218" s="31">
        <f>Table5[[#This Row],[Cost2]]/Table5[[#This Row],[Best Cost2]]-1</f>
        <v>2.1419754159639925E-2</v>
      </c>
      <c r="AB218" s="31">
        <f>Table5[[#This Row],[Cost3]]/Table5[[#This Row],[Best Cost2]]-1</f>
        <v>1.9107394335587724E-2</v>
      </c>
      <c r="AC218" s="32">
        <f>Table5[[#This Row],[Cost4]]/Table5[[#This Row],[Best Cost2]]-1</f>
        <v>2.1080723959872705E-2</v>
      </c>
    </row>
    <row r="219" spans="1:29" ht="18" customHeight="1" x14ac:dyDescent="0.25">
      <c r="A219" s="7">
        <v>11</v>
      </c>
      <c r="B219" s="8">
        <v>49</v>
      </c>
      <c r="C219" s="9">
        <v>28</v>
      </c>
      <c r="D219" s="7">
        <v>1135.26</v>
      </c>
      <c r="E219" s="8">
        <v>1.5</v>
      </c>
      <c r="F219" s="9">
        <v>1052</v>
      </c>
      <c r="G219" s="8">
        <v>1152.25</v>
      </c>
      <c r="H219" s="8">
        <v>6.27</v>
      </c>
      <c r="I219" s="9">
        <v>2194</v>
      </c>
      <c r="J219" s="8">
        <v>1153.3599999999999</v>
      </c>
      <c r="K219" s="8">
        <v>9.02</v>
      </c>
      <c r="L219" s="9">
        <v>1940</v>
      </c>
      <c r="M219" s="8">
        <v>1155.77</v>
      </c>
      <c r="N219" s="8">
        <v>10.119999999999999</v>
      </c>
      <c r="O219" s="8">
        <v>2154</v>
      </c>
      <c r="P219" s="97">
        <v>942.42</v>
      </c>
      <c r="Q219" s="98">
        <v>0.81</v>
      </c>
      <c r="R219" s="99">
        <v>14635</v>
      </c>
      <c r="S219" s="99">
        <f>MIN(Table5[[#This Row],[Cost]],Table5[[#This Row],[Cost2]],Table5[[#This Row],[Cost3]],Table5[[#This Row],[Cost4]],Table5[[#This Row],[Cost5]])</f>
        <v>942.42</v>
      </c>
      <c r="T219" s="108">
        <f>Table5[[#This Row],[Cost]]/Table5[[#This Row],[Best Cost]]-1</f>
        <v>0.20462214299356973</v>
      </c>
      <c r="U219" s="108">
        <f>Table5[[#This Row],[Cost2]]/Table5[[#This Row],[Best Cost]]-1</f>
        <v>0.22265019842533063</v>
      </c>
      <c r="V219" s="108">
        <f>Table5[[#This Row],[Cost3]]/Table5[[#This Row],[Best Cost]]-1</f>
        <v>0.22382801723223178</v>
      </c>
      <c r="W219" s="108">
        <f>Table5[[#This Row],[Cost4]]/Table5[[#This Row],[Best Cost]]-1</f>
        <v>0.22638526347063936</v>
      </c>
      <c r="X219" s="108">
        <f>Table5[[#This Row],[Cost5]]/Table5[[#This Row],[Best Cost]]-1</f>
        <v>0</v>
      </c>
      <c r="Y219" s="86">
        <f t="shared" si="3"/>
        <v>1135.26</v>
      </c>
      <c r="Z219" s="10">
        <f>Table5[[#This Row],[Cost]]/Table5[[#This Row],[Best Cost2]]-1</f>
        <v>0</v>
      </c>
      <c r="AA219" s="11">
        <f>Table5[[#This Row],[Cost2]]/Table5[[#This Row],[Best Cost2]]-1</f>
        <v>1.4965734721561486E-2</v>
      </c>
      <c r="AB219" s="11">
        <f>Table5[[#This Row],[Cost3]]/Table5[[#This Row],[Best Cost2]]-1</f>
        <v>1.5943484311963685E-2</v>
      </c>
      <c r="AC219" s="12">
        <f>Table5[[#This Row],[Cost4]]/Table5[[#This Row],[Best Cost2]]-1</f>
        <v>1.8066346035269465E-2</v>
      </c>
    </row>
    <row r="220" spans="1:29" ht="18" customHeight="1" x14ac:dyDescent="0.25">
      <c r="A220" s="7">
        <v>18</v>
      </c>
      <c r="B220" s="8">
        <v>49</v>
      </c>
      <c r="C220" s="9">
        <v>34</v>
      </c>
      <c r="D220" s="7">
        <v>1104.08</v>
      </c>
      <c r="E220" s="8">
        <v>1.5</v>
      </c>
      <c r="F220" s="9">
        <v>1054</v>
      </c>
      <c r="G220" s="8">
        <v>1068.04</v>
      </c>
      <c r="H220" s="8">
        <v>5.9</v>
      </c>
      <c r="I220" s="9">
        <v>2130</v>
      </c>
      <c r="J220" s="8">
        <v>1120.58</v>
      </c>
      <c r="K220" s="8">
        <v>10.98</v>
      </c>
      <c r="L220" s="9">
        <v>2408</v>
      </c>
      <c r="M220" s="8">
        <v>1107.49</v>
      </c>
      <c r="N220" s="8">
        <v>12.5</v>
      </c>
      <c r="O220" s="8">
        <v>2756</v>
      </c>
      <c r="P220" s="97">
        <v>884.48</v>
      </c>
      <c r="Q220" s="98">
        <v>0.72</v>
      </c>
      <c r="R220" s="99">
        <v>10035</v>
      </c>
      <c r="S220" s="99">
        <f>MIN(Table5[[#This Row],[Cost]],Table5[[#This Row],[Cost2]],Table5[[#This Row],[Cost3]],Table5[[#This Row],[Cost4]],Table5[[#This Row],[Cost5]])</f>
        <v>884.48</v>
      </c>
      <c r="T220" s="108">
        <f>Table5[[#This Row],[Cost]]/Table5[[#This Row],[Best Cost]]-1</f>
        <v>0.24828147612156282</v>
      </c>
      <c r="U220" s="108">
        <f>Table5[[#This Row],[Cost2]]/Table5[[#This Row],[Best Cost]]-1</f>
        <v>0.20753437047756873</v>
      </c>
      <c r="V220" s="108">
        <f>Table5[[#This Row],[Cost3]]/Table5[[#This Row],[Best Cost]]-1</f>
        <v>0.2669365050651229</v>
      </c>
      <c r="W220" s="108">
        <f>Table5[[#This Row],[Cost4]]/Table5[[#This Row],[Best Cost]]-1</f>
        <v>0.25213684876989872</v>
      </c>
      <c r="X220" s="108">
        <f>Table5[[#This Row],[Cost5]]/Table5[[#This Row],[Best Cost]]-1</f>
        <v>0</v>
      </c>
      <c r="Y220" s="86">
        <f t="shared" si="3"/>
        <v>1068.04</v>
      </c>
      <c r="Z220" s="10">
        <f>Table5[[#This Row],[Cost]]/Table5[[#This Row],[Best Cost2]]-1</f>
        <v>3.37440545297929E-2</v>
      </c>
      <c r="AA220" s="11">
        <f>Table5[[#This Row],[Cost2]]/Table5[[#This Row],[Best Cost2]]-1</f>
        <v>0</v>
      </c>
      <c r="AB220" s="11">
        <f>Table5[[#This Row],[Cost3]]/Table5[[#This Row],[Best Cost2]]-1</f>
        <v>4.9192914123066478E-2</v>
      </c>
      <c r="AC220" s="12">
        <f>Table5[[#This Row],[Cost4]]/Table5[[#This Row],[Best Cost2]]-1</f>
        <v>3.6936818845736186E-2</v>
      </c>
    </row>
    <row r="221" spans="1:29" ht="18" customHeight="1" x14ac:dyDescent="0.25">
      <c r="A221" s="33">
        <v>92</v>
      </c>
      <c r="B221" s="2">
        <v>49</v>
      </c>
      <c r="C221" s="34">
        <v>39</v>
      </c>
      <c r="D221" s="7">
        <v>1144.6500000000001</v>
      </c>
      <c r="E221" s="8">
        <v>1.45</v>
      </c>
      <c r="F221" s="9">
        <v>1030</v>
      </c>
      <c r="G221" s="4">
        <v>1019.35</v>
      </c>
      <c r="H221" s="4">
        <v>5.07</v>
      </c>
      <c r="I221" s="9">
        <v>1876</v>
      </c>
      <c r="J221" s="17">
        <v>1154.77</v>
      </c>
      <c r="K221" s="17">
        <v>9.2799999999999994</v>
      </c>
      <c r="L221" s="9">
        <v>2080</v>
      </c>
      <c r="M221" s="4">
        <v>1141.22</v>
      </c>
      <c r="N221" s="4">
        <v>10.86</v>
      </c>
      <c r="O221" s="2">
        <v>2461</v>
      </c>
      <c r="P221" s="97">
        <v>826.97</v>
      </c>
      <c r="Q221" s="98">
        <v>1.49</v>
      </c>
      <c r="R221" s="99">
        <v>25291</v>
      </c>
      <c r="S221" s="99">
        <f>MIN(Table5[[#This Row],[Cost]],Table5[[#This Row],[Cost2]],Table5[[#This Row],[Cost3]],Table5[[#This Row],[Cost4]],Table5[[#This Row],[Cost5]])</f>
        <v>826.97</v>
      </c>
      <c r="T221" s="108">
        <f>Table5[[#This Row],[Cost]]/Table5[[#This Row],[Best Cost]]-1</f>
        <v>0.38414936454768611</v>
      </c>
      <c r="U221" s="108">
        <f>Table5[[#This Row],[Cost2]]/Table5[[#This Row],[Best Cost]]-1</f>
        <v>0.23263238086024884</v>
      </c>
      <c r="V221" s="108">
        <f>Table5[[#This Row],[Cost3]]/Table5[[#This Row],[Best Cost]]-1</f>
        <v>0.39638680967870643</v>
      </c>
      <c r="W221" s="108">
        <f>Table5[[#This Row],[Cost4]]/Table5[[#This Row],[Best Cost]]-1</f>
        <v>0.3800016929271921</v>
      </c>
      <c r="X221" s="108">
        <f>Table5[[#This Row],[Cost5]]/Table5[[#This Row],[Best Cost]]-1</f>
        <v>0</v>
      </c>
      <c r="Y221" s="86">
        <f t="shared" si="3"/>
        <v>1019.35</v>
      </c>
      <c r="Z221" s="92">
        <f>Table5[[#This Row],[Cost]]/Table5[[#This Row],[Best Cost2]]-1</f>
        <v>0.12292146956393779</v>
      </c>
      <c r="AA221" s="31">
        <f>Table5[[#This Row],[Cost2]]/Table5[[#This Row],[Best Cost2]]-1</f>
        <v>0</v>
      </c>
      <c r="AB221" s="31">
        <f>Table5[[#This Row],[Cost3]]/Table5[[#This Row],[Best Cost2]]-1</f>
        <v>0.1328493647912885</v>
      </c>
      <c r="AC221" s="32">
        <f>Table5[[#This Row],[Cost4]]/Table5[[#This Row],[Best Cost2]]-1</f>
        <v>0.11955658017364001</v>
      </c>
    </row>
    <row r="222" spans="1:29" ht="18" customHeight="1" x14ac:dyDescent="0.25">
      <c r="A222" s="7">
        <v>32</v>
      </c>
      <c r="B222" s="8">
        <v>50</v>
      </c>
      <c r="C222" s="9">
        <v>34</v>
      </c>
      <c r="D222" s="7">
        <v>1136.68</v>
      </c>
      <c r="E222" s="8">
        <v>1.68</v>
      </c>
      <c r="F222" s="9">
        <v>1044</v>
      </c>
      <c r="G222" s="8">
        <v>1252.1099999999999</v>
      </c>
      <c r="H222" s="8">
        <v>3.97</v>
      </c>
      <c r="I222" s="9">
        <v>1408</v>
      </c>
      <c r="J222" s="8">
        <v>1190.54</v>
      </c>
      <c r="K222" s="8">
        <v>8.07</v>
      </c>
      <c r="L222" s="9">
        <v>1796</v>
      </c>
      <c r="M222" s="8">
        <v>1203.99</v>
      </c>
      <c r="N222" s="8">
        <v>8.0500000000000007</v>
      </c>
      <c r="O222" s="8">
        <v>1786</v>
      </c>
      <c r="P222" s="97">
        <v>925.2</v>
      </c>
      <c r="Q222" s="98">
        <v>0.72</v>
      </c>
      <c r="R222" s="99">
        <v>12848</v>
      </c>
      <c r="S222" s="99">
        <f>MIN(Table5[[#This Row],[Cost]],Table5[[#This Row],[Cost2]],Table5[[#This Row],[Cost3]],Table5[[#This Row],[Cost4]],Table5[[#This Row],[Cost5]])</f>
        <v>925.2</v>
      </c>
      <c r="T222" s="108">
        <f>Table5[[#This Row],[Cost]]/Table5[[#This Row],[Best Cost]]-1</f>
        <v>0.22857760484219636</v>
      </c>
      <c r="U222" s="108">
        <f>Table5[[#This Row],[Cost2]]/Table5[[#This Row],[Best Cost]]-1</f>
        <v>0.35333981841763928</v>
      </c>
      <c r="V222" s="108">
        <f>Table5[[#This Row],[Cost3]]/Table5[[#This Row],[Best Cost]]-1</f>
        <v>0.28679204496325106</v>
      </c>
      <c r="W222" s="108">
        <f>Table5[[#This Row],[Cost4]]/Table5[[#This Row],[Best Cost]]-1</f>
        <v>0.30132944228274972</v>
      </c>
      <c r="X222" s="108">
        <f>Table5[[#This Row],[Cost5]]/Table5[[#This Row],[Best Cost]]-1</f>
        <v>0</v>
      </c>
      <c r="Y222" s="86">
        <f t="shared" si="3"/>
        <v>1136.68</v>
      </c>
      <c r="Z222" s="10">
        <f>Table5[[#This Row],[Cost]]/Table5[[#This Row],[Best Cost2]]-1</f>
        <v>0</v>
      </c>
      <c r="AA222" s="11">
        <f>Table5[[#This Row],[Cost2]]/Table5[[#This Row],[Best Cost2]]-1</f>
        <v>0.10155012844424105</v>
      </c>
      <c r="AB222" s="11">
        <f>Table5[[#This Row],[Cost3]]/Table5[[#This Row],[Best Cost2]]-1</f>
        <v>4.7383608403420485E-2</v>
      </c>
      <c r="AC222" s="12">
        <f>Table5[[#This Row],[Cost4]]/Table5[[#This Row],[Best Cost2]]-1</f>
        <v>5.9216314178132778E-2</v>
      </c>
    </row>
    <row r="223" spans="1:29" ht="18" customHeight="1" x14ac:dyDescent="0.25">
      <c r="A223" s="33">
        <v>89</v>
      </c>
      <c r="B223" s="2">
        <v>51</v>
      </c>
      <c r="C223" s="34">
        <v>25</v>
      </c>
      <c r="D223" s="7">
        <v>1298.4100000000001</v>
      </c>
      <c r="E223" s="8">
        <v>1.23</v>
      </c>
      <c r="F223" s="9">
        <v>1025</v>
      </c>
      <c r="G223" s="4">
        <v>1152.6500000000001</v>
      </c>
      <c r="H223" s="4">
        <v>7.23</v>
      </c>
      <c r="I223" s="9">
        <v>2664</v>
      </c>
      <c r="J223" s="17">
        <v>1300.3699999999999</v>
      </c>
      <c r="K223" s="17">
        <v>9.5500000000000007</v>
      </c>
      <c r="L223" s="9">
        <v>2117</v>
      </c>
      <c r="M223" s="4">
        <v>1307.74</v>
      </c>
      <c r="N223" s="4">
        <v>7.29</v>
      </c>
      <c r="O223" s="2">
        <v>1628</v>
      </c>
      <c r="P223" s="97">
        <v>1001.49</v>
      </c>
      <c r="Q223" s="98">
        <v>1.24</v>
      </c>
      <c r="R223" s="99">
        <v>17737</v>
      </c>
      <c r="S223" s="99">
        <f>MIN(Table5[[#This Row],[Cost]],Table5[[#This Row],[Cost2]],Table5[[#This Row],[Cost3]],Table5[[#This Row],[Cost4]],Table5[[#This Row],[Cost5]])</f>
        <v>1001.49</v>
      </c>
      <c r="T223" s="108">
        <f>Table5[[#This Row],[Cost]]/Table5[[#This Row],[Best Cost]]-1</f>
        <v>0.2964782474113572</v>
      </c>
      <c r="U223" s="108">
        <f>Table5[[#This Row],[Cost2]]/Table5[[#This Row],[Best Cost]]-1</f>
        <v>0.1509351066910305</v>
      </c>
      <c r="V223" s="108">
        <f>Table5[[#This Row],[Cost3]]/Table5[[#This Row],[Best Cost]]-1</f>
        <v>0.29843533135627909</v>
      </c>
      <c r="W223" s="108">
        <f>Table5[[#This Row],[Cost4]]/Table5[[#This Row],[Best Cost]]-1</f>
        <v>0.30579436639407276</v>
      </c>
      <c r="X223" s="108">
        <f>Table5[[#This Row],[Cost5]]/Table5[[#This Row],[Best Cost]]-1</f>
        <v>0</v>
      </c>
      <c r="Y223" s="86">
        <f t="shared" si="3"/>
        <v>1152.6500000000001</v>
      </c>
      <c r="Z223" s="92">
        <f>Table5[[#This Row],[Cost]]/Table5[[#This Row],[Best Cost2]]-1</f>
        <v>0.12645642649546684</v>
      </c>
      <c r="AA223" s="31">
        <f>Table5[[#This Row],[Cost2]]/Table5[[#This Row],[Best Cost2]]-1</f>
        <v>0</v>
      </c>
      <c r="AB223" s="31">
        <f>Table5[[#This Row],[Cost3]]/Table5[[#This Row],[Best Cost2]]-1</f>
        <v>0.12815685594065829</v>
      </c>
      <c r="AC223" s="32">
        <f>Table5[[#This Row],[Cost4]]/Table5[[#This Row],[Best Cost2]]-1</f>
        <v>0.13455081768099597</v>
      </c>
    </row>
    <row r="224" spans="1:29" ht="18" customHeight="1" x14ac:dyDescent="0.25">
      <c r="A224" s="7">
        <v>4</v>
      </c>
      <c r="B224" s="8">
        <v>52</v>
      </c>
      <c r="C224" s="9">
        <v>21</v>
      </c>
      <c r="D224" s="7">
        <v>1260.32</v>
      </c>
      <c r="E224" s="8">
        <v>1.35</v>
      </c>
      <c r="F224" s="9">
        <v>1032</v>
      </c>
      <c r="G224" s="8">
        <v>1287.4000000000001</v>
      </c>
      <c r="H224" s="8">
        <v>4.49</v>
      </c>
      <c r="I224" s="9">
        <v>1526</v>
      </c>
      <c r="J224" s="8">
        <v>1277.46</v>
      </c>
      <c r="K224" s="8">
        <v>11.66</v>
      </c>
      <c r="L224" s="9">
        <v>2349</v>
      </c>
      <c r="M224" s="8">
        <v>1266.5</v>
      </c>
      <c r="N224" s="8">
        <v>9.9499999999999993</v>
      </c>
      <c r="O224" s="8">
        <v>1913</v>
      </c>
      <c r="P224" s="97">
        <v>934.21</v>
      </c>
      <c r="Q224" s="98">
        <v>0.84</v>
      </c>
      <c r="R224" s="99">
        <v>12669</v>
      </c>
      <c r="S224" s="99">
        <f>MIN(Table5[[#This Row],[Cost]],Table5[[#This Row],[Cost2]],Table5[[#This Row],[Cost3]],Table5[[#This Row],[Cost4]],Table5[[#This Row],[Cost5]])</f>
        <v>934.21</v>
      </c>
      <c r="T224" s="108">
        <f>Table5[[#This Row],[Cost]]/Table5[[#This Row],[Best Cost]]-1</f>
        <v>0.3490756896201066</v>
      </c>
      <c r="U224" s="108">
        <f>Table5[[#This Row],[Cost2]]/Table5[[#This Row],[Best Cost]]-1</f>
        <v>0.37806274820436525</v>
      </c>
      <c r="V224" s="108">
        <f>Table5[[#This Row],[Cost3]]/Table5[[#This Row],[Best Cost]]-1</f>
        <v>0.3674227422099956</v>
      </c>
      <c r="W224" s="108">
        <f>Table5[[#This Row],[Cost4]]/Table5[[#This Row],[Best Cost]]-1</f>
        <v>0.35569090461459418</v>
      </c>
      <c r="X224" s="108">
        <f>Table5[[#This Row],[Cost5]]/Table5[[#This Row],[Best Cost]]-1</f>
        <v>0</v>
      </c>
      <c r="Y224" s="86">
        <f t="shared" si="3"/>
        <v>1260.32</v>
      </c>
      <c r="Z224" s="10">
        <f>Table5[[#This Row],[Cost]]/Table5[[#This Row],[Best Cost2]]-1</f>
        <v>0</v>
      </c>
      <c r="AA224" s="11">
        <f>Table5[[#This Row],[Cost2]]/Table5[[#This Row],[Best Cost2]]-1</f>
        <v>2.1486606576107681E-2</v>
      </c>
      <c r="AB224" s="11">
        <f>Table5[[#This Row],[Cost3]]/Table5[[#This Row],[Best Cost2]]-1</f>
        <v>1.3599720705852469E-2</v>
      </c>
      <c r="AC224" s="12">
        <f>Table5[[#This Row],[Cost4]]/Table5[[#This Row],[Best Cost2]]-1</f>
        <v>4.9035165672211001E-3</v>
      </c>
    </row>
    <row r="225" spans="1:29" ht="18" customHeight="1" x14ac:dyDescent="0.25">
      <c r="A225" s="33">
        <v>61</v>
      </c>
      <c r="B225" s="2">
        <v>52</v>
      </c>
      <c r="C225" s="34">
        <v>23</v>
      </c>
      <c r="D225" s="7">
        <v>1271.19</v>
      </c>
      <c r="E225" s="8">
        <v>1.33</v>
      </c>
      <c r="F225" s="9">
        <v>1026</v>
      </c>
      <c r="G225" s="4">
        <v>1253.55</v>
      </c>
      <c r="H225" s="4">
        <v>4.9800000000000004</v>
      </c>
      <c r="I225" s="9">
        <v>1771</v>
      </c>
      <c r="J225" s="17">
        <v>1271.5</v>
      </c>
      <c r="K225" s="17">
        <v>11.88</v>
      </c>
      <c r="L225" s="9">
        <v>2619</v>
      </c>
      <c r="M225" s="4">
        <v>1267.25</v>
      </c>
      <c r="N225" s="4">
        <v>10.95</v>
      </c>
      <c r="O225" s="2">
        <v>2427</v>
      </c>
      <c r="P225" s="97">
        <v>935.86</v>
      </c>
      <c r="Q225" s="98">
        <v>0.81</v>
      </c>
      <c r="R225" s="99">
        <v>13287</v>
      </c>
      <c r="S225" s="99">
        <f>MIN(Table5[[#This Row],[Cost]],Table5[[#This Row],[Cost2]],Table5[[#This Row],[Cost3]],Table5[[#This Row],[Cost4]],Table5[[#This Row],[Cost5]])</f>
        <v>935.86</v>
      </c>
      <c r="T225" s="108">
        <f>Table5[[#This Row],[Cost]]/Table5[[#This Row],[Best Cost]]-1</f>
        <v>0.35831214070480621</v>
      </c>
      <c r="U225" s="108">
        <f>Table5[[#This Row],[Cost2]]/Table5[[#This Row],[Best Cost]]-1</f>
        <v>0.3394631675677986</v>
      </c>
      <c r="V225" s="108">
        <f>Table5[[#This Row],[Cost3]]/Table5[[#This Row],[Best Cost]]-1</f>
        <v>0.35864338683136365</v>
      </c>
      <c r="W225" s="108">
        <f>Table5[[#This Row],[Cost4]]/Table5[[#This Row],[Best Cost]]-1</f>
        <v>0.35410210928985109</v>
      </c>
      <c r="X225" s="108">
        <f>Table5[[#This Row],[Cost5]]/Table5[[#This Row],[Best Cost]]-1</f>
        <v>0</v>
      </c>
      <c r="Y225" s="86">
        <f t="shared" si="3"/>
        <v>1253.55</v>
      </c>
      <c r="Z225" s="92">
        <f>Table5[[#This Row],[Cost]]/Table5[[#This Row],[Best Cost2]]-1</f>
        <v>1.4072035419409046E-2</v>
      </c>
      <c r="AA225" s="31">
        <f>Table5[[#This Row],[Cost2]]/Table5[[#This Row],[Best Cost2]]-1</f>
        <v>0</v>
      </c>
      <c r="AB225" s="31">
        <f>Table5[[#This Row],[Cost3]]/Table5[[#This Row],[Best Cost2]]-1</f>
        <v>1.4319333094013009E-2</v>
      </c>
      <c r="AC225" s="32">
        <f>Table5[[#This Row],[Cost4]]/Table5[[#This Row],[Best Cost2]]-1</f>
        <v>1.0928961748633892E-2</v>
      </c>
    </row>
    <row r="226" spans="1:29" ht="18" customHeight="1" x14ac:dyDescent="0.25">
      <c r="A226" s="33">
        <v>90</v>
      </c>
      <c r="B226" s="2">
        <v>53</v>
      </c>
      <c r="C226" s="34">
        <v>21</v>
      </c>
      <c r="D226" s="7">
        <v>1322.43</v>
      </c>
      <c r="E226" s="8">
        <v>1.4</v>
      </c>
      <c r="F226" s="9">
        <v>1038</v>
      </c>
      <c r="G226" s="4">
        <v>1325.03</v>
      </c>
      <c r="H226" s="4">
        <v>4.84</v>
      </c>
      <c r="I226" s="9">
        <v>1697</v>
      </c>
      <c r="J226" s="17">
        <v>1344.36</v>
      </c>
      <c r="K226" s="17">
        <v>9.69</v>
      </c>
      <c r="L226" s="9">
        <v>2155</v>
      </c>
      <c r="M226" s="4">
        <v>1323.51</v>
      </c>
      <c r="N226" s="4">
        <v>9.4700000000000006</v>
      </c>
      <c r="O226" s="2">
        <v>2115</v>
      </c>
      <c r="P226" s="97">
        <v>987.16</v>
      </c>
      <c r="Q226" s="98">
        <v>1.93</v>
      </c>
      <c r="R226" s="99">
        <v>8294</v>
      </c>
      <c r="S226" s="99">
        <f>MIN(Table5[[#This Row],[Cost]],Table5[[#This Row],[Cost2]],Table5[[#This Row],[Cost3]],Table5[[#This Row],[Cost4]],Table5[[#This Row],[Cost5]])</f>
        <v>987.16</v>
      </c>
      <c r="T226" s="108">
        <f>Table5[[#This Row],[Cost]]/Table5[[#This Row],[Best Cost]]-1</f>
        <v>0.33963086024555311</v>
      </c>
      <c r="U226" s="108">
        <f>Table5[[#This Row],[Cost2]]/Table5[[#This Row],[Best Cost]]-1</f>
        <v>0.34226467847157505</v>
      </c>
      <c r="V226" s="108">
        <f>Table5[[#This Row],[Cost3]]/Table5[[#This Row],[Best Cost]]-1</f>
        <v>0.36184610397503936</v>
      </c>
      <c r="W226" s="108">
        <f>Table5[[#This Row],[Cost4]]/Table5[[#This Row],[Best Cost]]-1</f>
        <v>0.34072490781636211</v>
      </c>
      <c r="X226" s="108">
        <f>Table5[[#This Row],[Cost5]]/Table5[[#This Row],[Best Cost]]-1</f>
        <v>0</v>
      </c>
      <c r="Y226" s="86">
        <f t="shared" si="3"/>
        <v>1322.43</v>
      </c>
      <c r="Z226" s="92">
        <f>Table5[[#This Row],[Cost]]/Table5[[#This Row],[Best Cost2]]-1</f>
        <v>0</v>
      </c>
      <c r="AA226" s="31">
        <f>Table5[[#This Row],[Cost2]]/Table5[[#This Row],[Best Cost2]]-1</f>
        <v>1.9660775995704594E-3</v>
      </c>
      <c r="AB226" s="31">
        <f>Table5[[#This Row],[Cost3]]/Table5[[#This Row],[Best Cost2]]-1</f>
        <v>1.6583108368684707E-2</v>
      </c>
      <c r="AC226" s="32">
        <f>Table5[[#This Row],[Cost4]]/Table5[[#This Row],[Best Cost2]]-1</f>
        <v>8.1667838751386945E-4</v>
      </c>
    </row>
    <row r="227" spans="1:29" ht="18" customHeight="1" x14ac:dyDescent="0.25">
      <c r="A227" s="7">
        <v>1</v>
      </c>
      <c r="B227" s="8">
        <v>54</v>
      </c>
      <c r="C227" s="9">
        <v>38</v>
      </c>
      <c r="D227" s="7">
        <v>1284.45</v>
      </c>
      <c r="E227" s="8">
        <v>1.56</v>
      </c>
      <c r="F227" s="9">
        <v>1033</v>
      </c>
      <c r="G227" s="8">
        <v>1203.53</v>
      </c>
      <c r="H227" s="8">
        <v>8.27</v>
      </c>
      <c r="I227" s="9">
        <v>2594</v>
      </c>
      <c r="J227" s="8">
        <v>1312.7</v>
      </c>
      <c r="K227" s="8">
        <v>12.01</v>
      </c>
      <c r="L227" s="9">
        <v>2213</v>
      </c>
      <c r="M227" s="8">
        <v>1324.61</v>
      </c>
      <c r="N227" s="8">
        <v>13.42</v>
      </c>
      <c r="O227" s="8">
        <v>2468</v>
      </c>
      <c r="P227" s="97">
        <v>977.8</v>
      </c>
      <c r="Q227" s="98">
        <v>1.34</v>
      </c>
      <c r="R227" s="99">
        <v>17755</v>
      </c>
      <c r="S227" s="99">
        <f>MIN(Table5[[#This Row],[Cost]],Table5[[#This Row],[Cost2]],Table5[[#This Row],[Cost3]],Table5[[#This Row],[Cost4]],Table5[[#This Row],[Cost5]])</f>
        <v>977.8</v>
      </c>
      <c r="T227" s="108">
        <f>Table5[[#This Row],[Cost]]/Table5[[#This Row],[Best Cost]]-1</f>
        <v>0.31361219063203127</v>
      </c>
      <c r="U227" s="108">
        <f>Table5[[#This Row],[Cost2]]/Table5[[#This Row],[Best Cost]]-1</f>
        <v>0.23085498056862352</v>
      </c>
      <c r="V227" s="108">
        <f>Table5[[#This Row],[Cost3]]/Table5[[#This Row],[Best Cost]]-1</f>
        <v>0.34250357946410315</v>
      </c>
      <c r="W227" s="108">
        <f>Table5[[#This Row],[Cost4]]/Table5[[#This Row],[Best Cost]]-1</f>
        <v>0.35468398445489879</v>
      </c>
      <c r="X227" s="108">
        <f>Table5[[#This Row],[Cost5]]/Table5[[#This Row],[Best Cost]]-1</f>
        <v>0</v>
      </c>
      <c r="Y227" s="86">
        <f t="shared" si="3"/>
        <v>1203.53</v>
      </c>
      <c r="Z227" s="10">
        <f>Table5[[#This Row],[Cost]]/Table5[[#This Row],[Best Cost2]]-1</f>
        <v>6.7235548760729014E-2</v>
      </c>
      <c r="AA227" s="11">
        <f>Table5[[#This Row],[Cost2]]/Table5[[#This Row],[Best Cost2]]-1</f>
        <v>0</v>
      </c>
      <c r="AB227" s="11">
        <f>Table5[[#This Row],[Cost3]]/Table5[[#This Row],[Best Cost2]]-1</f>
        <v>9.0708166809302604E-2</v>
      </c>
      <c r="AC227" s="12">
        <f>Table5[[#This Row],[Cost4]]/Table5[[#This Row],[Best Cost2]]-1</f>
        <v>0.10060405640075443</v>
      </c>
    </row>
    <row r="228" spans="1:29" ht="18" customHeight="1" x14ac:dyDescent="0.25">
      <c r="A228" s="33">
        <v>62</v>
      </c>
      <c r="B228" s="2">
        <v>55</v>
      </c>
      <c r="C228" s="34">
        <v>43</v>
      </c>
      <c r="D228" s="7">
        <v>1433.22</v>
      </c>
      <c r="E228" s="8">
        <v>1.74</v>
      </c>
      <c r="F228" s="9">
        <v>1052</v>
      </c>
      <c r="G228" s="4">
        <v>1460.12</v>
      </c>
      <c r="H228" s="4">
        <v>8.99</v>
      </c>
      <c r="I228" s="9">
        <v>2839</v>
      </c>
      <c r="J228" s="17">
        <v>1478.59</v>
      </c>
      <c r="K228" s="17">
        <v>9.74</v>
      </c>
      <c r="L228" s="9">
        <v>1990</v>
      </c>
      <c r="M228" s="4">
        <v>1477.11</v>
      </c>
      <c r="N228" s="4">
        <v>7.96</v>
      </c>
      <c r="O228" s="2">
        <v>1628</v>
      </c>
      <c r="P228" s="97">
        <v>1066.1300000000001</v>
      </c>
      <c r="Q228" s="98">
        <v>0.96</v>
      </c>
      <c r="R228" s="99">
        <v>12770</v>
      </c>
      <c r="S228" s="99">
        <f>MIN(Table5[[#This Row],[Cost]],Table5[[#This Row],[Cost2]],Table5[[#This Row],[Cost3]],Table5[[#This Row],[Cost4]],Table5[[#This Row],[Cost5]])</f>
        <v>1066.1300000000001</v>
      </c>
      <c r="T228" s="108">
        <f>Table5[[#This Row],[Cost]]/Table5[[#This Row],[Best Cost]]-1</f>
        <v>0.3443201110558749</v>
      </c>
      <c r="U228" s="108">
        <f>Table5[[#This Row],[Cost2]]/Table5[[#This Row],[Best Cost]]-1</f>
        <v>0.36955155562642439</v>
      </c>
      <c r="V228" s="108">
        <f>Table5[[#This Row],[Cost3]]/Table5[[#This Row],[Best Cost]]-1</f>
        <v>0.38687589693564561</v>
      </c>
      <c r="W228" s="108">
        <f>Table5[[#This Row],[Cost4]]/Table5[[#This Row],[Best Cost]]-1</f>
        <v>0.38548769849830666</v>
      </c>
      <c r="X228" s="108">
        <f>Table5[[#This Row],[Cost5]]/Table5[[#This Row],[Best Cost]]-1</f>
        <v>0</v>
      </c>
      <c r="Y228" s="86">
        <f t="shared" si="3"/>
        <v>1433.22</v>
      </c>
      <c r="Z228" s="92">
        <f>Table5[[#This Row],[Cost]]/Table5[[#This Row],[Best Cost2]]-1</f>
        <v>0</v>
      </c>
      <c r="AA228" s="31">
        <f>Table5[[#This Row],[Cost2]]/Table5[[#This Row],[Best Cost2]]-1</f>
        <v>1.8768925915072288E-2</v>
      </c>
      <c r="AB228" s="31">
        <f>Table5[[#This Row],[Cost3]]/Table5[[#This Row],[Best Cost2]]-1</f>
        <v>3.1655991403971351E-2</v>
      </c>
      <c r="AC228" s="32">
        <f>Table5[[#This Row],[Cost4]]/Table5[[#This Row],[Best Cost2]]-1</f>
        <v>3.0623351613848548E-2</v>
      </c>
    </row>
    <row r="229" spans="1:29" ht="18" customHeight="1" x14ac:dyDescent="0.25">
      <c r="A229" s="33">
        <v>87</v>
      </c>
      <c r="B229" s="2">
        <v>56</v>
      </c>
      <c r="C229" s="34">
        <v>28</v>
      </c>
      <c r="D229" s="7">
        <v>1430.47</v>
      </c>
      <c r="E229" s="8">
        <v>1.57</v>
      </c>
      <c r="F229" s="9">
        <v>1042</v>
      </c>
      <c r="G229" s="4">
        <v>1458.52</v>
      </c>
      <c r="H229" s="4">
        <v>5.83</v>
      </c>
      <c r="I229" s="9">
        <v>1941</v>
      </c>
      <c r="J229" s="17">
        <v>1439.47</v>
      </c>
      <c r="K229" s="17">
        <v>12.31</v>
      </c>
      <c r="L229" s="9">
        <v>2597</v>
      </c>
      <c r="M229" s="4">
        <v>1448.71</v>
      </c>
      <c r="N229" s="4">
        <v>12.54</v>
      </c>
      <c r="O229" s="2">
        <v>2656</v>
      </c>
      <c r="P229" s="97">
        <v>1052</v>
      </c>
      <c r="Q229" s="98">
        <v>1.1100000000000001</v>
      </c>
      <c r="R229" s="99">
        <v>14654</v>
      </c>
      <c r="S229" s="99">
        <f>MIN(Table5[[#This Row],[Cost]],Table5[[#This Row],[Cost2]],Table5[[#This Row],[Cost3]],Table5[[#This Row],[Cost4]],Table5[[#This Row],[Cost5]])</f>
        <v>1052</v>
      </c>
      <c r="T229" s="108">
        <f>Table5[[#This Row],[Cost]]/Table5[[#This Row],[Best Cost]]-1</f>
        <v>0.35976235741444862</v>
      </c>
      <c r="U229" s="108">
        <f>Table5[[#This Row],[Cost2]]/Table5[[#This Row],[Best Cost]]-1</f>
        <v>0.38642585551330799</v>
      </c>
      <c r="V229" s="108">
        <f>Table5[[#This Row],[Cost3]]/Table5[[#This Row],[Best Cost]]-1</f>
        <v>0.36831749049429652</v>
      </c>
      <c r="W229" s="108">
        <f>Table5[[#This Row],[Cost4]]/Table5[[#This Row],[Best Cost]]-1</f>
        <v>0.37710076045627372</v>
      </c>
      <c r="X229" s="108">
        <f>Table5[[#This Row],[Cost5]]/Table5[[#This Row],[Best Cost]]-1</f>
        <v>0</v>
      </c>
      <c r="Y229" s="86">
        <f t="shared" si="3"/>
        <v>1430.47</v>
      </c>
      <c r="Z229" s="92">
        <f>Table5[[#This Row],[Cost]]/Table5[[#This Row],[Best Cost2]]-1</f>
        <v>0</v>
      </c>
      <c r="AA229" s="31">
        <f>Table5[[#This Row],[Cost2]]/Table5[[#This Row],[Best Cost2]]-1</f>
        <v>1.9608939719113261E-2</v>
      </c>
      <c r="AB229" s="31">
        <f>Table5[[#This Row],[Cost3]]/Table5[[#This Row],[Best Cost2]]-1</f>
        <v>6.2916384125497604E-3</v>
      </c>
      <c r="AC229" s="32">
        <f>Table5[[#This Row],[Cost4]]/Table5[[#This Row],[Best Cost2]]-1</f>
        <v>1.2751053849434202E-2</v>
      </c>
    </row>
    <row r="230" spans="1:29" ht="18" customHeight="1" x14ac:dyDescent="0.25">
      <c r="A230" s="7">
        <v>2</v>
      </c>
      <c r="B230" s="8">
        <v>56</v>
      </c>
      <c r="C230" s="9">
        <v>44</v>
      </c>
      <c r="D230" s="7">
        <v>1482.03</v>
      </c>
      <c r="E230" s="8">
        <v>1.79</v>
      </c>
      <c r="F230" s="9">
        <v>1050</v>
      </c>
      <c r="G230" s="8">
        <v>1461.01</v>
      </c>
      <c r="H230" s="8">
        <v>7.61</v>
      </c>
      <c r="I230" s="9">
        <v>2281</v>
      </c>
      <c r="J230" s="8">
        <v>1473.59</v>
      </c>
      <c r="K230" s="8">
        <v>10.31</v>
      </c>
      <c r="L230" s="9">
        <v>1852</v>
      </c>
      <c r="M230" s="8">
        <v>1459.29</v>
      </c>
      <c r="N230" s="8">
        <v>13.14</v>
      </c>
      <c r="O230" s="8">
        <v>2433</v>
      </c>
      <c r="P230" s="97">
        <v>1151.3599999999999</v>
      </c>
      <c r="Q230" s="98">
        <v>1.34</v>
      </c>
      <c r="R230" s="99">
        <v>15849</v>
      </c>
      <c r="S230" s="99">
        <f>MIN(Table5[[#This Row],[Cost]],Table5[[#This Row],[Cost2]],Table5[[#This Row],[Cost3]],Table5[[#This Row],[Cost4]],Table5[[#This Row],[Cost5]])</f>
        <v>1151.3599999999999</v>
      </c>
      <c r="T230" s="108">
        <f>Table5[[#This Row],[Cost]]/Table5[[#This Row],[Best Cost]]-1</f>
        <v>0.28719948582545873</v>
      </c>
      <c r="U230" s="108">
        <f>Table5[[#This Row],[Cost2]]/Table5[[#This Row],[Best Cost]]-1</f>
        <v>0.26894281545302956</v>
      </c>
      <c r="V230" s="108">
        <f>Table5[[#This Row],[Cost3]]/Table5[[#This Row],[Best Cost]]-1</f>
        <v>0.27986902445803219</v>
      </c>
      <c r="W230" s="108">
        <f>Table5[[#This Row],[Cost4]]/Table5[[#This Row],[Best Cost]]-1</f>
        <v>0.2674489299610896</v>
      </c>
      <c r="X230" s="108">
        <f>Table5[[#This Row],[Cost5]]/Table5[[#This Row],[Best Cost]]-1</f>
        <v>0</v>
      </c>
      <c r="Y230" s="86">
        <f t="shared" si="3"/>
        <v>1459.29</v>
      </c>
      <c r="Z230" s="10">
        <f>Table5[[#This Row],[Cost]]/Table5[[#This Row],[Best Cost2]]-1</f>
        <v>1.558292046132026E-2</v>
      </c>
      <c r="AA230" s="11">
        <f>Table5[[#This Row],[Cost2]]/Table5[[#This Row],[Best Cost2]]-1</f>
        <v>1.1786553735035898E-3</v>
      </c>
      <c r="AB230" s="11">
        <f>Table5[[#This Row],[Cost3]]/Table5[[#This Row],[Best Cost2]]-1</f>
        <v>9.7992859541282673E-3</v>
      </c>
      <c r="AC230" s="12">
        <f>Table5[[#This Row],[Cost4]]/Table5[[#This Row],[Best Cost2]]-1</f>
        <v>0</v>
      </c>
    </row>
    <row r="231" spans="1:29" ht="18" customHeight="1" x14ac:dyDescent="0.25">
      <c r="A231" s="33">
        <v>76</v>
      </c>
      <c r="B231" s="2">
        <v>56</v>
      </c>
      <c r="C231" s="34">
        <v>51</v>
      </c>
      <c r="D231" s="7">
        <v>1327.3</v>
      </c>
      <c r="E231" s="8">
        <v>1.89</v>
      </c>
      <c r="F231" s="9">
        <v>1077</v>
      </c>
      <c r="G231" s="4">
        <v>1407.38</v>
      </c>
      <c r="H231" s="4">
        <v>6.16</v>
      </c>
      <c r="I231" s="9">
        <v>1982</v>
      </c>
      <c r="J231" s="17">
        <v>1388.58</v>
      </c>
      <c r="K231" s="17">
        <v>10.38</v>
      </c>
      <c r="L231" s="9">
        <v>2107</v>
      </c>
      <c r="M231" s="4">
        <v>1406.67</v>
      </c>
      <c r="N231" s="4">
        <v>8.17</v>
      </c>
      <c r="O231" s="2">
        <v>1670</v>
      </c>
      <c r="P231" s="97">
        <v>1091.81</v>
      </c>
      <c r="Q231" s="98">
        <v>1</v>
      </c>
      <c r="R231" s="99">
        <v>14206</v>
      </c>
      <c r="S231" s="99">
        <f>MIN(Table5[[#This Row],[Cost]],Table5[[#This Row],[Cost2]],Table5[[#This Row],[Cost3]],Table5[[#This Row],[Cost4]],Table5[[#This Row],[Cost5]])</f>
        <v>1091.81</v>
      </c>
      <c r="T231" s="108">
        <f>Table5[[#This Row],[Cost]]/Table5[[#This Row],[Best Cost]]-1</f>
        <v>0.21568771123180785</v>
      </c>
      <c r="U231" s="108">
        <f>Table5[[#This Row],[Cost2]]/Table5[[#This Row],[Best Cost]]-1</f>
        <v>0.28903380624834019</v>
      </c>
      <c r="V231" s="108">
        <f>Table5[[#This Row],[Cost3]]/Table5[[#This Row],[Best Cost]]-1</f>
        <v>0.27181469303267058</v>
      </c>
      <c r="W231" s="108">
        <f>Table5[[#This Row],[Cost4]]/Table5[[#This Row],[Best Cost]]-1</f>
        <v>0.28838350995136519</v>
      </c>
      <c r="X231" s="108">
        <f>Table5[[#This Row],[Cost5]]/Table5[[#This Row],[Best Cost]]-1</f>
        <v>0</v>
      </c>
      <c r="Y231" s="86">
        <f t="shared" si="3"/>
        <v>1327.3</v>
      </c>
      <c r="Z231" s="92">
        <f>Table5[[#This Row],[Cost]]/Table5[[#This Row],[Best Cost2]]-1</f>
        <v>0</v>
      </c>
      <c r="AA231" s="31">
        <f>Table5[[#This Row],[Cost2]]/Table5[[#This Row],[Best Cost2]]-1</f>
        <v>6.0333006856023719E-2</v>
      </c>
      <c r="AB231" s="31">
        <f>Table5[[#This Row],[Cost3]]/Table5[[#This Row],[Best Cost2]]-1</f>
        <v>4.6168914337376687E-2</v>
      </c>
      <c r="AC231" s="32">
        <f>Table5[[#This Row],[Cost4]]/Table5[[#This Row],[Best Cost2]]-1</f>
        <v>5.9798086340691725E-2</v>
      </c>
    </row>
    <row r="232" spans="1:29" ht="18" customHeight="1" x14ac:dyDescent="0.25">
      <c r="A232" s="33">
        <v>59</v>
      </c>
      <c r="B232" s="2">
        <v>57</v>
      </c>
      <c r="C232" s="34">
        <v>29</v>
      </c>
      <c r="D232" s="7">
        <v>1418.57</v>
      </c>
      <c r="E232" s="8">
        <v>1.4</v>
      </c>
      <c r="F232" s="9">
        <v>1023</v>
      </c>
      <c r="G232" s="4">
        <v>1293.51</v>
      </c>
      <c r="H232" s="4">
        <v>8.5299999999999994</v>
      </c>
      <c r="I232" s="9">
        <v>2713</v>
      </c>
      <c r="J232" s="17">
        <v>1440.34</v>
      </c>
      <c r="K232" s="17">
        <v>13.12</v>
      </c>
      <c r="L232" s="9">
        <v>2533</v>
      </c>
      <c r="M232" s="4">
        <v>1437.4</v>
      </c>
      <c r="N232" s="4">
        <v>10.19</v>
      </c>
      <c r="O232" s="2">
        <v>1970</v>
      </c>
      <c r="P232" s="97">
        <v>1095.6199999999999</v>
      </c>
      <c r="Q232" s="98">
        <v>1.38</v>
      </c>
      <c r="R232" s="99">
        <v>16454</v>
      </c>
      <c r="S232" s="99">
        <f>MIN(Table5[[#This Row],[Cost]],Table5[[#This Row],[Cost2]],Table5[[#This Row],[Cost3]],Table5[[#This Row],[Cost4]],Table5[[#This Row],[Cost5]])</f>
        <v>1095.6199999999999</v>
      </c>
      <c r="T232" s="108">
        <f>Table5[[#This Row],[Cost]]/Table5[[#This Row],[Best Cost]]-1</f>
        <v>0.2947646081670654</v>
      </c>
      <c r="U232" s="108">
        <f>Table5[[#This Row],[Cost2]]/Table5[[#This Row],[Best Cost]]-1</f>
        <v>0.18061919278582006</v>
      </c>
      <c r="V232" s="108">
        <f>Table5[[#This Row],[Cost3]]/Table5[[#This Row],[Best Cost]]-1</f>
        <v>0.31463463609645692</v>
      </c>
      <c r="W232" s="108">
        <f>Table5[[#This Row],[Cost4]]/Table5[[#This Row],[Best Cost]]-1</f>
        <v>0.31195122396451347</v>
      </c>
      <c r="X232" s="108">
        <f>Table5[[#This Row],[Cost5]]/Table5[[#This Row],[Best Cost]]-1</f>
        <v>0</v>
      </c>
      <c r="Y232" s="86">
        <f t="shared" si="3"/>
        <v>1293.51</v>
      </c>
      <c r="Z232" s="92">
        <f>Table5[[#This Row],[Cost]]/Table5[[#This Row],[Best Cost2]]-1</f>
        <v>9.668266963533334E-2</v>
      </c>
      <c r="AA232" s="31">
        <f>Table5[[#This Row],[Cost2]]/Table5[[#This Row],[Best Cost2]]-1</f>
        <v>0</v>
      </c>
      <c r="AB232" s="31">
        <f>Table5[[#This Row],[Cost3]]/Table5[[#This Row],[Best Cost2]]-1</f>
        <v>0.11351284489489832</v>
      </c>
      <c r="AC232" s="32">
        <f>Table5[[#This Row],[Cost4]]/Table5[[#This Row],[Best Cost2]]-1</f>
        <v>0.11123995949006971</v>
      </c>
    </row>
    <row r="233" spans="1:29" ht="18" customHeight="1" x14ac:dyDescent="0.25">
      <c r="A233" s="33">
        <v>80</v>
      </c>
      <c r="B233" s="2">
        <v>58</v>
      </c>
      <c r="C233" s="34">
        <v>39</v>
      </c>
      <c r="D233" s="7">
        <v>1436.46</v>
      </c>
      <c r="E233" s="8">
        <v>1.57</v>
      </c>
      <c r="F233" s="9">
        <v>1042</v>
      </c>
      <c r="G233" s="4">
        <v>1358.68</v>
      </c>
      <c r="H233" s="4">
        <v>8.85</v>
      </c>
      <c r="I233" s="9">
        <v>2675</v>
      </c>
      <c r="J233" s="17">
        <v>1423.68</v>
      </c>
      <c r="K233" s="17">
        <v>11.37</v>
      </c>
      <c r="L233" s="9">
        <v>2242</v>
      </c>
      <c r="M233" s="4">
        <v>1414.19</v>
      </c>
      <c r="N233" s="4">
        <v>12.59</v>
      </c>
      <c r="O233" s="2">
        <v>2502</v>
      </c>
      <c r="P233" s="97">
        <v>1063.44</v>
      </c>
      <c r="Q233" s="98">
        <v>1.36</v>
      </c>
      <c r="R233" s="99">
        <v>15646</v>
      </c>
      <c r="S233" s="99">
        <f>MIN(Table5[[#This Row],[Cost]],Table5[[#This Row],[Cost2]],Table5[[#This Row],[Cost3]],Table5[[#This Row],[Cost4]],Table5[[#This Row],[Cost5]])</f>
        <v>1063.44</v>
      </c>
      <c r="T233" s="108">
        <f>Table5[[#This Row],[Cost]]/Table5[[#This Row],[Best Cost]]-1</f>
        <v>0.35076732114646814</v>
      </c>
      <c r="U233" s="108">
        <f>Table5[[#This Row],[Cost2]]/Table5[[#This Row],[Best Cost]]-1</f>
        <v>0.2776273226510193</v>
      </c>
      <c r="V233" s="108">
        <f>Table5[[#This Row],[Cost3]]/Table5[[#This Row],[Best Cost]]-1</f>
        <v>0.33874971789663721</v>
      </c>
      <c r="W233" s="108">
        <f>Table5[[#This Row],[Cost4]]/Table5[[#This Row],[Best Cost]]-1</f>
        <v>0.32982584819077698</v>
      </c>
      <c r="X233" s="108">
        <f>Table5[[#This Row],[Cost5]]/Table5[[#This Row],[Best Cost]]-1</f>
        <v>0</v>
      </c>
      <c r="Y233" s="86">
        <f t="shared" si="3"/>
        <v>1358.68</v>
      </c>
      <c r="Z233" s="92">
        <f>Table5[[#This Row],[Cost]]/Table5[[#This Row],[Best Cost2]]-1</f>
        <v>5.7246739482438747E-2</v>
      </c>
      <c r="AA233" s="31">
        <f>Table5[[#This Row],[Cost2]]/Table5[[#This Row],[Best Cost2]]-1</f>
        <v>0</v>
      </c>
      <c r="AB233" s="31">
        <f>Table5[[#This Row],[Cost3]]/Table5[[#This Row],[Best Cost2]]-1</f>
        <v>4.7840551123149E-2</v>
      </c>
      <c r="AC233" s="32">
        <f>Table5[[#This Row],[Cost4]]/Table5[[#This Row],[Best Cost2]]-1</f>
        <v>4.085583065916909E-2</v>
      </c>
    </row>
    <row r="234" spans="1:29" ht="18" customHeight="1" x14ac:dyDescent="0.25">
      <c r="A234" s="33">
        <v>73</v>
      </c>
      <c r="B234" s="2">
        <v>59</v>
      </c>
      <c r="C234" s="34">
        <v>30</v>
      </c>
      <c r="D234" s="7">
        <v>1585.04</v>
      </c>
      <c r="E234" s="8">
        <v>1.59</v>
      </c>
      <c r="F234" s="9">
        <v>1033</v>
      </c>
      <c r="G234" s="4">
        <v>1631.81</v>
      </c>
      <c r="H234" s="4">
        <v>4.2300000000000004</v>
      </c>
      <c r="I234" s="9">
        <v>1305</v>
      </c>
      <c r="J234" s="17">
        <v>1575.89</v>
      </c>
      <c r="K234" s="17">
        <v>10.83</v>
      </c>
      <c r="L234" s="9">
        <v>2166</v>
      </c>
      <c r="M234" s="4">
        <v>1577.68</v>
      </c>
      <c r="N234" s="4">
        <v>11.89</v>
      </c>
      <c r="O234" s="2">
        <v>2393</v>
      </c>
      <c r="P234" s="97">
        <v>1239.8800000000001</v>
      </c>
      <c r="Q234" s="98">
        <v>1.08</v>
      </c>
      <c r="R234" s="99">
        <v>12803</v>
      </c>
      <c r="S234" s="99">
        <f>MIN(Table5[[#This Row],[Cost]],Table5[[#This Row],[Cost2]],Table5[[#This Row],[Cost3]],Table5[[#This Row],[Cost4]],Table5[[#This Row],[Cost5]])</f>
        <v>1239.8800000000001</v>
      </c>
      <c r="T234" s="108">
        <f>Table5[[#This Row],[Cost]]/Table5[[#This Row],[Best Cost]]-1</f>
        <v>0.27838177888182702</v>
      </c>
      <c r="U234" s="108">
        <f>Table5[[#This Row],[Cost2]]/Table5[[#This Row],[Best Cost]]-1</f>
        <v>0.31610317127463938</v>
      </c>
      <c r="V234" s="108">
        <f>Table5[[#This Row],[Cost3]]/Table5[[#This Row],[Best Cost]]-1</f>
        <v>0.27100203245475374</v>
      </c>
      <c r="W234" s="108">
        <f>Table5[[#This Row],[Cost4]]/Table5[[#This Row],[Best Cost]]-1</f>
        <v>0.27244572055360194</v>
      </c>
      <c r="X234" s="108">
        <f>Table5[[#This Row],[Cost5]]/Table5[[#This Row],[Best Cost]]-1</f>
        <v>0</v>
      </c>
      <c r="Y234" s="86">
        <f t="shared" si="3"/>
        <v>1575.89</v>
      </c>
      <c r="Z234" s="92">
        <f>Table5[[#This Row],[Cost]]/Table5[[#This Row],[Best Cost2]]-1</f>
        <v>5.8062428215166495E-3</v>
      </c>
      <c r="AA234" s="31">
        <f>Table5[[#This Row],[Cost2]]/Table5[[#This Row],[Best Cost2]]-1</f>
        <v>3.5484710227236649E-2</v>
      </c>
      <c r="AB234" s="31">
        <f>Table5[[#This Row],[Cost3]]/Table5[[#This Row],[Best Cost2]]-1</f>
        <v>0</v>
      </c>
      <c r="AC234" s="32">
        <f>Table5[[#This Row],[Cost4]]/Table5[[#This Row],[Best Cost2]]-1</f>
        <v>1.13586608202354E-3</v>
      </c>
    </row>
    <row r="235" spans="1:29" ht="18" customHeight="1" x14ac:dyDescent="0.25">
      <c r="A235" s="7">
        <v>31</v>
      </c>
      <c r="B235" s="8">
        <v>59</v>
      </c>
      <c r="C235" s="9">
        <v>56</v>
      </c>
      <c r="D235" s="7">
        <v>1584.81</v>
      </c>
      <c r="E235" s="8">
        <v>1.88</v>
      </c>
      <c r="F235" s="9">
        <v>1049</v>
      </c>
      <c r="G235" s="8">
        <v>1424.74</v>
      </c>
      <c r="H235" s="8">
        <v>8.27</v>
      </c>
      <c r="I235" s="9">
        <v>2452</v>
      </c>
      <c r="J235" s="8">
        <v>1581.74</v>
      </c>
      <c r="K235" s="8">
        <v>11.86</v>
      </c>
      <c r="L235" s="9">
        <v>2137</v>
      </c>
      <c r="M235" s="8">
        <v>1595.17</v>
      </c>
      <c r="N235" s="8">
        <v>9.9700000000000006</v>
      </c>
      <c r="O235" s="8">
        <v>1799</v>
      </c>
      <c r="P235" s="97">
        <v>1235.56</v>
      </c>
      <c r="Q235" s="98">
        <v>1.8</v>
      </c>
      <c r="R235" s="99">
        <v>17294</v>
      </c>
      <c r="S235" s="99">
        <f>MIN(Table5[[#This Row],[Cost]],Table5[[#This Row],[Cost2]],Table5[[#This Row],[Cost3]],Table5[[#This Row],[Cost4]],Table5[[#This Row],[Cost5]])</f>
        <v>1235.56</v>
      </c>
      <c r="T235" s="108">
        <f>Table5[[#This Row],[Cost]]/Table5[[#This Row],[Best Cost]]-1</f>
        <v>0.28266535012463989</v>
      </c>
      <c r="U235" s="108">
        <f>Table5[[#This Row],[Cost2]]/Table5[[#This Row],[Best Cost]]-1</f>
        <v>0.15311275858719942</v>
      </c>
      <c r="V235" s="108">
        <f>Table5[[#This Row],[Cost3]]/Table5[[#This Row],[Best Cost]]-1</f>
        <v>0.28018064683220567</v>
      </c>
      <c r="W235" s="108">
        <f>Table5[[#This Row],[Cost4]]/Table5[[#This Row],[Best Cost]]-1</f>
        <v>0.29105021204959702</v>
      </c>
      <c r="X235" s="108">
        <f>Table5[[#This Row],[Cost5]]/Table5[[#This Row],[Best Cost]]-1</f>
        <v>0</v>
      </c>
      <c r="Y235" s="86">
        <f t="shared" si="3"/>
        <v>1424.74</v>
      </c>
      <c r="Z235" s="10">
        <f>Table5[[#This Row],[Cost]]/Table5[[#This Row],[Best Cost2]]-1</f>
        <v>0.11235032356780872</v>
      </c>
      <c r="AA235" s="11">
        <f>Table5[[#This Row],[Cost2]]/Table5[[#This Row],[Best Cost2]]-1</f>
        <v>0</v>
      </c>
      <c r="AB235" s="11">
        <f>Table5[[#This Row],[Cost3]]/Table5[[#This Row],[Best Cost2]]-1</f>
        <v>0.1101955444502154</v>
      </c>
      <c r="AC235" s="12">
        <f>Table5[[#This Row],[Cost4]]/Table5[[#This Row],[Best Cost2]]-1</f>
        <v>0.11962182573662572</v>
      </c>
    </row>
    <row r="236" spans="1:29" ht="18" customHeight="1" x14ac:dyDescent="0.25">
      <c r="A236" s="33">
        <v>52</v>
      </c>
      <c r="B236" s="2">
        <v>60</v>
      </c>
      <c r="C236" s="34">
        <v>27</v>
      </c>
      <c r="D236" s="7">
        <v>1629.24</v>
      </c>
      <c r="E236" s="8">
        <v>1.38</v>
      </c>
      <c r="F236" s="9">
        <v>1020</v>
      </c>
      <c r="G236" s="4">
        <v>1471.68</v>
      </c>
      <c r="H236" s="4">
        <v>7.92</v>
      </c>
      <c r="I236" s="9">
        <v>2426</v>
      </c>
      <c r="J236" s="17">
        <v>1617.36</v>
      </c>
      <c r="K236" s="17">
        <v>10.24</v>
      </c>
      <c r="L236" s="9">
        <v>1826</v>
      </c>
      <c r="M236" s="4">
        <v>1621.32</v>
      </c>
      <c r="N236" s="4">
        <v>9.1300000000000008</v>
      </c>
      <c r="O236" s="2">
        <v>1674</v>
      </c>
      <c r="P236" s="97">
        <v>1211.8900000000001</v>
      </c>
      <c r="Q236" s="98">
        <v>1.6</v>
      </c>
      <c r="R236" s="99">
        <v>14646</v>
      </c>
      <c r="S236" s="99">
        <f>MIN(Table5[[#This Row],[Cost]],Table5[[#This Row],[Cost2]],Table5[[#This Row],[Cost3]],Table5[[#This Row],[Cost4]],Table5[[#This Row],[Cost5]])</f>
        <v>1211.8900000000001</v>
      </c>
      <c r="T236" s="108">
        <f>Table5[[#This Row],[Cost]]/Table5[[#This Row],[Best Cost]]-1</f>
        <v>0.34437944037825208</v>
      </c>
      <c r="U236" s="108">
        <f>Table5[[#This Row],[Cost2]]/Table5[[#This Row],[Best Cost]]-1</f>
        <v>0.21436764062744973</v>
      </c>
      <c r="V236" s="108">
        <f>Table5[[#This Row],[Cost3]]/Table5[[#This Row],[Best Cost]]-1</f>
        <v>0.33457657048081901</v>
      </c>
      <c r="W236" s="108">
        <f>Table5[[#This Row],[Cost4]]/Table5[[#This Row],[Best Cost]]-1</f>
        <v>0.33784419377996344</v>
      </c>
      <c r="X236" s="108">
        <f>Table5[[#This Row],[Cost5]]/Table5[[#This Row],[Best Cost]]-1</f>
        <v>0</v>
      </c>
      <c r="Y236" s="86">
        <f t="shared" si="3"/>
        <v>1471.68</v>
      </c>
      <c r="Z236" s="92">
        <f>Table5[[#This Row],[Cost]]/Table5[[#This Row],[Best Cost2]]-1</f>
        <v>0.10706131767775595</v>
      </c>
      <c r="AA236" s="31">
        <f>Table5[[#This Row],[Cost2]]/Table5[[#This Row],[Best Cost2]]-1</f>
        <v>0</v>
      </c>
      <c r="AB236" s="31">
        <f>Table5[[#This Row],[Cost3]]/Table5[[#This Row],[Best Cost2]]-1</f>
        <v>9.8988910632746174E-2</v>
      </c>
      <c r="AC236" s="32">
        <f>Table5[[#This Row],[Cost4]]/Table5[[#This Row],[Best Cost2]]-1</f>
        <v>0.10167971298108269</v>
      </c>
    </row>
    <row r="237" spans="1:29" ht="18" customHeight="1" x14ac:dyDescent="0.25">
      <c r="A237" s="33">
        <v>45</v>
      </c>
      <c r="B237" s="2">
        <v>60</v>
      </c>
      <c r="C237" s="34">
        <v>36</v>
      </c>
      <c r="D237" s="7">
        <v>1572.79</v>
      </c>
      <c r="E237" s="8">
        <v>1.68</v>
      </c>
      <c r="F237" s="9">
        <v>1051</v>
      </c>
      <c r="G237" s="4">
        <v>1597.93</v>
      </c>
      <c r="H237" s="4">
        <v>9.33</v>
      </c>
      <c r="I237" s="9">
        <v>2754</v>
      </c>
      <c r="J237" s="17">
        <v>1629.94</v>
      </c>
      <c r="K237" s="17">
        <v>10.53</v>
      </c>
      <c r="L237" s="9">
        <v>1940</v>
      </c>
      <c r="M237" s="4">
        <v>1619.79</v>
      </c>
      <c r="N237" s="4">
        <v>10.55</v>
      </c>
      <c r="O237" s="2">
        <v>1927</v>
      </c>
      <c r="P237" s="97">
        <v>1219.73</v>
      </c>
      <c r="Q237" s="98">
        <v>1.28</v>
      </c>
      <c r="R237" s="99">
        <v>15197</v>
      </c>
      <c r="S237" s="99">
        <f>MIN(Table5[[#This Row],[Cost]],Table5[[#This Row],[Cost2]],Table5[[#This Row],[Cost3]],Table5[[#This Row],[Cost4]],Table5[[#This Row],[Cost5]])</f>
        <v>1219.73</v>
      </c>
      <c r="T237" s="108">
        <f>Table5[[#This Row],[Cost]]/Table5[[#This Row],[Best Cost]]-1</f>
        <v>0.28945750288998373</v>
      </c>
      <c r="U237" s="108">
        <f>Table5[[#This Row],[Cost2]]/Table5[[#This Row],[Best Cost]]-1</f>
        <v>0.31006862174415661</v>
      </c>
      <c r="V237" s="108">
        <f>Table5[[#This Row],[Cost3]]/Table5[[#This Row],[Best Cost]]-1</f>
        <v>0.33631213465275112</v>
      </c>
      <c r="W237" s="108">
        <f>Table5[[#This Row],[Cost4]]/Table5[[#This Row],[Best Cost]]-1</f>
        <v>0.32799062087511155</v>
      </c>
      <c r="X237" s="108">
        <f>Table5[[#This Row],[Cost5]]/Table5[[#This Row],[Best Cost]]-1</f>
        <v>0</v>
      </c>
      <c r="Y237" s="86">
        <f t="shared" si="3"/>
        <v>1572.79</v>
      </c>
      <c r="Z237" s="92">
        <f>Table5[[#This Row],[Cost]]/Table5[[#This Row],[Best Cost2]]-1</f>
        <v>0</v>
      </c>
      <c r="AA237" s="31">
        <f>Table5[[#This Row],[Cost2]]/Table5[[#This Row],[Best Cost2]]-1</f>
        <v>1.5984333572822917E-2</v>
      </c>
      <c r="AB237" s="31">
        <f>Table5[[#This Row],[Cost3]]/Table5[[#This Row],[Best Cost2]]-1</f>
        <v>3.6336701021751239E-2</v>
      </c>
      <c r="AC237" s="32">
        <f>Table5[[#This Row],[Cost4]]/Table5[[#This Row],[Best Cost2]]-1</f>
        <v>2.988320119024146E-2</v>
      </c>
    </row>
    <row r="238" spans="1:29" ht="18" customHeight="1" x14ac:dyDescent="0.25">
      <c r="A238" s="33">
        <v>74</v>
      </c>
      <c r="B238" s="2">
        <v>61</v>
      </c>
      <c r="C238" s="34">
        <v>46</v>
      </c>
      <c r="D238" s="7">
        <v>1641.83</v>
      </c>
      <c r="E238" s="8">
        <v>1.83</v>
      </c>
      <c r="F238" s="9">
        <v>1044</v>
      </c>
      <c r="G238" s="4">
        <v>1556.54</v>
      </c>
      <c r="H238" s="4">
        <v>8.19</v>
      </c>
      <c r="I238" s="9">
        <v>2334</v>
      </c>
      <c r="J238" s="17">
        <v>1649.65</v>
      </c>
      <c r="K238" s="17">
        <v>13.71</v>
      </c>
      <c r="L238" s="9">
        <v>2583</v>
      </c>
      <c r="M238" s="4">
        <v>1634.03</v>
      </c>
      <c r="N238" s="4">
        <v>13.34</v>
      </c>
      <c r="O238" s="2">
        <v>2509</v>
      </c>
      <c r="P238" s="97">
        <v>1241.6600000000001</v>
      </c>
      <c r="Q238" s="98">
        <v>1.5</v>
      </c>
      <c r="R238" s="99">
        <v>16065</v>
      </c>
      <c r="S238" s="99">
        <f>MIN(Table5[[#This Row],[Cost]],Table5[[#This Row],[Cost2]],Table5[[#This Row],[Cost3]],Table5[[#This Row],[Cost4]],Table5[[#This Row],[Cost5]])</f>
        <v>1241.6600000000001</v>
      </c>
      <c r="T238" s="108">
        <f>Table5[[#This Row],[Cost]]/Table5[[#This Row],[Best Cost]]-1</f>
        <v>0.32228629415459942</v>
      </c>
      <c r="U238" s="108">
        <f>Table5[[#This Row],[Cost2]]/Table5[[#This Row],[Best Cost]]-1</f>
        <v>0.25359599246170439</v>
      </c>
      <c r="V238" s="108">
        <f>Table5[[#This Row],[Cost3]]/Table5[[#This Row],[Best Cost]]-1</f>
        <v>0.32858431454665538</v>
      </c>
      <c r="W238" s="108">
        <f>Table5[[#This Row],[Cost4]]/Table5[[#This Row],[Best Cost]]-1</f>
        <v>0.31600438123157693</v>
      </c>
      <c r="X238" s="108">
        <f>Table5[[#This Row],[Cost5]]/Table5[[#This Row],[Best Cost]]-1</f>
        <v>0</v>
      </c>
      <c r="Y238" s="86">
        <f t="shared" si="3"/>
        <v>1556.54</v>
      </c>
      <c r="Z238" s="92">
        <f>Table5[[#This Row],[Cost]]/Table5[[#This Row],[Best Cost2]]-1</f>
        <v>5.4794608554871616E-2</v>
      </c>
      <c r="AA238" s="31">
        <f>Table5[[#This Row],[Cost2]]/Table5[[#This Row],[Best Cost2]]-1</f>
        <v>0</v>
      </c>
      <c r="AB238" s="31">
        <f>Table5[[#This Row],[Cost3]]/Table5[[#This Row],[Best Cost2]]-1</f>
        <v>5.981857196088769E-2</v>
      </c>
      <c r="AC238" s="32">
        <f>Table5[[#This Row],[Cost4]]/Table5[[#This Row],[Best Cost2]]-1</f>
        <v>4.9783494160124286E-2</v>
      </c>
    </row>
    <row r="239" spans="1:29" ht="18" customHeight="1" x14ac:dyDescent="0.25">
      <c r="A239" s="7">
        <v>24</v>
      </c>
      <c r="B239" s="8">
        <v>61</v>
      </c>
      <c r="C239" s="9">
        <v>58</v>
      </c>
      <c r="D239" s="7">
        <v>1625.61</v>
      </c>
      <c r="E239" s="8">
        <v>2</v>
      </c>
      <c r="F239" s="9">
        <v>1055</v>
      </c>
      <c r="G239" s="8">
        <v>1452.12</v>
      </c>
      <c r="H239" s="8">
        <v>7.84</v>
      </c>
      <c r="I239" s="9">
        <v>2041</v>
      </c>
      <c r="J239" s="8">
        <v>1620.24</v>
      </c>
      <c r="K239" s="8">
        <v>9.7799999999999994</v>
      </c>
      <c r="L239" s="9">
        <v>1715</v>
      </c>
      <c r="M239" s="8">
        <v>1597.3</v>
      </c>
      <c r="N239" s="8">
        <v>12.45</v>
      </c>
      <c r="O239" s="8">
        <v>2189</v>
      </c>
      <c r="P239" s="97">
        <v>1178.67</v>
      </c>
      <c r="Q239" s="98">
        <v>1.93</v>
      </c>
      <c r="R239" s="99">
        <v>16411</v>
      </c>
      <c r="S239" s="99">
        <f>MIN(Table5[[#This Row],[Cost]],Table5[[#This Row],[Cost2]],Table5[[#This Row],[Cost3]],Table5[[#This Row],[Cost4]],Table5[[#This Row],[Cost5]])</f>
        <v>1178.67</v>
      </c>
      <c r="T239" s="108">
        <f>Table5[[#This Row],[Cost]]/Table5[[#This Row],[Best Cost]]-1</f>
        <v>0.37919010410038423</v>
      </c>
      <c r="U239" s="108">
        <f>Table5[[#This Row],[Cost2]]/Table5[[#This Row],[Best Cost]]-1</f>
        <v>0.23199877828399784</v>
      </c>
      <c r="V239" s="108">
        <f>Table5[[#This Row],[Cost3]]/Table5[[#This Row],[Best Cost]]-1</f>
        <v>0.37463412150983721</v>
      </c>
      <c r="W239" s="108">
        <f>Table5[[#This Row],[Cost4]]/Table5[[#This Row],[Best Cost]]-1</f>
        <v>0.35517150686791021</v>
      </c>
      <c r="X239" s="108">
        <f>Table5[[#This Row],[Cost5]]/Table5[[#This Row],[Best Cost]]-1</f>
        <v>0</v>
      </c>
      <c r="Y239" s="86">
        <f t="shared" si="3"/>
        <v>1452.12</v>
      </c>
      <c r="Z239" s="10">
        <f>Table5[[#This Row],[Cost]]/Table5[[#This Row],[Best Cost2]]-1</f>
        <v>0.11947359722337003</v>
      </c>
      <c r="AA239" s="11">
        <f>Table5[[#This Row],[Cost2]]/Table5[[#This Row],[Best Cost2]]-1</f>
        <v>0</v>
      </c>
      <c r="AB239" s="11">
        <f>Table5[[#This Row],[Cost3]]/Table5[[#This Row],[Best Cost2]]-1</f>
        <v>0.11577555573919529</v>
      </c>
      <c r="AC239" s="12">
        <f>Table5[[#This Row],[Cost4]]/Table5[[#This Row],[Best Cost2]]-1</f>
        <v>9.9977963253725655E-2</v>
      </c>
    </row>
    <row r="240" spans="1:29" ht="18" customHeight="1" x14ac:dyDescent="0.25">
      <c r="A240" s="33">
        <v>49</v>
      </c>
      <c r="B240" s="2">
        <v>62</v>
      </c>
      <c r="C240" s="34">
        <v>27</v>
      </c>
      <c r="D240" s="7">
        <v>1672.72</v>
      </c>
      <c r="E240" s="8">
        <v>1.65</v>
      </c>
      <c r="F240" s="9">
        <v>1035</v>
      </c>
      <c r="G240" s="4">
        <v>1725.28</v>
      </c>
      <c r="H240" s="4">
        <v>4.28</v>
      </c>
      <c r="I240" s="9">
        <v>1260</v>
      </c>
      <c r="J240" s="17">
        <v>1683.69</v>
      </c>
      <c r="K240" s="17">
        <v>14.42</v>
      </c>
      <c r="L240" s="9">
        <v>2513</v>
      </c>
      <c r="M240" s="4">
        <v>1697.02</v>
      </c>
      <c r="N240" s="4">
        <v>13.76</v>
      </c>
      <c r="O240" s="2">
        <v>2469</v>
      </c>
      <c r="P240" s="97">
        <v>1242.6500000000001</v>
      </c>
      <c r="Q240" s="98">
        <v>2.19</v>
      </c>
      <c r="R240" s="99">
        <v>9377</v>
      </c>
      <c r="S240" s="99">
        <f>MIN(Table5[[#This Row],[Cost]],Table5[[#This Row],[Cost2]],Table5[[#This Row],[Cost3]],Table5[[#This Row],[Cost4]],Table5[[#This Row],[Cost5]])</f>
        <v>1242.6500000000001</v>
      </c>
      <c r="T240" s="108">
        <f>Table5[[#This Row],[Cost]]/Table5[[#This Row],[Best Cost]]-1</f>
        <v>0.34609101516919472</v>
      </c>
      <c r="U240" s="108">
        <f>Table5[[#This Row],[Cost2]]/Table5[[#This Row],[Best Cost]]-1</f>
        <v>0.38838771979237907</v>
      </c>
      <c r="V240" s="108">
        <f>Table5[[#This Row],[Cost3]]/Table5[[#This Row],[Best Cost]]-1</f>
        <v>0.35491892326882057</v>
      </c>
      <c r="W240" s="108">
        <f>Table5[[#This Row],[Cost4]]/Table5[[#This Row],[Best Cost]]-1</f>
        <v>0.36564599847100943</v>
      </c>
      <c r="X240" s="108">
        <f>Table5[[#This Row],[Cost5]]/Table5[[#This Row],[Best Cost]]-1</f>
        <v>0</v>
      </c>
      <c r="Y240" s="86">
        <f t="shared" si="3"/>
        <v>1672.72</v>
      </c>
      <c r="Z240" s="92">
        <f>Table5[[#This Row],[Cost]]/Table5[[#This Row],[Best Cost2]]-1</f>
        <v>0</v>
      </c>
      <c r="AA240" s="31">
        <f>Table5[[#This Row],[Cost2]]/Table5[[#This Row],[Best Cost2]]-1</f>
        <v>3.1421875747285721E-2</v>
      </c>
      <c r="AB240" s="31">
        <f>Table5[[#This Row],[Cost3]]/Table5[[#This Row],[Best Cost2]]-1</f>
        <v>6.5581806877421656E-3</v>
      </c>
      <c r="AC240" s="32">
        <f>Table5[[#This Row],[Cost4]]/Table5[[#This Row],[Best Cost2]]-1</f>
        <v>1.4527237074943855E-2</v>
      </c>
    </row>
    <row r="241" spans="1:29" ht="18" customHeight="1" x14ac:dyDescent="0.25">
      <c r="A241" s="33">
        <v>99</v>
      </c>
      <c r="B241" s="2">
        <v>62</v>
      </c>
      <c r="C241" s="34">
        <v>57</v>
      </c>
      <c r="D241" s="7">
        <v>1721.41</v>
      </c>
      <c r="E241" s="8">
        <v>2.0099999999999998</v>
      </c>
      <c r="F241" s="9">
        <v>1041</v>
      </c>
      <c r="G241" s="4">
        <v>1726.97</v>
      </c>
      <c r="H241" s="4">
        <v>7.39</v>
      </c>
      <c r="I241" s="9">
        <v>2128</v>
      </c>
      <c r="J241" s="17">
        <v>1738.68</v>
      </c>
      <c r="K241" s="17">
        <v>10.85</v>
      </c>
      <c r="L241" s="9">
        <v>2044</v>
      </c>
      <c r="M241" s="4">
        <v>1740.14</v>
      </c>
      <c r="N241" s="4">
        <v>11.5</v>
      </c>
      <c r="O241" s="2">
        <v>2129</v>
      </c>
      <c r="P241" s="97">
        <v>1291.67</v>
      </c>
      <c r="Q241" s="98">
        <v>1.42</v>
      </c>
      <c r="R241" s="99">
        <v>15201</v>
      </c>
      <c r="S241" s="99">
        <f>MIN(Table5[[#This Row],[Cost]],Table5[[#This Row],[Cost2]],Table5[[#This Row],[Cost3]],Table5[[#This Row],[Cost4]],Table5[[#This Row],[Cost5]])</f>
        <v>1291.67</v>
      </c>
      <c r="T241" s="108">
        <f>Table5[[#This Row],[Cost]]/Table5[[#This Row],[Best Cost]]-1</f>
        <v>0.33270107690044659</v>
      </c>
      <c r="U241" s="108">
        <f>Table5[[#This Row],[Cost2]]/Table5[[#This Row],[Best Cost]]-1</f>
        <v>0.33700558192107888</v>
      </c>
      <c r="V241" s="108">
        <f>Table5[[#This Row],[Cost3]]/Table5[[#This Row],[Best Cost]]-1</f>
        <v>0.34607136497712254</v>
      </c>
      <c r="W241" s="108">
        <f>Table5[[#This Row],[Cost4]]/Table5[[#This Row],[Best Cost]]-1</f>
        <v>0.34720168464081391</v>
      </c>
      <c r="X241" s="108">
        <f>Table5[[#This Row],[Cost5]]/Table5[[#This Row],[Best Cost]]-1</f>
        <v>0</v>
      </c>
      <c r="Y241" s="86">
        <f t="shared" si="3"/>
        <v>1721.41</v>
      </c>
      <c r="Z241" s="92">
        <f>Table5[[#This Row],[Cost]]/Table5[[#This Row],[Best Cost2]]-1</f>
        <v>0</v>
      </c>
      <c r="AA241" s="31">
        <f>Table5[[#This Row],[Cost2]]/Table5[[#This Row],[Best Cost2]]-1</f>
        <v>3.2299103641781901E-3</v>
      </c>
      <c r="AB241" s="31">
        <f>Table5[[#This Row],[Cost3]]/Table5[[#This Row],[Best Cost2]]-1</f>
        <v>1.0032473379380846E-2</v>
      </c>
      <c r="AC241" s="32">
        <f>Table5[[#This Row],[Cost4]]/Table5[[#This Row],[Best Cost2]]-1</f>
        <v>1.0880615309542874E-2</v>
      </c>
    </row>
    <row r="242" spans="1:29" ht="18" customHeight="1" x14ac:dyDescent="0.25">
      <c r="A242" s="33">
        <v>46</v>
      </c>
      <c r="B242" s="2">
        <v>63</v>
      </c>
      <c r="C242" s="34">
        <v>38</v>
      </c>
      <c r="D242" s="7">
        <v>1782.9</v>
      </c>
      <c r="E242" s="8">
        <v>1.58</v>
      </c>
      <c r="F242" s="9">
        <v>1026</v>
      </c>
      <c r="G242" s="4">
        <v>1679.55</v>
      </c>
      <c r="H242" s="4">
        <v>8.5</v>
      </c>
      <c r="I242" s="9">
        <v>2362</v>
      </c>
      <c r="J242" s="17">
        <v>1790.29</v>
      </c>
      <c r="K242" s="17">
        <v>13.64</v>
      </c>
      <c r="L242" s="9">
        <v>2279</v>
      </c>
      <c r="M242" s="4">
        <v>1778.71</v>
      </c>
      <c r="N242" s="4">
        <v>14.76</v>
      </c>
      <c r="O242" s="2">
        <v>2471</v>
      </c>
      <c r="P242" s="97">
        <v>1240.96</v>
      </c>
      <c r="Q242" s="98">
        <v>3.4</v>
      </c>
      <c r="R242" s="99">
        <v>9537</v>
      </c>
      <c r="S242" s="99">
        <f>MIN(Table5[[#This Row],[Cost]],Table5[[#This Row],[Cost2]],Table5[[#This Row],[Cost3]],Table5[[#This Row],[Cost4]],Table5[[#This Row],[Cost5]])</f>
        <v>1240.96</v>
      </c>
      <c r="T242" s="108">
        <f>Table5[[#This Row],[Cost]]/Table5[[#This Row],[Best Cost]]-1</f>
        <v>0.43671028880866425</v>
      </c>
      <c r="U242" s="108">
        <f>Table5[[#This Row],[Cost2]]/Table5[[#This Row],[Best Cost]]-1</f>
        <v>0.35342799123259394</v>
      </c>
      <c r="V242" s="108">
        <f>Table5[[#This Row],[Cost3]]/Table5[[#This Row],[Best Cost]]-1</f>
        <v>0.44266535585353273</v>
      </c>
      <c r="W242" s="108">
        <f>Table5[[#This Row],[Cost4]]/Table5[[#This Row],[Best Cost]]-1</f>
        <v>0.43333387055183081</v>
      </c>
      <c r="X242" s="108">
        <f>Table5[[#This Row],[Cost5]]/Table5[[#This Row],[Best Cost]]-1</f>
        <v>0</v>
      </c>
      <c r="Y242" s="86">
        <f t="shared" si="3"/>
        <v>1679.55</v>
      </c>
      <c r="Z242" s="92">
        <f>Table5[[#This Row],[Cost]]/Table5[[#This Row],[Best Cost2]]-1</f>
        <v>6.1534339555238127E-2</v>
      </c>
      <c r="AA242" s="31">
        <f>Table5[[#This Row],[Cost2]]/Table5[[#This Row],[Best Cost2]]-1</f>
        <v>0</v>
      </c>
      <c r="AB242" s="31">
        <f>Table5[[#This Row],[Cost3]]/Table5[[#This Row],[Best Cost2]]-1</f>
        <v>6.5934327647286572E-2</v>
      </c>
      <c r="AC242" s="32">
        <f>Table5[[#This Row],[Cost4]]/Table5[[#This Row],[Best Cost2]]-1</f>
        <v>5.9039623708731614E-2</v>
      </c>
    </row>
    <row r="243" spans="1:29" ht="18" customHeight="1" x14ac:dyDescent="0.25">
      <c r="A243" s="33">
        <v>71</v>
      </c>
      <c r="B243" s="2">
        <v>63</v>
      </c>
      <c r="C243" s="34">
        <v>46</v>
      </c>
      <c r="D243" s="7">
        <v>1785.42</v>
      </c>
      <c r="E243" s="8">
        <v>1.83</v>
      </c>
      <c r="F243" s="9">
        <v>1036</v>
      </c>
      <c r="G243" s="4">
        <v>1732.4</v>
      </c>
      <c r="H243" s="4">
        <v>8.32</v>
      </c>
      <c r="I243" s="9">
        <v>2264</v>
      </c>
      <c r="J243" s="17">
        <v>1771.73</v>
      </c>
      <c r="K243" s="17">
        <v>14.09</v>
      </c>
      <c r="L243" s="9">
        <v>2574</v>
      </c>
      <c r="M243" s="4">
        <v>1769.3</v>
      </c>
      <c r="N243" s="4">
        <v>12.68</v>
      </c>
      <c r="O243" s="2">
        <v>2306</v>
      </c>
      <c r="P243" s="97">
        <v>1294.43</v>
      </c>
      <c r="Q243" s="98">
        <v>1.85</v>
      </c>
      <c r="R243" s="99">
        <v>18711</v>
      </c>
      <c r="S243" s="99">
        <f>MIN(Table5[[#This Row],[Cost]],Table5[[#This Row],[Cost2]],Table5[[#This Row],[Cost3]],Table5[[#This Row],[Cost4]],Table5[[#This Row],[Cost5]])</f>
        <v>1294.43</v>
      </c>
      <c r="T243" s="108">
        <f>Table5[[#This Row],[Cost]]/Table5[[#This Row],[Best Cost]]-1</f>
        <v>0.37930981204082115</v>
      </c>
      <c r="U243" s="108">
        <f>Table5[[#This Row],[Cost2]]/Table5[[#This Row],[Best Cost]]-1</f>
        <v>0.33834969832281381</v>
      </c>
      <c r="V243" s="108">
        <f>Table5[[#This Row],[Cost3]]/Table5[[#This Row],[Best Cost]]-1</f>
        <v>0.36873372835920049</v>
      </c>
      <c r="W243" s="108">
        <f>Table5[[#This Row],[Cost4]]/Table5[[#This Row],[Best Cost]]-1</f>
        <v>0.36685645419219259</v>
      </c>
      <c r="X243" s="108">
        <f>Table5[[#This Row],[Cost5]]/Table5[[#This Row],[Best Cost]]-1</f>
        <v>0</v>
      </c>
      <c r="Y243" s="86">
        <f t="shared" si="3"/>
        <v>1732.4</v>
      </c>
      <c r="Z243" s="92">
        <f>Table5[[#This Row],[Cost]]/Table5[[#This Row],[Best Cost2]]-1</f>
        <v>3.0604941122142737E-2</v>
      </c>
      <c r="AA243" s="31">
        <f>Table5[[#This Row],[Cost2]]/Table5[[#This Row],[Best Cost2]]-1</f>
        <v>0</v>
      </c>
      <c r="AB243" s="31">
        <f>Table5[[#This Row],[Cost3]]/Table5[[#This Row],[Best Cost2]]-1</f>
        <v>2.2702609097206228E-2</v>
      </c>
      <c r="AC243" s="32">
        <f>Table5[[#This Row],[Cost4]]/Table5[[#This Row],[Best Cost2]]-1</f>
        <v>2.1299930731932593E-2</v>
      </c>
    </row>
    <row r="244" spans="1:29" ht="18" customHeight="1" x14ac:dyDescent="0.25">
      <c r="A244" s="7">
        <v>21</v>
      </c>
      <c r="B244" s="8">
        <v>63</v>
      </c>
      <c r="C244" s="9">
        <v>58</v>
      </c>
      <c r="D244" s="7">
        <v>1570.38</v>
      </c>
      <c r="E244" s="8">
        <v>2.4900000000000002</v>
      </c>
      <c r="F244" s="9">
        <v>1176</v>
      </c>
      <c r="G244" s="8">
        <v>1622.47</v>
      </c>
      <c r="H244" s="8">
        <v>7.41</v>
      </c>
      <c r="I244" s="9">
        <v>1899</v>
      </c>
      <c r="J244" s="8">
        <v>1633.17</v>
      </c>
      <c r="K244" s="8">
        <v>14.72</v>
      </c>
      <c r="L244" s="9">
        <v>2553</v>
      </c>
      <c r="M244" s="8">
        <v>1639.76</v>
      </c>
      <c r="N244" s="8">
        <v>12.43</v>
      </c>
      <c r="O244" s="8">
        <v>2145</v>
      </c>
      <c r="P244" s="97">
        <v>1185.6500000000001</v>
      </c>
      <c r="Q244" s="98">
        <v>2.54</v>
      </c>
      <c r="R244" s="99">
        <v>9114</v>
      </c>
      <c r="S244" s="99">
        <f>MIN(Table5[[#This Row],[Cost]],Table5[[#This Row],[Cost2]],Table5[[#This Row],[Cost3]],Table5[[#This Row],[Cost4]],Table5[[#This Row],[Cost5]])</f>
        <v>1185.6500000000001</v>
      </c>
      <c r="T244" s="108">
        <f>Table5[[#This Row],[Cost]]/Table5[[#This Row],[Best Cost]]-1</f>
        <v>0.32448867709695106</v>
      </c>
      <c r="U244" s="108">
        <f>Table5[[#This Row],[Cost2]]/Table5[[#This Row],[Best Cost]]-1</f>
        <v>0.36842238434613916</v>
      </c>
      <c r="V244" s="108">
        <f>Table5[[#This Row],[Cost3]]/Table5[[#This Row],[Best Cost]]-1</f>
        <v>0.37744697001644667</v>
      </c>
      <c r="W244" s="108">
        <f>Table5[[#This Row],[Cost4]]/Table5[[#This Row],[Best Cost]]-1</f>
        <v>0.38300510268629018</v>
      </c>
      <c r="X244" s="108">
        <f>Table5[[#This Row],[Cost5]]/Table5[[#This Row],[Best Cost]]-1</f>
        <v>0</v>
      </c>
      <c r="Y244" s="86">
        <f t="shared" si="3"/>
        <v>1570.38</v>
      </c>
      <c r="Z244" s="10">
        <f>Table5[[#This Row],[Cost]]/Table5[[#This Row],[Best Cost2]]-1</f>
        <v>0</v>
      </c>
      <c r="AA244" s="11">
        <f>Table5[[#This Row],[Cost2]]/Table5[[#This Row],[Best Cost2]]-1</f>
        <v>3.3170315465046674E-2</v>
      </c>
      <c r="AB244" s="11">
        <f>Table5[[#This Row],[Cost3]]/Table5[[#This Row],[Best Cost2]]-1</f>
        <v>3.9983952928590583E-2</v>
      </c>
      <c r="AC244" s="12">
        <f>Table5[[#This Row],[Cost4]]/Table5[[#This Row],[Best Cost2]]-1</f>
        <v>4.4180389459875791E-2</v>
      </c>
    </row>
    <row r="245" spans="1:29" ht="18" customHeight="1" x14ac:dyDescent="0.25">
      <c r="A245" s="33">
        <v>50</v>
      </c>
      <c r="B245" s="2">
        <v>64</v>
      </c>
      <c r="C245" s="34">
        <v>28</v>
      </c>
      <c r="D245" s="7">
        <v>1839.82</v>
      </c>
      <c r="E245" s="8">
        <v>1.72</v>
      </c>
      <c r="F245" s="9">
        <v>1033</v>
      </c>
      <c r="G245" s="4">
        <v>1866.58</v>
      </c>
      <c r="H245" s="4">
        <v>4.99</v>
      </c>
      <c r="I245" s="9">
        <v>1401</v>
      </c>
      <c r="J245" s="17">
        <v>1849.61</v>
      </c>
      <c r="K245" s="17">
        <v>11.87</v>
      </c>
      <c r="L245" s="9">
        <v>1984</v>
      </c>
      <c r="M245" s="4">
        <v>1825.17</v>
      </c>
      <c r="N245" s="4">
        <v>11.02</v>
      </c>
      <c r="O245" s="2">
        <v>1790</v>
      </c>
      <c r="P245" s="97">
        <v>1415.04</v>
      </c>
      <c r="Q245" s="98">
        <v>1.33</v>
      </c>
      <c r="R245" s="99">
        <v>14744</v>
      </c>
      <c r="S245" s="99">
        <f>MIN(Table5[[#This Row],[Cost]],Table5[[#This Row],[Cost2]],Table5[[#This Row],[Cost3]],Table5[[#This Row],[Cost4]],Table5[[#This Row],[Cost5]])</f>
        <v>1415.04</v>
      </c>
      <c r="T245" s="108">
        <f>Table5[[#This Row],[Cost]]/Table5[[#This Row],[Best Cost]]-1</f>
        <v>0.30018939393939403</v>
      </c>
      <c r="U245" s="108">
        <f>Table5[[#This Row],[Cost2]]/Table5[[#This Row],[Best Cost]]-1</f>
        <v>0.31910052012663948</v>
      </c>
      <c r="V245" s="108">
        <f>Table5[[#This Row],[Cost3]]/Table5[[#This Row],[Best Cost]]-1</f>
        <v>0.30710792627770234</v>
      </c>
      <c r="W245" s="108">
        <f>Table5[[#This Row],[Cost4]]/Table5[[#This Row],[Best Cost]]-1</f>
        <v>0.28983632971506124</v>
      </c>
      <c r="X245" s="108">
        <f>Table5[[#This Row],[Cost5]]/Table5[[#This Row],[Best Cost]]-1</f>
        <v>0</v>
      </c>
      <c r="Y245" s="86">
        <f t="shared" si="3"/>
        <v>1825.17</v>
      </c>
      <c r="Z245" s="92">
        <f>Table5[[#This Row],[Cost]]/Table5[[#This Row],[Best Cost2]]-1</f>
        <v>8.0266495723684272E-3</v>
      </c>
      <c r="AA245" s="31">
        <f>Table5[[#This Row],[Cost2]]/Table5[[#This Row],[Best Cost2]]-1</f>
        <v>2.2688297528449253E-2</v>
      </c>
      <c r="AB245" s="31">
        <f>Table5[[#This Row],[Cost3]]/Table5[[#This Row],[Best Cost2]]-1</f>
        <v>1.3390533484552103E-2</v>
      </c>
      <c r="AC245" s="32">
        <f>Table5[[#This Row],[Cost4]]/Table5[[#This Row],[Best Cost2]]-1</f>
        <v>0</v>
      </c>
    </row>
    <row r="246" spans="1:29" ht="18" customHeight="1" x14ac:dyDescent="0.25">
      <c r="A246" s="33">
        <v>43</v>
      </c>
      <c r="B246" s="2">
        <v>65</v>
      </c>
      <c r="C246" s="34">
        <v>38</v>
      </c>
      <c r="D246" s="7">
        <v>1822.78</v>
      </c>
      <c r="E246" s="8">
        <v>1.62</v>
      </c>
      <c r="F246" s="9">
        <v>1025</v>
      </c>
      <c r="G246" s="4">
        <v>1753.59</v>
      </c>
      <c r="H246" s="4">
        <v>9.33</v>
      </c>
      <c r="I246" s="9">
        <v>2598</v>
      </c>
      <c r="J246" s="17">
        <v>1844.99</v>
      </c>
      <c r="K246" s="17">
        <v>13.98</v>
      </c>
      <c r="L246" s="9">
        <v>2301</v>
      </c>
      <c r="M246" s="4">
        <v>1844.49</v>
      </c>
      <c r="N246" s="4">
        <v>13.65</v>
      </c>
      <c r="O246" s="2">
        <v>2240</v>
      </c>
      <c r="P246" s="97">
        <v>1366.22</v>
      </c>
      <c r="Q246" s="98">
        <v>2.37</v>
      </c>
      <c r="R246" s="99">
        <v>26611</v>
      </c>
      <c r="S246" s="99">
        <f>MIN(Table5[[#This Row],[Cost]],Table5[[#This Row],[Cost2]],Table5[[#This Row],[Cost3]],Table5[[#This Row],[Cost4]],Table5[[#This Row],[Cost5]])</f>
        <v>1366.22</v>
      </c>
      <c r="T246" s="108">
        <f>Table5[[#This Row],[Cost]]/Table5[[#This Row],[Best Cost]]-1</f>
        <v>0.33417751167454735</v>
      </c>
      <c r="U246" s="108">
        <f>Table5[[#This Row],[Cost2]]/Table5[[#This Row],[Best Cost]]-1</f>
        <v>0.28353413066709598</v>
      </c>
      <c r="V246" s="108">
        <f>Table5[[#This Row],[Cost3]]/Table5[[#This Row],[Best Cost]]-1</f>
        <v>0.35043404429740455</v>
      </c>
      <c r="W246" s="108">
        <f>Table5[[#This Row],[Cost4]]/Table5[[#This Row],[Best Cost]]-1</f>
        <v>0.35006807102809212</v>
      </c>
      <c r="X246" s="108">
        <f>Table5[[#This Row],[Cost5]]/Table5[[#This Row],[Best Cost]]-1</f>
        <v>0</v>
      </c>
      <c r="Y246" s="86">
        <f t="shared" si="3"/>
        <v>1753.59</v>
      </c>
      <c r="Z246" s="92">
        <f>Table5[[#This Row],[Cost]]/Table5[[#This Row],[Best Cost2]]-1</f>
        <v>3.9456201278520009E-2</v>
      </c>
      <c r="AA246" s="31">
        <f>Table5[[#This Row],[Cost2]]/Table5[[#This Row],[Best Cost2]]-1</f>
        <v>0</v>
      </c>
      <c r="AB246" s="31">
        <f>Table5[[#This Row],[Cost3]]/Table5[[#This Row],[Best Cost2]]-1</f>
        <v>5.2121647591512277E-2</v>
      </c>
      <c r="AC246" s="32">
        <f>Table5[[#This Row],[Cost4]]/Table5[[#This Row],[Best Cost2]]-1</f>
        <v>5.183651822832025E-2</v>
      </c>
    </row>
    <row r="247" spans="1:29" ht="18" customHeight="1" x14ac:dyDescent="0.25">
      <c r="A247" s="33">
        <v>64</v>
      </c>
      <c r="B247" s="2">
        <v>66</v>
      </c>
      <c r="C247" s="34">
        <v>49</v>
      </c>
      <c r="D247" s="7">
        <v>1910.18</v>
      </c>
      <c r="E247" s="8">
        <v>1.75</v>
      </c>
      <c r="F247" s="9">
        <v>1028</v>
      </c>
      <c r="G247" s="4">
        <v>1727.66</v>
      </c>
      <c r="H247" s="4">
        <v>9.66</v>
      </c>
      <c r="I247" s="9">
        <v>2369</v>
      </c>
      <c r="J247" s="17">
        <v>1897.98</v>
      </c>
      <c r="K247" s="17">
        <v>10.1</v>
      </c>
      <c r="L247" s="9">
        <v>1693</v>
      </c>
      <c r="M247" s="4">
        <v>1896.93</v>
      </c>
      <c r="N247" s="4">
        <v>10.91</v>
      </c>
      <c r="O247" s="2">
        <v>1853</v>
      </c>
      <c r="P247" s="97">
        <v>1454.34</v>
      </c>
      <c r="Q247" s="98">
        <v>3.41</v>
      </c>
      <c r="R247" s="99">
        <v>39738</v>
      </c>
      <c r="S247" s="99">
        <f>MIN(Table5[[#This Row],[Cost]],Table5[[#This Row],[Cost2]],Table5[[#This Row],[Cost3]],Table5[[#This Row],[Cost4]],Table5[[#This Row],[Cost5]])</f>
        <v>1454.34</v>
      </c>
      <c r="T247" s="108">
        <f>Table5[[#This Row],[Cost]]/Table5[[#This Row],[Best Cost]]-1</f>
        <v>0.31343427259100354</v>
      </c>
      <c r="U247" s="108">
        <f>Table5[[#This Row],[Cost2]]/Table5[[#This Row],[Best Cost]]-1</f>
        <v>0.18793404568395289</v>
      </c>
      <c r="V247" s="108">
        <f>Table5[[#This Row],[Cost3]]/Table5[[#This Row],[Best Cost]]-1</f>
        <v>0.30504558768926127</v>
      </c>
      <c r="W247" s="108">
        <f>Table5[[#This Row],[Cost4]]/Table5[[#This Row],[Best Cost]]-1</f>
        <v>0.3043236107100129</v>
      </c>
      <c r="X247" s="108">
        <f>Table5[[#This Row],[Cost5]]/Table5[[#This Row],[Best Cost]]-1</f>
        <v>0</v>
      </c>
      <c r="Y247" s="86">
        <f t="shared" si="3"/>
        <v>1727.66</v>
      </c>
      <c r="Z247" s="92">
        <f>Table5[[#This Row],[Cost]]/Table5[[#This Row],[Best Cost2]]-1</f>
        <v>0.10564578678675196</v>
      </c>
      <c r="AA247" s="31">
        <f>Table5[[#This Row],[Cost2]]/Table5[[#This Row],[Best Cost2]]-1</f>
        <v>0</v>
      </c>
      <c r="AB247" s="31">
        <f>Table5[[#This Row],[Cost3]]/Table5[[#This Row],[Best Cost2]]-1</f>
        <v>9.8584212171376251E-2</v>
      </c>
      <c r="AC247" s="32">
        <f>Table5[[#This Row],[Cost4]]/Table5[[#This Row],[Best Cost2]]-1</f>
        <v>9.7976453700380883E-2</v>
      </c>
    </row>
    <row r="248" spans="1:29" ht="18" customHeight="1" x14ac:dyDescent="0.25">
      <c r="A248" s="7">
        <v>22</v>
      </c>
      <c r="B248" s="8">
        <v>66</v>
      </c>
      <c r="C248" s="9">
        <v>60</v>
      </c>
      <c r="D248" s="7">
        <v>1873.42</v>
      </c>
      <c r="E248" s="8">
        <v>2.17</v>
      </c>
      <c r="F248" s="9">
        <v>1053</v>
      </c>
      <c r="G248" s="8">
        <v>1897.74</v>
      </c>
      <c r="H248" s="8">
        <v>9.5500000000000007</v>
      </c>
      <c r="I248" s="9">
        <v>2393</v>
      </c>
      <c r="J248" s="8">
        <v>1859.34</v>
      </c>
      <c r="K248" s="8">
        <v>16.46</v>
      </c>
      <c r="L248" s="9">
        <v>2733</v>
      </c>
      <c r="M248" s="8">
        <v>1861.51</v>
      </c>
      <c r="N248" s="8">
        <v>16.21</v>
      </c>
      <c r="O248" s="8">
        <v>2720</v>
      </c>
      <c r="P248" s="97">
        <v>1481.7</v>
      </c>
      <c r="Q248" s="98">
        <v>2.42</v>
      </c>
      <c r="R248" s="99">
        <v>34322</v>
      </c>
      <c r="S248" s="99">
        <f>MIN(Table5[[#This Row],[Cost]],Table5[[#This Row],[Cost2]],Table5[[#This Row],[Cost3]],Table5[[#This Row],[Cost4]],Table5[[#This Row],[Cost5]])</f>
        <v>1481.7</v>
      </c>
      <c r="T248" s="108">
        <f>Table5[[#This Row],[Cost]]/Table5[[#This Row],[Best Cost]]-1</f>
        <v>0.26437200512924353</v>
      </c>
      <c r="U248" s="108">
        <f>Table5[[#This Row],[Cost2]]/Table5[[#This Row],[Best Cost]]-1</f>
        <v>0.28078558412634136</v>
      </c>
      <c r="V248" s="108">
        <f>Table5[[#This Row],[Cost3]]/Table5[[#This Row],[Best Cost]]-1</f>
        <v>0.25486940676250236</v>
      </c>
      <c r="W248" s="108">
        <f>Table5[[#This Row],[Cost4]]/Table5[[#This Row],[Best Cost]]-1</f>
        <v>0.25633394074374016</v>
      </c>
      <c r="X248" s="108">
        <f>Table5[[#This Row],[Cost5]]/Table5[[#This Row],[Best Cost]]-1</f>
        <v>0</v>
      </c>
      <c r="Y248" s="86">
        <f t="shared" si="3"/>
        <v>1859.34</v>
      </c>
      <c r="Z248" s="10">
        <f>Table5[[#This Row],[Cost]]/Table5[[#This Row],[Best Cost2]]-1</f>
        <v>7.5725795174632626E-3</v>
      </c>
      <c r="AA248" s="11">
        <f>Table5[[#This Row],[Cost2]]/Table5[[#This Row],[Best Cost2]]-1</f>
        <v>2.0652489593081524E-2</v>
      </c>
      <c r="AB248" s="11">
        <f>Table5[[#This Row],[Cost3]]/Table5[[#This Row],[Best Cost2]]-1</f>
        <v>0</v>
      </c>
      <c r="AC248" s="12">
        <f>Table5[[#This Row],[Cost4]]/Table5[[#This Row],[Best Cost2]]-1</f>
        <v>1.1670807921091431E-3</v>
      </c>
    </row>
    <row r="249" spans="1:29" ht="18" customHeight="1" x14ac:dyDescent="0.25">
      <c r="A249" s="7">
        <v>15</v>
      </c>
      <c r="B249" s="8">
        <v>67</v>
      </c>
      <c r="C249" s="9">
        <v>28</v>
      </c>
      <c r="D249" s="7">
        <v>1846.2</v>
      </c>
      <c r="E249" s="8">
        <v>1.66</v>
      </c>
      <c r="F249" s="9">
        <v>1033</v>
      </c>
      <c r="G249" s="8">
        <v>1846.53</v>
      </c>
      <c r="H249" s="8">
        <v>7.25</v>
      </c>
      <c r="I249" s="9">
        <v>1874</v>
      </c>
      <c r="J249" s="8">
        <v>1850.62</v>
      </c>
      <c r="K249" s="8">
        <v>12.27</v>
      </c>
      <c r="L249" s="9">
        <v>1884</v>
      </c>
      <c r="M249" s="8">
        <v>1843.69</v>
      </c>
      <c r="N249" s="8">
        <v>14.55</v>
      </c>
      <c r="O249" s="8">
        <v>2344</v>
      </c>
      <c r="P249" s="97">
        <v>1411.51</v>
      </c>
      <c r="Q249" s="98">
        <v>2.4300000000000002</v>
      </c>
      <c r="R249" s="99">
        <v>33059</v>
      </c>
      <c r="S249" s="99">
        <f>MIN(Table5[[#This Row],[Cost]],Table5[[#This Row],[Cost2]],Table5[[#This Row],[Cost3]],Table5[[#This Row],[Cost4]],Table5[[#This Row],[Cost5]])</f>
        <v>1411.51</v>
      </c>
      <c r="T249" s="108">
        <f>Table5[[#This Row],[Cost]]/Table5[[#This Row],[Best Cost]]-1</f>
        <v>0.30796097795977362</v>
      </c>
      <c r="U249" s="108">
        <f>Table5[[#This Row],[Cost2]]/Table5[[#This Row],[Best Cost]]-1</f>
        <v>0.30819477013977936</v>
      </c>
      <c r="V249" s="108">
        <f>Table5[[#This Row],[Cost3]]/Table5[[#This Row],[Best Cost]]-1</f>
        <v>0.31109237624954833</v>
      </c>
      <c r="W249" s="108">
        <f>Table5[[#This Row],[Cost4]]/Table5[[#This Row],[Best Cost]]-1</f>
        <v>0.3061827404694264</v>
      </c>
      <c r="X249" s="108">
        <f>Table5[[#This Row],[Cost5]]/Table5[[#This Row],[Best Cost]]-1</f>
        <v>0</v>
      </c>
      <c r="Y249" s="86">
        <f t="shared" si="3"/>
        <v>1843.69</v>
      </c>
      <c r="Z249" s="10">
        <f>Table5[[#This Row],[Cost]]/Table5[[#This Row],[Best Cost2]]-1</f>
        <v>1.3614002353974364E-3</v>
      </c>
      <c r="AA249" s="11">
        <f>Table5[[#This Row],[Cost2]]/Table5[[#This Row],[Best Cost2]]-1</f>
        <v>1.5403891109675438E-3</v>
      </c>
      <c r="AB249" s="11">
        <f>Table5[[#This Row],[Cost3]]/Table5[[#This Row],[Best Cost2]]-1</f>
        <v>3.7587663869738108E-3</v>
      </c>
      <c r="AC249" s="12">
        <f>Table5[[#This Row],[Cost4]]/Table5[[#This Row],[Best Cost2]]-1</f>
        <v>0</v>
      </c>
    </row>
    <row r="250" spans="1:29" ht="18" customHeight="1" x14ac:dyDescent="0.25">
      <c r="A250" s="33">
        <v>36</v>
      </c>
      <c r="B250" s="2">
        <v>67</v>
      </c>
      <c r="C250" s="34">
        <v>38</v>
      </c>
      <c r="D250" s="7">
        <v>1830.83</v>
      </c>
      <c r="E250" s="8">
        <v>1.81</v>
      </c>
      <c r="F250" s="9">
        <v>1032</v>
      </c>
      <c r="G250" s="4">
        <v>1846.84</v>
      </c>
      <c r="H250" s="4">
        <v>5.73</v>
      </c>
      <c r="I250" s="9">
        <v>1513</v>
      </c>
      <c r="J250" s="17">
        <v>1845.91</v>
      </c>
      <c r="K250" s="17">
        <v>14.3</v>
      </c>
      <c r="L250" s="9">
        <v>2356</v>
      </c>
      <c r="M250" s="4">
        <v>1839.63</v>
      </c>
      <c r="N250" s="4">
        <v>13.53</v>
      </c>
      <c r="O250" s="2">
        <v>2223</v>
      </c>
      <c r="P250" s="97">
        <v>1423.84</v>
      </c>
      <c r="Q250" s="98">
        <v>2.4</v>
      </c>
      <c r="R250" s="99">
        <v>32522</v>
      </c>
      <c r="S250" s="99">
        <f>MIN(Table5[[#This Row],[Cost]],Table5[[#This Row],[Cost2]],Table5[[#This Row],[Cost3]],Table5[[#This Row],[Cost4]],Table5[[#This Row],[Cost5]])</f>
        <v>1423.84</v>
      </c>
      <c r="T250" s="108">
        <f>Table5[[#This Row],[Cost]]/Table5[[#This Row],[Best Cost]]-1</f>
        <v>0.28583970109001022</v>
      </c>
      <c r="U250" s="108">
        <f>Table5[[#This Row],[Cost2]]/Table5[[#This Row],[Best Cost]]-1</f>
        <v>0.29708394201595678</v>
      </c>
      <c r="V250" s="108">
        <f>Table5[[#This Row],[Cost3]]/Table5[[#This Row],[Best Cost]]-1</f>
        <v>0.29643077873918422</v>
      </c>
      <c r="W250" s="108">
        <f>Table5[[#This Row],[Cost4]]/Table5[[#This Row],[Best Cost]]-1</f>
        <v>0.29202017080570863</v>
      </c>
      <c r="X250" s="108">
        <f>Table5[[#This Row],[Cost5]]/Table5[[#This Row],[Best Cost]]-1</f>
        <v>0</v>
      </c>
      <c r="Y250" s="86">
        <f t="shared" si="3"/>
        <v>1830.83</v>
      </c>
      <c r="Z250" s="92">
        <f>Table5[[#This Row],[Cost]]/Table5[[#This Row],[Best Cost2]]-1</f>
        <v>0</v>
      </c>
      <c r="AA250" s="31">
        <f>Table5[[#This Row],[Cost2]]/Table5[[#This Row],[Best Cost2]]-1</f>
        <v>8.744667719012611E-3</v>
      </c>
      <c r="AB250" s="31">
        <f>Table5[[#This Row],[Cost3]]/Table5[[#This Row],[Best Cost2]]-1</f>
        <v>8.2367013868027694E-3</v>
      </c>
      <c r="AC250" s="32">
        <f>Table5[[#This Row],[Cost4]]/Table5[[#This Row],[Best Cost2]]-1</f>
        <v>4.8065631434923706E-3</v>
      </c>
    </row>
    <row r="251" spans="1:29" ht="18" customHeight="1" x14ac:dyDescent="0.25">
      <c r="A251" s="33">
        <v>93</v>
      </c>
      <c r="B251" s="2">
        <v>68</v>
      </c>
      <c r="C251" s="34">
        <v>49</v>
      </c>
      <c r="D251" s="7">
        <v>2036.5</v>
      </c>
      <c r="E251" s="8">
        <v>1.78</v>
      </c>
      <c r="F251" s="9">
        <v>1024</v>
      </c>
      <c r="G251" s="4">
        <v>1793.89</v>
      </c>
      <c r="H251" s="4">
        <v>10.48</v>
      </c>
      <c r="I251" s="9">
        <v>2702</v>
      </c>
      <c r="J251" s="17">
        <v>2007.12</v>
      </c>
      <c r="K251" s="17">
        <v>11.4</v>
      </c>
      <c r="L251" s="9">
        <v>1871</v>
      </c>
      <c r="M251" s="4">
        <v>2022.89</v>
      </c>
      <c r="N251" s="4">
        <v>10.4</v>
      </c>
      <c r="O251" s="2">
        <v>1702</v>
      </c>
      <c r="P251" s="97">
        <v>1531.14</v>
      </c>
      <c r="Q251" s="98">
        <v>3.78</v>
      </c>
      <c r="R251" s="99">
        <v>41938</v>
      </c>
      <c r="S251" s="99">
        <f>MIN(Table5[[#This Row],[Cost]],Table5[[#This Row],[Cost2]],Table5[[#This Row],[Cost3]],Table5[[#This Row],[Cost4]],Table5[[#This Row],[Cost5]])</f>
        <v>1531.14</v>
      </c>
      <c r="T251" s="108">
        <f>Table5[[#This Row],[Cost]]/Table5[[#This Row],[Best Cost]]-1</f>
        <v>0.33005473046226985</v>
      </c>
      <c r="U251" s="108">
        <f>Table5[[#This Row],[Cost2]]/Table5[[#This Row],[Best Cost]]-1</f>
        <v>0.17160416421751123</v>
      </c>
      <c r="V251" s="108">
        <f>Table5[[#This Row],[Cost3]]/Table5[[#This Row],[Best Cost]]-1</f>
        <v>0.31086641326070752</v>
      </c>
      <c r="W251" s="108">
        <f>Table5[[#This Row],[Cost4]]/Table5[[#This Row],[Best Cost]]-1</f>
        <v>0.32116592865446658</v>
      </c>
      <c r="X251" s="108">
        <f>Table5[[#This Row],[Cost5]]/Table5[[#This Row],[Best Cost]]-1</f>
        <v>0</v>
      </c>
      <c r="Y251" s="86">
        <f t="shared" si="3"/>
        <v>1793.89</v>
      </c>
      <c r="Z251" s="92">
        <f>Table5[[#This Row],[Cost]]/Table5[[#This Row],[Best Cost2]]-1</f>
        <v>0.13524240616760208</v>
      </c>
      <c r="AA251" s="31">
        <f>Table5[[#This Row],[Cost2]]/Table5[[#This Row],[Best Cost2]]-1</f>
        <v>0</v>
      </c>
      <c r="AB251" s="31">
        <f>Table5[[#This Row],[Cost3]]/Table5[[#This Row],[Best Cost2]]-1</f>
        <v>0.11886459035949803</v>
      </c>
      <c r="AC251" s="32">
        <f>Table5[[#This Row],[Cost4]]/Table5[[#This Row],[Best Cost2]]-1</f>
        <v>0.1276555418671157</v>
      </c>
    </row>
    <row r="252" spans="1:29" ht="18" customHeight="1" x14ac:dyDescent="0.25">
      <c r="A252" s="7">
        <v>19</v>
      </c>
      <c r="B252" s="8">
        <v>68</v>
      </c>
      <c r="C252" s="9">
        <v>60</v>
      </c>
      <c r="D252" s="7">
        <v>2064.27</v>
      </c>
      <c r="E252" s="8">
        <v>2.19</v>
      </c>
      <c r="F252" s="9">
        <v>1079</v>
      </c>
      <c r="G252" s="8">
        <v>1996.77</v>
      </c>
      <c r="H252" s="8">
        <v>8.9499999999999993</v>
      </c>
      <c r="I252" s="9">
        <v>2143</v>
      </c>
      <c r="J252" s="8">
        <v>2047.61</v>
      </c>
      <c r="K252" s="8">
        <v>21.37</v>
      </c>
      <c r="L252" s="9">
        <v>3235</v>
      </c>
      <c r="M252" s="8">
        <v>2045.37</v>
      </c>
      <c r="N252" s="8">
        <v>17.84</v>
      </c>
      <c r="O252" s="8">
        <v>2717</v>
      </c>
      <c r="P252" s="97">
        <v>1574.91</v>
      </c>
      <c r="Q252" s="98">
        <v>4.0999999999999996</v>
      </c>
      <c r="R252" s="99">
        <v>8612</v>
      </c>
      <c r="S252" s="99">
        <f>MIN(Table5[[#This Row],[Cost]],Table5[[#This Row],[Cost2]],Table5[[#This Row],[Cost3]],Table5[[#This Row],[Cost4]],Table5[[#This Row],[Cost5]])</f>
        <v>1574.91</v>
      </c>
      <c r="T252" s="108">
        <f>Table5[[#This Row],[Cost]]/Table5[[#This Row],[Best Cost]]-1</f>
        <v>0.31072251747718904</v>
      </c>
      <c r="U252" s="108">
        <f>Table5[[#This Row],[Cost2]]/Table5[[#This Row],[Best Cost]]-1</f>
        <v>0.26786292550050472</v>
      </c>
      <c r="V252" s="108">
        <f>Table5[[#This Row],[Cost3]]/Table5[[#This Row],[Best Cost]]-1</f>
        <v>0.30014413522042527</v>
      </c>
      <c r="W252" s="108">
        <f>Table5[[#This Row],[Cost4]]/Table5[[#This Row],[Best Cost]]-1</f>
        <v>0.29872183172371747</v>
      </c>
      <c r="X252" s="108">
        <f>Table5[[#This Row],[Cost5]]/Table5[[#This Row],[Best Cost]]-1</f>
        <v>0</v>
      </c>
      <c r="Y252" s="86">
        <f t="shared" si="3"/>
        <v>1996.77</v>
      </c>
      <c r="Z252" s="10">
        <f>Table5[[#This Row],[Cost]]/Table5[[#This Row],[Best Cost2]]-1</f>
        <v>3.3804594419988288E-2</v>
      </c>
      <c r="AA252" s="11">
        <f>Table5[[#This Row],[Cost2]]/Table5[[#This Row],[Best Cost2]]-1</f>
        <v>0</v>
      </c>
      <c r="AB252" s="11">
        <f>Table5[[#This Row],[Cost3]]/Table5[[#This Row],[Best Cost2]]-1</f>
        <v>2.5461119708328983E-2</v>
      </c>
      <c r="AC252" s="12">
        <f>Table5[[#This Row],[Cost4]]/Table5[[#This Row],[Best Cost2]]-1</f>
        <v>2.4339307982391478E-2</v>
      </c>
    </row>
    <row r="253" spans="1:29" ht="18" customHeight="1" x14ac:dyDescent="0.25">
      <c r="A253" s="7">
        <v>8</v>
      </c>
      <c r="B253" s="8">
        <v>69</v>
      </c>
      <c r="C253" s="9">
        <v>28</v>
      </c>
      <c r="D253" s="7">
        <v>2023.26</v>
      </c>
      <c r="E253" s="8">
        <v>1.59</v>
      </c>
      <c r="F253" s="9">
        <v>1025</v>
      </c>
      <c r="G253" s="8">
        <v>1980.61</v>
      </c>
      <c r="H253" s="8">
        <v>9.3800000000000008</v>
      </c>
      <c r="I253" s="9">
        <v>2333</v>
      </c>
      <c r="J253" s="8">
        <v>1990.76</v>
      </c>
      <c r="K253" s="8">
        <v>13.19</v>
      </c>
      <c r="L253" s="9">
        <v>1874</v>
      </c>
      <c r="M253" s="8">
        <v>1989.96</v>
      </c>
      <c r="N253" s="8">
        <v>14.71</v>
      </c>
      <c r="O253" s="8">
        <v>2110</v>
      </c>
      <c r="P253" s="97">
        <v>1516.65</v>
      </c>
      <c r="Q253" s="98">
        <v>2.73</v>
      </c>
      <c r="R253" s="99">
        <v>34170</v>
      </c>
      <c r="S253" s="99">
        <f>MIN(Table5[[#This Row],[Cost]],Table5[[#This Row],[Cost2]],Table5[[#This Row],[Cost3]],Table5[[#This Row],[Cost4]],Table5[[#This Row],[Cost5]])</f>
        <v>1516.65</v>
      </c>
      <c r="T253" s="108">
        <f>Table5[[#This Row],[Cost]]/Table5[[#This Row],[Best Cost]]-1</f>
        <v>0.33403224211255056</v>
      </c>
      <c r="U253" s="108">
        <f>Table5[[#This Row],[Cost2]]/Table5[[#This Row],[Best Cost]]-1</f>
        <v>0.30591105396762597</v>
      </c>
      <c r="V253" s="108">
        <f>Table5[[#This Row],[Cost3]]/Table5[[#This Row],[Best Cost]]-1</f>
        <v>0.3126034352025846</v>
      </c>
      <c r="W253" s="108">
        <f>Table5[[#This Row],[Cost4]]/Table5[[#This Row],[Best Cost]]-1</f>
        <v>0.31207595687864687</v>
      </c>
      <c r="X253" s="108">
        <f>Table5[[#This Row],[Cost5]]/Table5[[#This Row],[Best Cost]]-1</f>
        <v>0</v>
      </c>
      <c r="Y253" s="86">
        <f t="shared" si="3"/>
        <v>1980.61</v>
      </c>
      <c r="Z253" s="10">
        <f>Table5[[#This Row],[Cost]]/Table5[[#This Row],[Best Cost2]]-1</f>
        <v>2.1533769899172439E-2</v>
      </c>
      <c r="AA253" s="11">
        <f>Table5[[#This Row],[Cost2]]/Table5[[#This Row],[Best Cost2]]-1</f>
        <v>0</v>
      </c>
      <c r="AB253" s="11">
        <f>Table5[[#This Row],[Cost3]]/Table5[[#This Row],[Best Cost2]]-1</f>
        <v>5.1246838095335701E-3</v>
      </c>
      <c r="AC253" s="12">
        <f>Table5[[#This Row],[Cost4]]/Table5[[#This Row],[Best Cost2]]-1</f>
        <v>4.7207678442500178E-3</v>
      </c>
    </row>
    <row r="254" spans="1:29" ht="18" customHeight="1" x14ac:dyDescent="0.25">
      <c r="A254" s="7">
        <v>33</v>
      </c>
      <c r="B254" s="8">
        <v>70</v>
      </c>
      <c r="C254" s="9">
        <v>38</v>
      </c>
      <c r="D254" s="7">
        <v>1991.54</v>
      </c>
      <c r="E254" s="8">
        <v>1.88</v>
      </c>
      <c r="F254" s="9">
        <v>1030</v>
      </c>
      <c r="G254" s="8">
        <v>2050.12</v>
      </c>
      <c r="H254" s="8">
        <v>5.93</v>
      </c>
      <c r="I254" s="9">
        <v>1427</v>
      </c>
      <c r="J254" s="8">
        <v>2005.91</v>
      </c>
      <c r="K254" s="8">
        <v>12.44</v>
      </c>
      <c r="L254" s="9">
        <v>1952</v>
      </c>
      <c r="M254" s="8">
        <v>2006.77</v>
      </c>
      <c r="N254" s="8">
        <v>10.43</v>
      </c>
      <c r="O254" s="8">
        <v>1679</v>
      </c>
      <c r="P254" s="97">
        <v>1578</v>
      </c>
      <c r="Q254" s="98">
        <v>2.4500000000000002</v>
      </c>
      <c r="R254" s="99">
        <v>31673</v>
      </c>
      <c r="S254" s="99">
        <f>MIN(Table5[[#This Row],[Cost]],Table5[[#This Row],[Cost2]],Table5[[#This Row],[Cost3]],Table5[[#This Row],[Cost4]],Table5[[#This Row],[Cost5]])</f>
        <v>1578</v>
      </c>
      <c r="T254" s="108">
        <f>Table5[[#This Row],[Cost]]/Table5[[#This Row],[Best Cost]]-1</f>
        <v>0.26206590621039294</v>
      </c>
      <c r="U254" s="108">
        <f>Table5[[#This Row],[Cost2]]/Table5[[#This Row],[Best Cost]]-1</f>
        <v>0.29918884664131795</v>
      </c>
      <c r="V254" s="108">
        <f>Table5[[#This Row],[Cost3]]/Table5[[#This Row],[Best Cost]]-1</f>
        <v>0.27117237008871986</v>
      </c>
      <c r="W254" s="108">
        <f>Table5[[#This Row],[Cost4]]/Table5[[#This Row],[Best Cost]]-1</f>
        <v>0.27171736375158417</v>
      </c>
      <c r="X254" s="108">
        <f>Table5[[#This Row],[Cost5]]/Table5[[#This Row],[Best Cost]]-1</f>
        <v>0</v>
      </c>
      <c r="Y254" s="86">
        <f t="shared" si="3"/>
        <v>1991.54</v>
      </c>
      <c r="Z254" s="10">
        <f>Table5[[#This Row],[Cost]]/Table5[[#This Row],[Best Cost2]]-1</f>
        <v>0</v>
      </c>
      <c r="AA254" s="11">
        <f>Table5[[#This Row],[Cost2]]/Table5[[#This Row],[Best Cost2]]-1</f>
        <v>2.9414423009329393E-2</v>
      </c>
      <c r="AB254" s="11">
        <f>Table5[[#This Row],[Cost3]]/Table5[[#This Row],[Best Cost2]]-1</f>
        <v>7.2155216566074376E-3</v>
      </c>
      <c r="AC254" s="12">
        <f>Table5[[#This Row],[Cost4]]/Table5[[#This Row],[Best Cost2]]-1</f>
        <v>7.6473482832382089E-3</v>
      </c>
    </row>
    <row r="255" spans="1:29" ht="18" customHeight="1" x14ac:dyDescent="0.25">
      <c r="A255" s="33">
        <v>94</v>
      </c>
      <c r="B255" s="2">
        <v>70</v>
      </c>
      <c r="C255" s="34">
        <v>49</v>
      </c>
      <c r="D255" s="7">
        <v>1883.06</v>
      </c>
      <c r="E255" s="8">
        <v>2.1</v>
      </c>
      <c r="F255" s="9">
        <v>1050</v>
      </c>
      <c r="G255" s="4">
        <v>2004.38</v>
      </c>
      <c r="H255" s="4">
        <v>7.16</v>
      </c>
      <c r="I255" s="9">
        <v>1729</v>
      </c>
      <c r="J255" s="17">
        <v>1977.1</v>
      </c>
      <c r="K255" s="17">
        <v>15.37</v>
      </c>
      <c r="L255" s="9">
        <v>2516</v>
      </c>
      <c r="M255" s="4">
        <v>1962.16</v>
      </c>
      <c r="N255" s="4">
        <v>17.72</v>
      </c>
      <c r="O255" s="2">
        <v>2966</v>
      </c>
      <c r="P255" s="97">
        <v>1393.82</v>
      </c>
      <c r="Q255" s="98">
        <v>3.43</v>
      </c>
      <c r="R255" s="99">
        <v>8942</v>
      </c>
      <c r="S255" s="99">
        <f>MIN(Table5[[#This Row],[Cost]],Table5[[#This Row],[Cost2]],Table5[[#This Row],[Cost3]],Table5[[#This Row],[Cost4]],Table5[[#This Row],[Cost5]])</f>
        <v>1393.82</v>
      </c>
      <c r="T255" s="108">
        <f>Table5[[#This Row],[Cost]]/Table5[[#This Row],[Best Cost]]-1</f>
        <v>0.35100658621629766</v>
      </c>
      <c r="U255" s="108">
        <f>Table5[[#This Row],[Cost2]]/Table5[[#This Row],[Best Cost]]-1</f>
        <v>0.43804795454219358</v>
      </c>
      <c r="V255" s="108">
        <f>Table5[[#This Row],[Cost3]]/Table5[[#This Row],[Best Cost]]-1</f>
        <v>0.41847584336571431</v>
      </c>
      <c r="W255" s="108">
        <f>Table5[[#This Row],[Cost4]]/Table5[[#This Row],[Best Cost]]-1</f>
        <v>0.40775709919501812</v>
      </c>
      <c r="X255" s="108">
        <f>Table5[[#This Row],[Cost5]]/Table5[[#This Row],[Best Cost]]-1</f>
        <v>0</v>
      </c>
      <c r="Y255" s="86">
        <f t="shared" si="3"/>
        <v>1883.06</v>
      </c>
      <c r="Z255" s="92">
        <f>Table5[[#This Row],[Cost]]/Table5[[#This Row],[Best Cost2]]-1</f>
        <v>0</v>
      </c>
      <c r="AA255" s="31">
        <f>Table5[[#This Row],[Cost2]]/Table5[[#This Row],[Best Cost2]]-1</f>
        <v>6.4427049589498075E-2</v>
      </c>
      <c r="AB255" s="31">
        <f>Table5[[#This Row],[Cost3]]/Table5[[#This Row],[Best Cost2]]-1</f>
        <v>4.9939991290771424E-2</v>
      </c>
      <c r="AC255" s="32">
        <f>Table5[[#This Row],[Cost4]]/Table5[[#This Row],[Best Cost2]]-1</f>
        <v>4.2006096460017295E-2</v>
      </c>
    </row>
    <row r="256" spans="1:29" ht="18" customHeight="1" x14ac:dyDescent="0.25">
      <c r="A256" s="7">
        <v>5</v>
      </c>
      <c r="B256" s="8">
        <v>71</v>
      </c>
      <c r="C256" s="9">
        <v>30</v>
      </c>
      <c r="D256" s="7">
        <v>2138.17</v>
      </c>
      <c r="E256" s="8">
        <v>1.62</v>
      </c>
      <c r="F256" s="9">
        <v>1029</v>
      </c>
      <c r="G256" s="8">
        <v>1979</v>
      </c>
      <c r="H256" s="8">
        <v>10.71</v>
      </c>
      <c r="I256" s="9">
        <v>2562</v>
      </c>
      <c r="J256" s="8">
        <v>2111.5700000000002</v>
      </c>
      <c r="K256" s="8">
        <v>12.61</v>
      </c>
      <c r="L256" s="9">
        <v>1734</v>
      </c>
      <c r="M256" s="8">
        <v>2117.2800000000002</v>
      </c>
      <c r="N256" s="8">
        <v>13.79</v>
      </c>
      <c r="O256" s="8">
        <v>1986</v>
      </c>
      <c r="P256" s="97">
        <v>1594.37</v>
      </c>
      <c r="Q256" s="98">
        <v>2.94</v>
      </c>
      <c r="R256" s="99">
        <v>31412</v>
      </c>
      <c r="S256" s="99">
        <f>MIN(Table5[[#This Row],[Cost]],Table5[[#This Row],[Cost2]],Table5[[#This Row],[Cost3]],Table5[[#This Row],[Cost4]],Table5[[#This Row],[Cost5]])</f>
        <v>1594.37</v>
      </c>
      <c r="T256" s="108">
        <f>Table5[[#This Row],[Cost]]/Table5[[#This Row],[Best Cost]]-1</f>
        <v>0.34107515821296208</v>
      </c>
      <c r="U256" s="108">
        <f>Table5[[#This Row],[Cost2]]/Table5[[#This Row],[Best Cost]]-1</f>
        <v>0.24124262247784389</v>
      </c>
      <c r="V256" s="108">
        <f>Table5[[#This Row],[Cost3]]/Table5[[#This Row],[Best Cost]]-1</f>
        <v>0.32439145242321432</v>
      </c>
      <c r="W256" s="108">
        <f>Table5[[#This Row],[Cost4]]/Table5[[#This Row],[Best Cost]]-1</f>
        <v>0.32797280430514886</v>
      </c>
      <c r="X256" s="108">
        <f>Table5[[#This Row],[Cost5]]/Table5[[#This Row],[Best Cost]]-1</f>
        <v>0</v>
      </c>
      <c r="Y256" s="86">
        <f t="shared" si="3"/>
        <v>1979</v>
      </c>
      <c r="Z256" s="10">
        <f>Table5[[#This Row],[Cost]]/Table5[[#This Row],[Best Cost2]]-1</f>
        <v>8.0429509853461312E-2</v>
      </c>
      <c r="AA256" s="11">
        <f>Table5[[#This Row],[Cost2]]/Table5[[#This Row],[Best Cost2]]-1</f>
        <v>0</v>
      </c>
      <c r="AB256" s="11">
        <f>Table5[[#This Row],[Cost3]]/Table5[[#This Row],[Best Cost2]]-1</f>
        <v>6.6988377968671076E-2</v>
      </c>
      <c r="AC256" s="12">
        <f>Table5[[#This Row],[Cost4]]/Table5[[#This Row],[Best Cost2]]-1</f>
        <v>6.9873673572511397E-2</v>
      </c>
    </row>
    <row r="257" spans="1:29" ht="18" customHeight="1" x14ac:dyDescent="0.25">
      <c r="A257" s="7">
        <v>34</v>
      </c>
      <c r="B257" s="8">
        <v>72</v>
      </c>
      <c r="C257" s="9">
        <v>38</v>
      </c>
      <c r="D257" s="7">
        <v>2097.89</v>
      </c>
      <c r="E257" s="8">
        <v>1.79</v>
      </c>
      <c r="F257" s="9">
        <v>1027</v>
      </c>
      <c r="G257" s="8">
        <v>2121.08</v>
      </c>
      <c r="H257" s="8">
        <v>6.47</v>
      </c>
      <c r="I257" s="9">
        <v>1541</v>
      </c>
      <c r="J257" s="8">
        <v>2109.25</v>
      </c>
      <c r="K257" s="8">
        <v>19.3</v>
      </c>
      <c r="L257" s="9">
        <v>2993</v>
      </c>
      <c r="M257" s="8">
        <v>2111.4299999999998</v>
      </c>
      <c r="N257" s="8">
        <v>19.649999999999999</v>
      </c>
      <c r="O257" s="8">
        <v>3045</v>
      </c>
      <c r="P257" s="97">
        <v>1537.96</v>
      </c>
      <c r="Q257" s="98">
        <v>3.12</v>
      </c>
      <c r="R257" s="99">
        <v>36588</v>
      </c>
      <c r="S257" s="99">
        <f>MIN(Table5[[#This Row],[Cost]],Table5[[#This Row],[Cost2]],Table5[[#This Row],[Cost3]],Table5[[#This Row],[Cost4]],Table5[[#This Row],[Cost5]])</f>
        <v>1537.96</v>
      </c>
      <c r="T257" s="108">
        <f>Table5[[#This Row],[Cost]]/Table5[[#This Row],[Best Cost]]-1</f>
        <v>0.36407318785924203</v>
      </c>
      <c r="U257" s="108">
        <f>Table5[[#This Row],[Cost2]]/Table5[[#This Row],[Best Cost]]-1</f>
        <v>0.37915160342271581</v>
      </c>
      <c r="V257" s="108">
        <f>Table5[[#This Row],[Cost3]]/Table5[[#This Row],[Best Cost]]-1</f>
        <v>0.37145959582824006</v>
      </c>
      <c r="W257" s="108">
        <f>Table5[[#This Row],[Cost4]]/Table5[[#This Row],[Best Cost]]-1</f>
        <v>0.37287705792088199</v>
      </c>
      <c r="X257" s="108">
        <f>Table5[[#This Row],[Cost5]]/Table5[[#This Row],[Best Cost]]-1</f>
        <v>0</v>
      </c>
      <c r="Y257" s="86">
        <f t="shared" si="3"/>
        <v>2097.89</v>
      </c>
      <c r="Z257" s="10">
        <f>Table5[[#This Row],[Cost]]/Table5[[#This Row],[Best Cost2]]-1</f>
        <v>0</v>
      </c>
      <c r="AA257" s="11">
        <f>Table5[[#This Row],[Cost2]]/Table5[[#This Row],[Best Cost2]]-1</f>
        <v>1.1053963744524387E-2</v>
      </c>
      <c r="AB257" s="11">
        <f>Table5[[#This Row],[Cost3]]/Table5[[#This Row],[Best Cost2]]-1</f>
        <v>5.4149645596290874E-3</v>
      </c>
      <c r="AC257" s="12">
        <f>Table5[[#This Row],[Cost4]]/Table5[[#This Row],[Best Cost2]]-1</f>
        <v>6.4541038853322963E-3</v>
      </c>
    </row>
    <row r="258" spans="1:29" ht="18" customHeight="1" x14ac:dyDescent="0.25">
      <c r="A258" s="33">
        <v>91</v>
      </c>
      <c r="B258" s="2">
        <v>73</v>
      </c>
      <c r="C258" s="34">
        <v>49</v>
      </c>
      <c r="D258" s="7">
        <v>2211.92</v>
      </c>
      <c r="E258" s="8">
        <v>2.17</v>
      </c>
      <c r="F258" s="9">
        <v>1045</v>
      </c>
      <c r="G258" s="4">
        <v>2269.2199999999998</v>
      </c>
      <c r="H258" s="4">
        <v>8.3800000000000008</v>
      </c>
      <c r="I258" s="9">
        <v>2023</v>
      </c>
      <c r="J258" s="17">
        <v>2254.5</v>
      </c>
      <c r="K258" s="17">
        <v>10.06</v>
      </c>
      <c r="L258" s="9">
        <v>1574</v>
      </c>
      <c r="M258" s="4">
        <v>2250.59</v>
      </c>
      <c r="N258" s="4">
        <v>14.63</v>
      </c>
      <c r="O258" s="2">
        <v>2335</v>
      </c>
      <c r="P258" s="97">
        <v>1667.39</v>
      </c>
      <c r="Q258" s="98">
        <v>3.16</v>
      </c>
      <c r="R258" s="99">
        <v>38253</v>
      </c>
      <c r="S258" s="99">
        <f>MIN(Table5[[#This Row],[Cost]],Table5[[#This Row],[Cost2]],Table5[[#This Row],[Cost3]],Table5[[#This Row],[Cost4]],Table5[[#This Row],[Cost5]])</f>
        <v>1667.39</v>
      </c>
      <c r="T258" s="108">
        <f>Table5[[#This Row],[Cost]]/Table5[[#This Row],[Best Cost]]-1</f>
        <v>0.32657626590059907</v>
      </c>
      <c r="U258" s="108">
        <f>Table5[[#This Row],[Cost2]]/Table5[[#This Row],[Best Cost]]-1</f>
        <v>0.36094135145346895</v>
      </c>
      <c r="V258" s="108">
        <f>Table5[[#This Row],[Cost3]]/Table5[[#This Row],[Best Cost]]-1</f>
        <v>0.35211318287863058</v>
      </c>
      <c r="W258" s="108">
        <f>Table5[[#This Row],[Cost4]]/Table5[[#This Row],[Best Cost]]-1</f>
        <v>0.34976820060093927</v>
      </c>
      <c r="X258" s="108">
        <f>Table5[[#This Row],[Cost5]]/Table5[[#This Row],[Best Cost]]-1</f>
        <v>0</v>
      </c>
      <c r="Y258" s="86">
        <f t="shared" si="3"/>
        <v>2211.92</v>
      </c>
      <c r="Z258" s="92">
        <f>Table5[[#This Row],[Cost]]/Table5[[#This Row],[Best Cost2]]-1</f>
        <v>0</v>
      </c>
      <c r="AA258" s="31">
        <f>Table5[[#This Row],[Cost2]]/Table5[[#This Row],[Best Cost2]]-1</f>
        <v>2.5905096025172547E-2</v>
      </c>
      <c r="AB258" s="31">
        <f>Table5[[#This Row],[Cost3]]/Table5[[#This Row],[Best Cost2]]-1</f>
        <v>1.9250244131794991E-2</v>
      </c>
      <c r="AC258" s="32">
        <f>Table5[[#This Row],[Cost4]]/Table5[[#This Row],[Best Cost2]]-1</f>
        <v>1.7482549097616484E-2</v>
      </c>
    </row>
    <row r="259" spans="1:29" ht="18" customHeight="1" x14ac:dyDescent="0.25">
      <c r="A259" s="7">
        <v>6</v>
      </c>
      <c r="B259" s="8">
        <v>74</v>
      </c>
      <c r="C259" s="9">
        <v>30</v>
      </c>
      <c r="D259" s="7">
        <v>2155.2800000000002</v>
      </c>
      <c r="E259" s="8">
        <v>1.68</v>
      </c>
      <c r="F259" s="9">
        <v>1021</v>
      </c>
      <c r="G259" s="8">
        <v>2034.16</v>
      </c>
      <c r="H259" s="8">
        <v>11.78</v>
      </c>
      <c r="I259" s="9">
        <v>2595</v>
      </c>
      <c r="J259" s="8">
        <v>2111.94</v>
      </c>
      <c r="K259" s="8">
        <v>14.82</v>
      </c>
      <c r="L259" s="9">
        <v>2011</v>
      </c>
      <c r="M259" s="8">
        <v>2119.73</v>
      </c>
      <c r="N259" s="8">
        <v>12.45</v>
      </c>
      <c r="O259" s="8">
        <v>1733</v>
      </c>
      <c r="P259" s="97">
        <v>1541.24</v>
      </c>
      <c r="Q259" s="98">
        <v>3.58</v>
      </c>
      <c r="R259" s="99">
        <v>40685</v>
      </c>
      <c r="S259" s="99">
        <f>MIN(Table5[[#This Row],[Cost]],Table5[[#This Row],[Cost2]],Table5[[#This Row],[Cost3]],Table5[[#This Row],[Cost4]],Table5[[#This Row],[Cost5]])</f>
        <v>1541.24</v>
      </c>
      <c r="T259" s="108">
        <f>Table5[[#This Row],[Cost]]/Table5[[#This Row],[Best Cost]]-1</f>
        <v>0.3984064779009111</v>
      </c>
      <c r="U259" s="108">
        <f>Table5[[#This Row],[Cost2]]/Table5[[#This Row],[Best Cost]]-1</f>
        <v>0.31982040434974435</v>
      </c>
      <c r="V259" s="108">
        <f>Table5[[#This Row],[Cost3]]/Table5[[#This Row],[Best Cost]]-1</f>
        <v>0.3702862630090058</v>
      </c>
      <c r="W259" s="108">
        <f>Table5[[#This Row],[Cost4]]/Table5[[#This Row],[Best Cost]]-1</f>
        <v>0.37534063481352686</v>
      </c>
      <c r="X259" s="108">
        <f>Table5[[#This Row],[Cost5]]/Table5[[#This Row],[Best Cost]]-1</f>
        <v>0</v>
      </c>
      <c r="Y259" s="86">
        <f t="shared" ref="Y259:Y302" si="4">MIN(J259,M259,G259,D259)</f>
        <v>2034.16</v>
      </c>
      <c r="Z259" s="10">
        <f>Table5[[#This Row],[Cost]]/Table5[[#This Row],[Best Cost2]]-1</f>
        <v>5.9543005466629939E-2</v>
      </c>
      <c r="AA259" s="11">
        <f>Table5[[#This Row],[Cost2]]/Table5[[#This Row],[Best Cost2]]-1</f>
        <v>0</v>
      </c>
      <c r="AB259" s="11">
        <f>Table5[[#This Row],[Cost3]]/Table5[[#This Row],[Best Cost2]]-1</f>
        <v>3.8236913517127435E-2</v>
      </c>
      <c r="AC259" s="12">
        <f>Table5[[#This Row],[Cost4]]/Table5[[#This Row],[Best Cost2]]-1</f>
        <v>4.2066504109804503E-2</v>
      </c>
    </row>
    <row r="260" spans="1:29" ht="18" customHeight="1" x14ac:dyDescent="0.25">
      <c r="A260" s="33">
        <v>63</v>
      </c>
      <c r="B260" s="2">
        <v>74</v>
      </c>
      <c r="C260" s="34">
        <v>40</v>
      </c>
      <c r="D260" s="7">
        <v>2224.71</v>
      </c>
      <c r="E260" s="8">
        <v>1.96</v>
      </c>
      <c r="F260" s="9">
        <v>1034</v>
      </c>
      <c r="G260" s="4">
        <v>2123.67</v>
      </c>
      <c r="H260" s="4">
        <v>11.87</v>
      </c>
      <c r="I260" s="9">
        <v>2848</v>
      </c>
      <c r="J260" s="17">
        <v>2175.52</v>
      </c>
      <c r="K260" s="17">
        <v>18.079999999999998</v>
      </c>
      <c r="L260" s="9">
        <v>2788</v>
      </c>
      <c r="M260" s="4">
        <v>2187.23</v>
      </c>
      <c r="N260" s="4">
        <v>16.73</v>
      </c>
      <c r="O260" s="2">
        <v>2545</v>
      </c>
      <c r="P260" s="97">
        <v>1561.99</v>
      </c>
      <c r="Q260" s="98">
        <v>3.63</v>
      </c>
      <c r="R260" s="99">
        <v>41444</v>
      </c>
      <c r="S260" s="99">
        <f>MIN(Table5[[#This Row],[Cost]],Table5[[#This Row],[Cost2]],Table5[[#This Row],[Cost3]],Table5[[#This Row],[Cost4]],Table5[[#This Row],[Cost5]])</f>
        <v>1561.99</v>
      </c>
      <c r="T260" s="108">
        <f>Table5[[#This Row],[Cost]]/Table5[[#This Row],[Best Cost]]-1</f>
        <v>0.42427928475854526</v>
      </c>
      <c r="U260" s="108">
        <f>Table5[[#This Row],[Cost2]]/Table5[[#This Row],[Best Cost]]-1</f>
        <v>0.3595925710151795</v>
      </c>
      <c r="V260" s="108">
        <f>Table5[[#This Row],[Cost3]]/Table5[[#This Row],[Best Cost]]-1</f>
        <v>0.3927874058092562</v>
      </c>
      <c r="W260" s="108">
        <f>Table5[[#This Row],[Cost4]]/Table5[[#This Row],[Best Cost]]-1</f>
        <v>0.40028425278010737</v>
      </c>
      <c r="X260" s="108">
        <f>Table5[[#This Row],[Cost5]]/Table5[[#This Row],[Best Cost]]-1</f>
        <v>0</v>
      </c>
      <c r="Y260" s="86">
        <f t="shared" si="4"/>
        <v>2123.67</v>
      </c>
      <c r="Z260" s="92">
        <f>Table5[[#This Row],[Cost]]/Table5[[#This Row],[Best Cost2]]-1</f>
        <v>4.7578013533176033E-2</v>
      </c>
      <c r="AA260" s="31">
        <f>Table5[[#This Row],[Cost2]]/Table5[[#This Row],[Best Cost2]]-1</f>
        <v>0</v>
      </c>
      <c r="AB260" s="31">
        <f>Table5[[#This Row],[Cost3]]/Table5[[#This Row],[Best Cost2]]-1</f>
        <v>2.4415281093578489E-2</v>
      </c>
      <c r="AC260" s="32">
        <f>Table5[[#This Row],[Cost4]]/Table5[[#This Row],[Best Cost2]]-1</f>
        <v>2.9929320468811138E-2</v>
      </c>
    </row>
    <row r="261" spans="1:29" ht="18" customHeight="1" x14ac:dyDescent="0.25">
      <c r="A261" s="33">
        <v>84</v>
      </c>
      <c r="B261" s="2">
        <v>75</v>
      </c>
      <c r="C261" s="34">
        <v>49</v>
      </c>
      <c r="D261" s="7">
        <v>2140.87</v>
      </c>
      <c r="E261" s="8">
        <v>2.0099999999999998</v>
      </c>
      <c r="F261" s="9">
        <v>1027</v>
      </c>
      <c r="G261" s="4">
        <v>2138.37</v>
      </c>
      <c r="H261" s="4">
        <v>10.37</v>
      </c>
      <c r="I261" s="9">
        <v>2217</v>
      </c>
      <c r="J261" s="17">
        <v>2162.87</v>
      </c>
      <c r="K261" s="17">
        <v>13.6</v>
      </c>
      <c r="L261" s="9">
        <v>2029</v>
      </c>
      <c r="M261" s="4">
        <v>2176.38</v>
      </c>
      <c r="N261" s="4">
        <v>11.9</v>
      </c>
      <c r="O261" s="2">
        <v>1767</v>
      </c>
      <c r="P261" s="97">
        <v>1634.14</v>
      </c>
      <c r="Q261" s="98">
        <v>3.34</v>
      </c>
      <c r="R261" s="99">
        <v>35898</v>
      </c>
      <c r="S261" s="99">
        <f>MIN(Table5[[#This Row],[Cost]],Table5[[#This Row],[Cost2]],Table5[[#This Row],[Cost3]],Table5[[#This Row],[Cost4]],Table5[[#This Row],[Cost5]])</f>
        <v>1634.14</v>
      </c>
      <c r="T261" s="108">
        <f>Table5[[#This Row],[Cost]]/Table5[[#This Row],[Best Cost]]-1</f>
        <v>0.31008971079589243</v>
      </c>
      <c r="U261" s="108">
        <f>Table5[[#This Row],[Cost2]]/Table5[[#This Row],[Best Cost]]-1</f>
        <v>0.30855985411286646</v>
      </c>
      <c r="V261" s="108">
        <f>Table5[[#This Row],[Cost3]]/Table5[[#This Row],[Best Cost]]-1</f>
        <v>0.32355244960652074</v>
      </c>
      <c r="W261" s="108">
        <f>Table5[[#This Row],[Cost4]]/Table5[[#This Row],[Best Cost]]-1</f>
        <v>0.3318197951215931</v>
      </c>
      <c r="X261" s="108">
        <f>Table5[[#This Row],[Cost5]]/Table5[[#This Row],[Best Cost]]-1</f>
        <v>0</v>
      </c>
      <c r="Y261" s="86">
        <f t="shared" si="4"/>
        <v>2138.37</v>
      </c>
      <c r="Z261" s="92">
        <f>Table5[[#This Row],[Cost]]/Table5[[#This Row],[Best Cost2]]-1</f>
        <v>1.1691147930432688E-3</v>
      </c>
      <c r="AA261" s="31">
        <f>Table5[[#This Row],[Cost2]]/Table5[[#This Row],[Best Cost2]]-1</f>
        <v>0</v>
      </c>
      <c r="AB261" s="31">
        <f>Table5[[#This Row],[Cost3]]/Table5[[#This Row],[Best Cost2]]-1</f>
        <v>1.145732497182439E-2</v>
      </c>
      <c r="AC261" s="32">
        <f>Table5[[#This Row],[Cost4]]/Table5[[#This Row],[Best Cost2]]-1</f>
        <v>1.7775221313430345E-2</v>
      </c>
    </row>
    <row r="262" spans="1:29" ht="18" customHeight="1" x14ac:dyDescent="0.25">
      <c r="A262" s="7">
        <v>3</v>
      </c>
      <c r="B262" s="8">
        <v>76</v>
      </c>
      <c r="C262" s="9">
        <v>30</v>
      </c>
      <c r="D262" s="7">
        <v>2355.0700000000002</v>
      </c>
      <c r="E262" s="8">
        <v>1.5</v>
      </c>
      <c r="F262" s="9">
        <v>1003</v>
      </c>
      <c r="G262" s="8">
        <v>2032.56</v>
      </c>
      <c r="H262" s="8">
        <v>11.06</v>
      </c>
      <c r="I262" s="9">
        <v>2325</v>
      </c>
      <c r="J262" s="8">
        <v>2258.48</v>
      </c>
      <c r="K262" s="8">
        <v>15.1</v>
      </c>
      <c r="L262" s="9">
        <v>1945</v>
      </c>
      <c r="M262" s="8">
        <v>2255.17</v>
      </c>
      <c r="N262" s="8">
        <v>17.190000000000001</v>
      </c>
      <c r="O262" s="8">
        <v>2186</v>
      </c>
      <c r="P262" s="97">
        <v>1703.31</v>
      </c>
      <c r="Q262" s="98">
        <v>4.4400000000000004</v>
      </c>
      <c r="R262" s="99">
        <v>39920</v>
      </c>
      <c r="S262" s="99">
        <f>MIN(Table5[[#This Row],[Cost]],Table5[[#This Row],[Cost2]],Table5[[#This Row],[Cost3]],Table5[[#This Row],[Cost4]],Table5[[#This Row],[Cost5]])</f>
        <v>1703.31</v>
      </c>
      <c r="T262" s="108">
        <f>Table5[[#This Row],[Cost]]/Table5[[#This Row],[Best Cost]]-1</f>
        <v>0.38264320646271099</v>
      </c>
      <c r="U262" s="108">
        <f>Table5[[#This Row],[Cost2]]/Table5[[#This Row],[Best Cost]]-1</f>
        <v>0.19330010391531793</v>
      </c>
      <c r="V262" s="108">
        <f>Table5[[#This Row],[Cost3]]/Table5[[#This Row],[Best Cost]]-1</f>
        <v>0.32593597172564004</v>
      </c>
      <c r="W262" s="108">
        <f>Table5[[#This Row],[Cost4]]/Table5[[#This Row],[Best Cost]]-1</f>
        <v>0.323992696573143</v>
      </c>
      <c r="X262" s="108">
        <f>Table5[[#This Row],[Cost5]]/Table5[[#This Row],[Best Cost]]-1</f>
        <v>0</v>
      </c>
      <c r="Y262" s="86">
        <f t="shared" si="4"/>
        <v>2032.56</v>
      </c>
      <c r="Z262" s="10">
        <f>Table5[[#This Row],[Cost]]/Table5[[#This Row],[Best Cost2]]-1</f>
        <v>0.15867182272602043</v>
      </c>
      <c r="AA262" s="11">
        <f>Table5[[#This Row],[Cost2]]/Table5[[#This Row],[Best Cost2]]-1</f>
        <v>0</v>
      </c>
      <c r="AB262" s="11">
        <f>Table5[[#This Row],[Cost3]]/Table5[[#This Row],[Best Cost2]]-1</f>
        <v>0.111150470342819</v>
      </c>
      <c r="AC262" s="12">
        <f>Table5[[#This Row],[Cost4]]/Table5[[#This Row],[Best Cost2]]-1</f>
        <v>0.1095219821309088</v>
      </c>
    </row>
    <row r="263" spans="1:29" ht="18" customHeight="1" x14ac:dyDescent="0.25">
      <c r="A263" s="33">
        <v>77</v>
      </c>
      <c r="B263" s="2">
        <v>76</v>
      </c>
      <c r="C263" s="34">
        <v>59</v>
      </c>
      <c r="D263" s="7">
        <v>2226.94</v>
      </c>
      <c r="E263" s="8">
        <v>2.2000000000000002</v>
      </c>
      <c r="F263" s="9">
        <v>1054</v>
      </c>
      <c r="G263" s="4">
        <v>2236.89</v>
      </c>
      <c r="H263" s="4">
        <v>8.27</v>
      </c>
      <c r="I263" s="9">
        <v>1795</v>
      </c>
      <c r="J263" s="17">
        <v>2202.6799999999998</v>
      </c>
      <c r="K263" s="17">
        <v>18.7</v>
      </c>
      <c r="L263" s="9">
        <v>2706</v>
      </c>
      <c r="M263" s="4">
        <v>2211.46</v>
      </c>
      <c r="N263" s="4">
        <v>21.5</v>
      </c>
      <c r="O263" s="2">
        <v>3117</v>
      </c>
      <c r="P263" s="97">
        <v>1740.51</v>
      </c>
      <c r="Q263" s="98">
        <v>3.64</v>
      </c>
      <c r="R263" s="99">
        <v>40117</v>
      </c>
      <c r="S263" s="99">
        <f>MIN(Table5[[#This Row],[Cost]],Table5[[#This Row],[Cost2]],Table5[[#This Row],[Cost3]],Table5[[#This Row],[Cost4]],Table5[[#This Row],[Cost5]])</f>
        <v>1740.51</v>
      </c>
      <c r="T263" s="108">
        <f>Table5[[#This Row],[Cost]]/Table5[[#This Row],[Best Cost]]-1</f>
        <v>0.27947555601519092</v>
      </c>
      <c r="U263" s="108">
        <f>Table5[[#This Row],[Cost2]]/Table5[[#This Row],[Best Cost]]-1</f>
        <v>0.28519227123084612</v>
      </c>
      <c r="V263" s="108">
        <f>Table5[[#This Row],[Cost3]]/Table5[[#This Row],[Best Cost]]-1</f>
        <v>0.26553711268536229</v>
      </c>
      <c r="W263" s="108">
        <f>Table5[[#This Row],[Cost4]]/Table5[[#This Row],[Best Cost]]-1</f>
        <v>0.27058161113696566</v>
      </c>
      <c r="X263" s="108">
        <f>Table5[[#This Row],[Cost5]]/Table5[[#This Row],[Best Cost]]-1</f>
        <v>0</v>
      </c>
      <c r="Y263" s="86">
        <f t="shared" si="4"/>
        <v>2202.6799999999998</v>
      </c>
      <c r="Z263" s="92">
        <f>Table5[[#This Row],[Cost]]/Table5[[#This Row],[Best Cost2]]-1</f>
        <v>1.1013855848330367E-2</v>
      </c>
      <c r="AA263" s="31">
        <f>Table5[[#This Row],[Cost2]]/Table5[[#This Row],[Best Cost2]]-1</f>
        <v>1.553108032033701E-2</v>
      </c>
      <c r="AB263" s="31">
        <f>Table5[[#This Row],[Cost3]]/Table5[[#This Row],[Best Cost2]]-1</f>
        <v>0</v>
      </c>
      <c r="AC263" s="32">
        <f>Table5[[#This Row],[Cost4]]/Table5[[#This Row],[Best Cost2]]-1</f>
        <v>3.9860533531881348E-3</v>
      </c>
    </row>
    <row r="264" spans="1:29" ht="18" customHeight="1" x14ac:dyDescent="0.25">
      <c r="A264" s="33">
        <v>56</v>
      </c>
      <c r="B264" s="2">
        <v>77</v>
      </c>
      <c r="C264" s="34">
        <v>40</v>
      </c>
      <c r="D264" s="7">
        <v>2345.56</v>
      </c>
      <c r="E264" s="8">
        <v>1.88</v>
      </c>
      <c r="F264" s="9">
        <v>1030</v>
      </c>
      <c r="G264" s="4">
        <v>2256.59</v>
      </c>
      <c r="H264" s="4">
        <v>7.71</v>
      </c>
      <c r="I264" s="9">
        <v>1648</v>
      </c>
      <c r="J264" s="17">
        <v>2345.9</v>
      </c>
      <c r="K264" s="17">
        <v>17.09</v>
      </c>
      <c r="L264" s="9">
        <v>2351</v>
      </c>
      <c r="M264" s="4">
        <v>2353.58</v>
      </c>
      <c r="N264" s="4">
        <v>13.93</v>
      </c>
      <c r="O264" s="2">
        <v>1920</v>
      </c>
      <c r="P264" s="97">
        <v>1755.22</v>
      </c>
      <c r="Q264" s="98">
        <v>5.99</v>
      </c>
      <c r="R264" s="99">
        <v>8984</v>
      </c>
      <c r="S264" s="99">
        <f>MIN(Table5[[#This Row],[Cost]],Table5[[#This Row],[Cost2]],Table5[[#This Row],[Cost3]],Table5[[#This Row],[Cost4]],Table5[[#This Row],[Cost5]])</f>
        <v>1755.22</v>
      </c>
      <c r="T264" s="108">
        <f>Table5[[#This Row],[Cost]]/Table5[[#This Row],[Best Cost]]-1</f>
        <v>0.33633390686067832</v>
      </c>
      <c r="U264" s="108">
        <f>Table5[[#This Row],[Cost2]]/Table5[[#This Row],[Best Cost]]-1</f>
        <v>0.28564510431740753</v>
      </c>
      <c r="V264" s="108">
        <f>Table5[[#This Row],[Cost3]]/Table5[[#This Row],[Best Cost]]-1</f>
        <v>0.33652761477193738</v>
      </c>
      <c r="W264" s="108">
        <f>Table5[[#This Row],[Cost4]]/Table5[[#This Row],[Best Cost]]-1</f>
        <v>0.3409031346497875</v>
      </c>
      <c r="X264" s="108">
        <f>Table5[[#This Row],[Cost5]]/Table5[[#This Row],[Best Cost]]-1</f>
        <v>0</v>
      </c>
      <c r="Y264" s="86">
        <f t="shared" si="4"/>
        <v>2256.59</v>
      </c>
      <c r="Z264" s="92">
        <f>Table5[[#This Row],[Cost]]/Table5[[#This Row],[Best Cost2]]-1</f>
        <v>3.9426745664919105E-2</v>
      </c>
      <c r="AA264" s="31">
        <f>Table5[[#This Row],[Cost2]]/Table5[[#This Row],[Best Cost2]]-1</f>
        <v>0</v>
      </c>
      <c r="AB264" s="31">
        <f>Table5[[#This Row],[Cost3]]/Table5[[#This Row],[Best Cost2]]-1</f>
        <v>3.957741548088034E-2</v>
      </c>
      <c r="AC264" s="32">
        <f>Table5[[#This Row],[Cost4]]/Table5[[#This Row],[Best Cost2]]-1</f>
        <v>4.2980780735534463E-2</v>
      </c>
    </row>
    <row r="265" spans="1:29" ht="18" customHeight="1" x14ac:dyDescent="0.25">
      <c r="A265" s="33">
        <v>81</v>
      </c>
      <c r="B265" s="2">
        <v>77</v>
      </c>
      <c r="C265" s="34">
        <v>51</v>
      </c>
      <c r="D265" s="7">
        <v>2493.6799999999998</v>
      </c>
      <c r="E265" s="8">
        <v>2.09</v>
      </c>
      <c r="F265" s="9">
        <v>1042</v>
      </c>
      <c r="G265" s="4">
        <v>2440.9899999999998</v>
      </c>
      <c r="H265" s="4">
        <v>10.66</v>
      </c>
      <c r="I265" s="9">
        <v>2214</v>
      </c>
      <c r="J265" s="17">
        <v>2479.85</v>
      </c>
      <c r="K265" s="17">
        <v>19.34</v>
      </c>
      <c r="L265" s="9">
        <v>2760</v>
      </c>
      <c r="M265" s="4">
        <v>2483.17</v>
      </c>
      <c r="N265" s="4">
        <v>16.53</v>
      </c>
      <c r="O265" s="2">
        <v>2379</v>
      </c>
      <c r="P265" s="97">
        <v>1885.4</v>
      </c>
      <c r="Q265" s="98">
        <v>3.68</v>
      </c>
      <c r="R265" s="99">
        <v>35608</v>
      </c>
      <c r="S265" s="99">
        <f>MIN(Table5[[#This Row],[Cost]],Table5[[#This Row],[Cost2]],Table5[[#This Row],[Cost3]],Table5[[#This Row],[Cost4]],Table5[[#This Row],[Cost5]])</f>
        <v>1885.4</v>
      </c>
      <c r="T265" s="108">
        <f>Table5[[#This Row],[Cost]]/Table5[[#This Row],[Best Cost]]-1</f>
        <v>0.3226264983557865</v>
      </c>
      <c r="U265" s="108">
        <f>Table5[[#This Row],[Cost2]]/Table5[[#This Row],[Best Cost]]-1</f>
        <v>0.29468017396838841</v>
      </c>
      <c r="V265" s="108">
        <f>Table5[[#This Row],[Cost3]]/Table5[[#This Row],[Best Cost]]-1</f>
        <v>0.31529118489445196</v>
      </c>
      <c r="W265" s="108">
        <f>Table5[[#This Row],[Cost4]]/Table5[[#This Row],[Best Cost]]-1</f>
        <v>0.31705208443831556</v>
      </c>
      <c r="X265" s="108">
        <f>Table5[[#This Row],[Cost5]]/Table5[[#This Row],[Best Cost]]-1</f>
        <v>0</v>
      </c>
      <c r="Y265" s="86">
        <f t="shared" si="4"/>
        <v>2440.9899999999998</v>
      </c>
      <c r="Z265" s="92">
        <f>Table5[[#This Row],[Cost]]/Table5[[#This Row],[Best Cost2]]-1</f>
        <v>2.1585504242131348E-2</v>
      </c>
      <c r="AA265" s="31">
        <f>Table5[[#This Row],[Cost2]]/Table5[[#This Row],[Best Cost2]]-1</f>
        <v>0</v>
      </c>
      <c r="AB265" s="31">
        <f>Table5[[#This Row],[Cost3]]/Table5[[#This Row],[Best Cost2]]-1</f>
        <v>1.5919770257149857E-2</v>
      </c>
      <c r="AC265" s="32">
        <f>Table5[[#This Row],[Cost4]]/Table5[[#This Row],[Best Cost2]]-1</f>
        <v>1.7279874149423113E-2</v>
      </c>
    </row>
    <row r="266" spans="1:29" ht="18" customHeight="1" x14ac:dyDescent="0.25">
      <c r="A266" s="7">
        <v>28</v>
      </c>
      <c r="B266" s="8">
        <v>78</v>
      </c>
      <c r="C266" s="9">
        <v>30</v>
      </c>
      <c r="D266" s="7">
        <v>2578.2199999999998</v>
      </c>
      <c r="E266" s="8">
        <v>1.55</v>
      </c>
      <c r="F266" s="9">
        <v>1005</v>
      </c>
      <c r="G266" s="8">
        <v>2271.96</v>
      </c>
      <c r="H266" s="8">
        <v>12.69</v>
      </c>
      <c r="I266" s="9">
        <v>2736</v>
      </c>
      <c r="J266" s="8">
        <v>2503.1999999999998</v>
      </c>
      <c r="K266" s="8">
        <v>13.81</v>
      </c>
      <c r="L266" s="9">
        <v>1852</v>
      </c>
      <c r="M266" s="8">
        <v>2508.2399999999998</v>
      </c>
      <c r="N266" s="8">
        <v>12.69</v>
      </c>
      <c r="O266" s="8">
        <v>1719</v>
      </c>
      <c r="P266" s="97">
        <v>1889.25</v>
      </c>
      <c r="Q266" s="98">
        <v>4.5</v>
      </c>
      <c r="R266" s="99">
        <v>43406</v>
      </c>
      <c r="S266" s="99">
        <f>MIN(Table5[[#This Row],[Cost]],Table5[[#This Row],[Cost2]],Table5[[#This Row],[Cost3]],Table5[[#This Row],[Cost4]],Table5[[#This Row],[Cost5]])</f>
        <v>1889.25</v>
      </c>
      <c r="T266" s="108">
        <f>Table5[[#This Row],[Cost]]/Table5[[#This Row],[Best Cost]]-1</f>
        <v>0.36467910546513149</v>
      </c>
      <c r="U266" s="108">
        <f>Table5[[#This Row],[Cost2]]/Table5[[#This Row],[Best Cost]]-1</f>
        <v>0.20257244938467656</v>
      </c>
      <c r="V266" s="108">
        <f>Table5[[#This Row],[Cost3]]/Table5[[#This Row],[Best Cost]]-1</f>
        <v>0.32497022628026984</v>
      </c>
      <c r="W266" s="108">
        <f>Table5[[#This Row],[Cost4]]/Table5[[#This Row],[Best Cost]]-1</f>
        <v>0.32763795156808251</v>
      </c>
      <c r="X266" s="108">
        <f>Table5[[#This Row],[Cost5]]/Table5[[#This Row],[Best Cost]]-1</f>
        <v>0</v>
      </c>
      <c r="Y266" s="86">
        <f t="shared" si="4"/>
        <v>2271.96</v>
      </c>
      <c r="Z266" s="10">
        <f>Table5[[#This Row],[Cost]]/Table5[[#This Row],[Best Cost2]]-1</f>
        <v>0.13479990844909229</v>
      </c>
      <c r="AA266" s="11">
        <f>Table5[[#This Row],[Cost2]]/Table5[[#This Row],[Best Cost2]]-1</f>
        <v>0</v>
      </c>
      <c r="AB266" s="11">
        <f>Table5[[#This Row],[Cost3]]/Table5[[#This Row],[Best Cost2]]-1</f>
        <v>0.10177996091480468</v>
      </c>
      <c r="AC266" s="12">
        <f>Table5[[#This Row],[Cost4]]/Table5[[#This Row],[Best Cost2]]-1</f>
        <v>0.10399830982939839</v>
      </c>
    </row>
    <row r="267" spans="1:29" ht="18" customHeight="1" x14ac:dyDescent="0.25">
      <c r="A267" s="33">
        <v>78</v>
      </c>
      <c r="B267" s="2">
        <v>78</v>
      </c>
      <c r="C267" s="34">
        <v>59</v>
      </c>
      <c r="D267" s="7">
        <v>2342.9899999999998</v>
      </c>
      <c r="E267" s="8">
        <v>2.29</v>
      </c>
      <c r="F267" s="9">
        <v>1045</v>
      </c>
      <c r="G267" s="4">
        <v>2326.69</v>
      </c>
      <c r="H267" s="4">
        <v>12.7</v>
      </c>
      <c r="I267" s="9">
        <v>2569</v>
      </c>
      <c r="J267" s="17">
        <v>2343.14</v>
      </c>
      <c r="K267" s="17">
        <v>15.65</v>
      </c>
      <c r="L267" s="9">
        <v>2184</v>
      </c>
      <c r="M267" s="4">
        <v>2350.42</v>
      </c>
      <c r="N267" s="4">
        <v>15.24</v>
      </c>
      <c r="O267" s="2">
        <v>2150</v>
      </c>
      <c r="P267" s="97">
        <v>1760.96</v>
      </c>
      <c r="Q267" s="98">
        <v>3.85</v>
      </c>
      <c r="R267" s="99">
        <v>40554</v>
      </c>
      <c r="S267" s="99">
        <f>MIN(Table5[[#This Row],[Cost]],Table5[[#This Row],[Cost2]],Table5[[#This Row],[Cost3]],Table5[[#This Row],[Cost4]],Table5[[#This Row],[Cost5]])</f>
        <v>1760.96</v>
      </c>
      <c r="T267" s="108">
        <f>Table5[[#This Row],[Cost]]/Table5[[#This Row],[Best Cost]]-1</f>
        <v>0.33051858077412311</v>
      </c>
      <c r="U267" s="108">
        <f>Table5[[#This Row],[Cost2]]/Table5[[#This Row],[Best Cost]]-1</f>
        <v>0.32126226603670727</v>
      </c>
      <c r="V267" s="108">
        <f>Table5[[#This Row],[Cost3]]/Table5[[#This Row],[Best Cost]]-1</f>
        <v>0.33060376158459004</v>
      </c>
      <c r="W267" s="108">
        <f>Table5[[#This Row],[Cost4]]/Table5[[#This Row],[Best Cost]]-1</f>
        <v>0.33473787025258961</v>
      </c>
      <c r="X267" s="108">
        <f>Table5[[#This Row],[Cost5]]/Table5[[#This Row],[Best Cost]]-1</f>
        <v>0</v>
      </c>
      <c r="Y267" s="86">
        <f t="shared" si="4"/>
        <v>2326.69</v>
      </c>
      <c r="Z267" s="92">
        <f>Table5[[#This Row],[Cost]]/Table5[[#This Row],[Best Cost2]]-1</f>
        <v>7.0056604016863755E-3</v>
      </c>
      <c r="AA267" s="31">
        <f>Table5[[#This Row],[Cost2]]/Table5[[#This Row],[Best Cost2]]-1</f>
        <v>0</v>
      </c>
      <c r="AB267" s="31">
        <f>Table5[[#This Row],[Cost3]]/Table5[[#This Row],[Best Cost2]]-1</f>
        <v>7.0701296691866311E-3</v>
      </c>
      <c r="AC267" s="32">
        <f>Table5[[#This Row],[Cost4]]/Table5[[#This Row],[Best Cost2]]-1</f>
        <v>1.0199038118528847E-2</v>
      </c>
    </row>
    <row r="268" spans="1:29" ht="18" customHeight="1" x14ac:dyDescent="0.25">
      <c r="A268" s="33">
        <v>53</v>
      </c>
      <c r="B268" s="2">
        <v>79</v>
      </c>
      <c r="C268" s="34">
        <v>40</v>
      </c>
      <c r="D268" s="7">
        <v>2370.23</v>
      </c>
      <c r="E268" s="8">
        <v>1.88</v>
      </c>
      <c r="F268" s="9">
        <v>1017</v>
      </c>
      <c r="G268" s="4">
        <v>2263.09</v>
      </c>
      <c r="H268" s="4">
        <v>11.77</v>
      </c>
      <c r="I268" s="9">
        <v>2510</v>
      </c>
      <c r="J268" s="17">
        <v>2360.71</v>
      </c>
      <c r="K268" s="17">
        <v>17.46</v>
      </c>
      <c r="L268" s="9">
        <v>2280</v>
      </c>
      <c r="M268" s="4">
        <v>2345.48</v>
      </c>
      <c r="N268" s="4">
        <v>16.149999999999999</v>
      </c>
      <c r="O268" s="2">
        <v>2114</v>
      </c>
      <c r="P268" s="97">
        <v>1754.61</v>
      </c>
      <c r="Q268" s="98">
        <v>6.95</v>
      </c>
      <c r="R268" s="99">
        <v>93740</v>
      </c>
      <c r="S268" s="99">
        <f>MIN(Table5[[#This Row],[Cost]],Table5[[#This Row],[Cost2]],Table5[[#This Row],[Cost3]],Table5[[#This Row],[Cost4]],Table5[[#This Row],[Cost5]])</f>
        <v>1754.61</v>
      </c>
      <c r="T268" s="108">
        <f>Table5[[#This Row],[Cost]]/Table5[[#This Row],[Best Cost]]-1</f>
        <v>0.35085859535737285</v>
      </c>
      <c r="U268" s="108">
        <f>Table5[[#This Row],[Cost2]]/Table5[[#This Row],[Best Cost]]-1</f>
        <v>0.28979659297507721</v>
      </c>
      <c r="V268" s="108">
        <f>Table5[[#This Row],[Cost3]]/Table5[[#This Row],[Best Cost]]-1</f>
        <v>0.34543288822017448</v>
      </c>
      <c r="W268" s="108">
        <f>Table5[[#This Row],[Cost4]]/Table5[[#This Row],[Best Cost]]-1</f>
        <v>0.33675289665509722</v>
      </c>
      <c r="X268" s="108">
        <f>Table5[[#This Row],[Cost5]]/Table5[[#This Row],[Best Cost]]-1</f>
        <v>0</v>
      </c>
      <c r="Y268" s="86">
        <f t="shared" si="4"/>
        <v>2263.09</v>
      </c>
      <c r="Z268" s="92">
        <f>Table5[[#This Row],[Cost]]/Table5[[#This Row],[Best Cost2]]-1</f>
        <v>4.7342350503073227E-2</v>
      </c>
      <c r="AA268" s="31">
        <f>Table5[[#This Row],[Cost2]]/Table5[[#This Row],[Best Cost2]]-1</f>
        <v>0</v>
      </c>
      <c r="AB268" s="31">
        <f>Table5[[#This Row],[Cost3]]/Table5[[#This Row],[Best Cost2]]-1</f>
        <v>4.3135712676031446E-2</v>
      </c>
      <c r="AC268" s="32">
        <f>Table5[[#This Row],[Cost4]]/Table5[[#This Row],[Best Cost2]]-1</f>
        <v>3.640597590020711E-2</v>
      </c>
    </row>
    <row r="269" spans="1:29" ht="18" customHeight="1" x14ac:dyDescent="0.25">
      <c r="A269" s="33">
        <v>82</v>
      </c>
      <c r="B269" s="2">
        <v>80</v>
      </c>
      <c r="C269" s="34">
        <v>51</v>
      </c>
      <c r="D269" s="7">
        <v>2636.72</v>
      </c>
      <c r="E269" s="8">
        <v>1.93</v>
      </c>
      <c r="F269" s="9">
        <v>1034</v>
      </c>
      <c r="G269" s="4">
        <v>2440.4699999999998</v>
      </c>
      <c r="H269" s="4">
        <v>12.67</v>
      </c>
      <c r="I269" s="9">
        <v>2561</v>
      </c>
      <c r="J269" s="17">
        <v>2576.5</v>
      </c>
      <c r="K269" s="17">
        <v>18.440000000000001</v>
      </c>
      <c r="L269" s="9">
        <v>2490</v>
      </c>
      <c r="M269" s="4">
        <v>2572.94</v>
      </c>
      <c r="N269" s="4">
        <v>15.36</v>
      </c>
      <c r="O269" s="2">
        <v>2087</v>
      </c>
      <c r="P269" s="97">
        <v>1960.55</v>
      </c>
      <c r="Q269" s="98">
        <v>8.2200000000000006</v>
      </c>
      <c r="R269" s="99">
        <v>9714</v>
      </c>
      <c r="S269" s="99">
        <f>MIN(Table5[[#This Row],[Cost]],Table5[[#This Row],[Cost2]],Table5[[#This Row],[Cost3]],Table5[[#This Row],[Cost4]],Table5[[#This Row],[Cost5]])</f>
        <v>1960.55</v>
      </c>
      <c r="T269" s="108">
        <f>Table5[[#This Row],[Cost]]/Table5[[#This Row],[Best Cost]]-1</f>
        <v>0.34488791410573549</v>
      </c>
      <c r="U269" s="108">
        <f>Table5[[#This Row],[Cost2]]/Table5[[#This Row],[Best Cost]]-1</f>
        <v>0.24478845222004031</v>
      </c>
      <c r="V269" s="108">
        <f>Table5[[#This Row],[Cost3]]/Table5[[#This Row],[Best Cost]]-1</f>
        <v>0.31417204355920525</v>
      </c>
      <c r="W269" s="108">
        <f>Table5[[#This Row],[Cost4]]/Table5[[#This Row],[Best Cost]]-1</f>
        <v>0.31235622656907513</v>
      </c>
      <c r="X269" s="108">
        <f>Table5[[#This Row],[Cost5]]/Table5[[#This Row],[Best Cost]]-1</f>
        <v>0</v>
      </c>
      <c r="Y269" s="86">
        <f t="shared" si="4"/>
        <v>2440.4699999999998</v>
      </c>
      <c r="Z269" s="92">
        <f>Table5[[#This Row],[Cost]]/Table5[[#This Row],[Best Cost2]]-1</f>
        <v>8.0414838125443033E-2</v>
      </c>
      <c r="AA269" s="31">
        <f>Table5[[#This Row],[Cost2]]/Table5[[#This Row],[Best Cost2]]-1</f>
        <v>0</v>
      </c>
      <c r="AB269" s="31">
        <f>Table5[[#This Row],[Cost3]]/Table5[[#This Row],[Best Cost2]]-1</f>
        <v>5.5739263338619338E-2</v>
      </c>
      <c r="AC269" s="32">
        <f>Table5[[#This Row],[Cost4]]/Table5[[#This Row],[Best Cost2]]-1</f>
        <v>5.428052793109539E-2</v>
      </c>
    </row>
    <row r="270" spans="1:29" ht="18" customHeight="1" x14ac:dyDescent="0.25">
      <c r="A270" s="33">
        <v>96</v>
      </c>
      <c r="B270" s="2">
        <v>81</v>
      </c>
      <c r="C270" s="34">
        <v>29</v>
      </c>
      <c r="D270" s="7">
        <v>2597.0300000000002</v>
      </c>
      <c r="E270" s="8">
        <v>1.8</v>
      </c>
      <c r="F270" s="9">
        <v>1013</v>
      </c>
      <c r="G270" s="4">
        <v>2548.9499999999998</v>
      </c>
      <c r="H270" s="4">
        <v>7.56</v>
      </c>
      <c r="I270" s="9">
        <v>1619</v>
      </c>
      <c r="J270" s="17">
        <v>2543.75</v>
      </c>
      <c r="K270" s="17">
        <v>14.98</v>
      </c>
      <c r="L270" s="9">
        <v>2090</v>
      </c>
      <c r="M270" s="4">
        <v>2539.29</v>
      </c>
      <c r="N270" s="4">
        <v>16.670000000000002</v>
      </c>
      <c r="O270" s="2">
        <v>2329</v>
      </c>
      <c r="P270" s="97">
        <v>1963.64</v>
      </c>
      <c r="Q270" s="98">
        <v>4.99</v>
      </c>
      <c r="R270" s="99">
        <v>59577</v>
      </c>
      <c r="S270" s="99">
        <f>MIN(Table5[[#This Row],[Cost]],Table5[[#This Row],[Cost2]],Table5[[#This Row],[Cost3]],Table5[[#This Row],[Cost4]],Table5[[#This Row],[Cost5]])</f>
        <v>1963.64</v>
      </c>
      <c r="T270" s="108">
        <f>Table5[[#This Row],[Cost]]/Table5[[#This Row],[Best Cost]]-1</f>
        <v>0.32255912489050953</v>
      </c>
      <c r="U270" s="108">
        <f>Table5[[#This Row],[Cost2]]/Table5[[#This Row],[Best Cost]]-1</f>
        <v>0.29807398504817573</v>
      </c>
      <c r="V270" s="108">
        <f>Table5[[#This Row],[Cost3]]/Table5[[#This Row],[Best Cost]]-1</f>
        <v>0.29542584180399656</v>
      </c>
      <c r="W270" s="108">
        <f>Table5[[#This Row],[Cost4]]/Table5[[#This Row],[Best Cost]]-1</f>
        <v>0.29315454971379684</v>
      </c>
      <c r="X270" s="108">
        <f>Table5[[#This Row],[Cost5]]/Table5[[#This Row],[Best Cost]]-1</f>
        <v>0</v>
      </c>
      <c r="Y270" s="86">
        <f t="shared" si="4"/>
        <v>2539.29</v>
      </c>
      <c r="Z270" s="92">
        <f>Table5[[#This Row],[Cost]]/Table5[[#This Row],[Best Cost2]]-1</f>
        <v>2.2738639540974104E-2</v>
      </c>
      <c r="AA270" s="31">
        <f>Table5[[#This Row],[Cost2]]/Table5[[#This Row],[Best Cost2]]-1</f>
        <v>3.8042129886699527E-3</v>
      </c>
      <c r="AB270" s="31">
        <f>Table5[[#This Row],[Cost3]]/Table5[[#This Row],[Best Cost2]]-1</f>
        <v>1.7563964730298309E-3</v>
      </c>
      <c r="AC270" s="32">
        <f>Table5[[#This Row],[Cost4]]/Table5[[#This Row],[Best Cost2]]-1</f>
        <v>0</v>
      </c>
    </row>
    <row r="271" spans="1:29" ht="18" customHeight="1" x14ac:dyDescent="0.25">
      <c r="A271" s="7">
        <v>25</v>
      </c>
      <c r="B271" s="8">
        <v>81</v>
      </c>
      <c r="C271" s="9">
        <v>30</v>
      </c>
      <c r="D271" s="7">
        <v>2485.6799999999998</v>
      </c>
      <c r="E271" s="8">
        <v>1.91</v>
      </c>
      <c r="F271" s="9">
        <v>1022</v>
      </c>
      <c r="G271" s="8">
        <v>2408.17</v>
      </c>
      <c r="H271" s="8">
        <v>9.7100000000000009</v>
      </c>
      <c r="I271" s="9">
        <v>1757</v>
      </c>
      <c r="J271" s="8">
        <v>2437.7399999999998</v>
      </c>
      <c r="K271" s="8">
        <v>13.38</v>
      </c>
      <c r="L271" s="9">
        <v>1788</v>
      </c>
      <c r="M271" s="8">
        <v>2427.7399999999998</v>
      </c>
      <c r="N271" s="8">
        <v>18.91</v>
      </c>
      <c r="O271" s="8">
        <v>2484</v>
      </c>
      <c r="P271" s="97">
        <v>1856.57</v>
      </c>
      <c r="Q271" s="98">
        <v>6.09</v>
      </c>
      <c r="R271" s="99">
        <v>84993</v>
      </c>
      <c r="S271" s="99">
        <f>MIN(Table5[[#This Row],[Cost]],Table5[[#This Row],[Cost2]],Table5[[#This Row],[Cost3]],Table5[[#This Row],[Cost4]],Table5[[#This Row],[Cost5]])</f>
        <v>1856.57</v>
      </c>
      <c r="T271" s="108">
        <f>Table5[[#This Row],[Cost]]/Table5[[#This Row],[Best Cost]]-1</f>
        <v>0.33885606252390166</v>
      </c>
      <c r="U271" s="108">
        <f>Table5[[#This Row],[Cost2]]/Table5[[#This Row],[Best Cost]]-1</f>
        <v>0.29710703070716438</v>
      </c>
      <c r="V271" s="108">
        <f>Table5[[#This Row],[Cost3]]/Table5[[#This Row],[Best Cost]]-1</f>
        <v>0.31303425133444995</v>
      </c>
      <c r="W271" s="108">
        <f>Table5[[#This Row],[Cost4]]/Table5[[#This Row],[Best Cost]]-1</f>
        <v>0.30764797449059289</v>
      </c>
      <c r="X271" s="108">
        <f>Table5[[#This Row],[Cost5]]/Table5[[#This Row],[Best Cost]]-1</f>
        <v>0</v>
      </c>
      <c r="Y271" s="86">
        <f t="shared" si="4"/>
        <v>2408.17</v>
      </c>
      <c r="Z271" s="10">
        <f>Table5[[#This Row],[Cost]]/Table5[[#This Row],[Best Cost2]]-1</f>
        <v>3.2186265919764701E-2</v>
      </c>
      <c r="AA271" s="11">
        <f>Table5[[#This Row],[Cost2]]/Table5[[#This Row],[Best Cost2]]-1</f>
        <v>0</v>
      </c>
      <c r="AB271" s="11">
        <f>Table5[[#This Row],[Cost3]]/Table5[[#This Row],[Best Cost2]]-1</f>
        <v>1.2279033456940258E-2</v>
      </c>
      <c r="AC271" s="12">
        <f>Table5[[#This Row],[Cost4]]/Table5[[#This Row],[Best Cost2]]-1</f>
        <v>8.126502697068716E-3</v>
      </c>
    </row>
    <row r="272" spans="1:29" ht="18" customHeight="1" x14ac:dyDescent="0.25">
      <c r="A272" s="33">
        <v>54</v>
      </c>
      <c r="B272" s="2">
        <v>81</v>
      </c>
      <c r="C272" s="34">
        <v>40</v>
      </c>
      <c r="D272" s="7">
        <v>2661.87</v>
      </c>
      <c r="E272" s="8">
        <v>1.66</v>
      </c>
      <c r="F272" s="9">
        <v>1010</v>
      </c>
      <c r="G272" s="4">
        <v>2372.02</v>
      </c>
      <c r="H272" s="4">
        <v>10.97</v>
      </c>
      <c r="I272" s="9">
        <v>2338</v>
      </c>
      <c r="J272" s="17">
        <v>2633.38</v>
      </c>
      <c r="K272" s="17">
        <v>13.02</v>
      </c>
      <c r="L272" s="9">
        <v>1636</v>
      </c>
      <c r="M272" s="4">
        <v>2623.38</v>
      </c>
      <c r="N272" s="4">
        <v>15.12</v>
      </c>
      <c r="O272" s="2">
        <v>1910</v>
      </c>
      <c r="P272" s="97">
        <v>1870.86</v>
      </c>
      <c r="Q272" s="98">
        <v>11.24</v>
      </c>
      <c r="R272" s="99">
        <v>9910</v>
      </c>
      <c r="S272" s="99">
        <f>MIN(Table5[[#This Row],[Cost]],Table5[[#This Row],[Cost2]],Table5[[#This Row],[Cost3]],Table5[[#This Row],[Cost4]],Table5[[#This Row],[Cost5]])</f>
        <v>1870.86</v>
      </c>
      <c r="T272" s="108">
        <f>Table5[[#This Row],[Cost]]/Table5[[#This Row],[Best Cost]]-1</f>
        <v>0.4228055546646996</v>
      </c>
      <c r="U272" s="108">
        <f>Table5[[#This Row],[Cost2]]/Table5[[#This Row],[Best Cost]]-1</f>
        <v>0.26787680531947888</v>
      </c>
      <c r="V272" s="108">
        <f>Table5[[#This Row],[Cost3]]/Table5[[#This Row],[Best Cost]]-1</f>
        <v>0.40757726393209559</v>
      </c>
      <c r="W272" s="108">
        <f>Table5[[#This Row],[Cost4]]/Table5[[#This Row],[Best Cost]]-1</f>
        <v>0.40223212853981605</v>
      </c>
      <c r="X272" s="108">
        <f>Table5[[#This Row],[Cost5]]/Table5[[#This Row],[Best Cost]]-1</f>
        <v>0</v>
      </c>
      <c r="Y272" s="86">
        <f t="shared" si="4"/>
        <v>2372.02</v>
      </c>
      <c r="Z272" s="92">
        <f>Table5[[#This Row],[Cost]]/Table5[[#This Row],[Best Cost2]]-1</f>
        <v>0.12219542836906938</v>
      </c>
      <c r="AA272" s="31">
        <f>Table5[[#This Row],[Cost2]]/Table5[[#This Row],[Best Cost2]]-1</f>
        <v>0</v>
      </c>
      <c r="AB272" s="31">
        <f>Table5[[#This Row],[Cost3]]/Table5[[#This Row],[Best Cost2]]-1</f>
        <v>0.11018456842691049</v>
      </c>
      <c r="AC272" s="32">
        <f>Table5[[#This Row],[Cost4]]/Table5[[#This Row],[Best Cost2]]-1</f>
        <v>0.10596875237139658</v>
      </c>
    </row>
    <row r="273" spans="1:29" ht="18" customHeight="1" x14ac:dyDescent="0.25">
      <c r="A273" s="33">
        <v>75</v>
      </c>
      <c r="B273" s="2">
        <v>81</v>
      </c>
      <c r="C273" s="34">
        <v>59</v>
      </c>
      <c r="D273" s="7">
        <v>2483.4299999999998</v>
      </c>
      <c r="E273" s="8">
        <v>2.2999999999999998</v>
      </c>
      <c r="F273" s="9">
        <v>1037</v>
      </c>
      <c r="G273" s="4">
        <v>2442.06</v>
      </c>
      <c r="H273" s="4">
        <v>12.05</v>
      </c>
      <c r="I273" s="9">
        <v>2433</v>
      </c>
      <c r="J273" s="17">
        <v>2464.4899999999998</v>
      </c>
      <c r="K273" s="17">
        <v>17.309999999999999</v>
      </c>
      <c r="L273" s="9">
        <v>2352</v>
      </c>
      <c r="M273" s="4">
        <v>2456.7399999999998</v>
      </c>
      <c r="N273" s="4">
        <v>23.21</v>
      </c>
      <c r="O273" s="2">
        <v>3185</v>
      </c>
      <c r="P273" s="97">
        <v>1906.6</v>
      </c>
      <c r="Q273" s="98">
        <v>6.79</v>
      </c>
      <c r="R273" s="99">
        <v>91983</v>
      </c>
      <c r="S273" s="99">
        <f>MIN(Table5[[#This Row],[Cost]],Table5[[#This Row],[Cost2]],Table5[[#This Row],[Cost3]],Table5[[#This Row],[Cost4]],Table5[[#This Row],[Cost5]])</f>
        <v>1906.6</v>
      </c>
      <c r="T273" s="108">
        <f>Table5[[#This Row],[Cost]]/Table5[[#This Row],[Best Cost]]-1</f>
        <v>0.30254379523759578</v>
      </c>
      <c r="U273" s="108">
        <f>Table5[[#This Row],[Cost2]]/Table5[[#This Row],[Best Cost]]-1</f>
        <v>0.28084548410783605</v>
      </c>
      <c r="V273" s="108">
        <f>Table5[[#This Row],[Cost3]]/Table5[[#This Row],[Best Cost]]-1</f>
        <v>0.29260988146438671</v>
      </c>
      <c r="W273" s="108">
        <f>Table5[[#This Row],[Cost4]]/Table5[[#This Row],[Best Cost]]-1</f>
        <v>0.28854505402286779</v>
      </c>
      <c r="X273" s="108">
        <f>Table5[[#This Row],[Cost5]]/Table5[[#This Row],[Best Cost]]-1</f>
        <v>0</v>
      </c>
      <c r="Y273" s="86">
        <f t="shared" si="4"/>
        <v>2442.06</v>
      </c>
      <c r="Z273" s="92">
        <f>Table5[[#This Row],[Cost]]/Table5[[#This Row],[Best Cost2]]-1</f>
        <v>1.6940615709687634E-2</v>
      </c>
      <c r="AA273" s="31">
        <f>Table5[[#This Row],[Cost2]]/Table5[[#This Row],[Best Cost2]]-1</f>
        <v>0</v>
      </c>
      <c r="AB273" s="31">
        <f>Table5[[#This Row],[Cost3]]/Table5[[#This Row],[Best Cost2]]-1</f>
        <v>9.1848685126489915E-3</v>
      </c>
      <c r="AC273" s="32">
        <f>Table5[[#This Row],[Cost4]]/Table5[[#This Row],[Best Cost2]]-1</f>
        <v>6.0113183132273207E-3</v>
      </c>
    </row>
    <row r="274" spans="1:29" ht="18" customHeight="1" x14ac:dyDescent="0.25">
      <c r="A274" s="33">
        <v>47</v>
      </c>
      <c r="B274" s="2">
        <v>82</v>
      </c>
      <c r="C274" s="34">
        <v>51</v>
      </c>
      <c r="D274" s="7">
        <v>2640.49</v>
      </c>
      <c r="E274" s="8">
        <v>2.04</v>
      </c>
      <c r="F274" s="9">
        <v>1024</v>
      </c>
      <c r="G274" s="4">
        <v>2433.66</v>
      </c>
      <c r="H274" s="4">
        <v>10.76</v>
      </c>
      <c r="I274" s="9">
        <v>2239</v>
      </c>
      <c r="J274" s="17">
        <v>2586</v>
      </c>
      <c r="K274" s="17">
        <v>17.2</v>
      </c>
      <c r="L274" s="9">
        <v>2058</v>
      </c>
      <c r="M274" s="4">
        <v>2605.54</v>
      </c>
      <c r="N274" s="4">
        <v>16.21</v>
      </c>
      <c r="O274" s="2">
        <v>1923</v>
      </c>
      <c r="P274" s="97">
        <v>1893.52</v>
      </c>
      <c r="Q274" s="98">
        <v>7.79</v>
      </c>
      <c r="R274" s="99">
        <v>94698</v>
      </c>
      <c r="S274" s="99">
        <f>MIN(Table5[[#This Row],[Cost]],Table5[[#This Row],[Cost2]],Table5[[#This Row],[Cost3]],Table5[[#This Row],[Cost4]],Table5[[#This Row],[Cost5]])</f>
        <v>1893.52</v>
      </c>
      <c r="T274" s="108">
        <f>Table5[[#This Row],[Cost]]/Table5[[#This Row],[Best Cost]]-1</f>
        <v>0.39448751531539128</v>
      </c>
      <c r="U274" s="108">
        <f>Table5[[#This Row],[Cost2]]/Table5[[#This Row],[Best Cost]]-1</f>
        <v>0.28525708732941824</v>
      </c>
      <c r="V274" s="108">
        <f>Table5[[#This Row],[Cost3]]/Table5[[#This Row],[Best Cost]]-1</f>
        <v>0.3657104229160506</v>
      </c>
      <c r="W274" s="108">
        <f>Table5[[#This Row],[Cost4]]/Table5[[#This Row],[Best Cost]]-1</f>
        <v>0.37602982804512242</v>
      </c>
      <c r="X274" s="108">
        <f>Table5[[#This Row],[Cost5]]/Table5[[#This Row],[Best Cost]]-1</f>
        <v>0</v>
      </c>
      <c r="Y274" s="86">
        <f t="shared" si="4"/>
        <v>2433.66</v>
      </c>
      <c r="Z274" s="92">
        <f>Table5[[#This Row],[Cost]]/Table5[[#This Row],[Best Cost2]]-1</f>
        <v>8.498722089363353E-2</v>
      </c>
      <c r="AA274" s="31">
        <f>Table5[[#This Row],[Cost2]]/Table5[[#This Row],[Best Cost2]]-1</f>
        <v>0</v>
      </c>
      <c r="AB274" s="31">
        <f>Table5[[#This Row],[Cost3]]/Table5[[#This Row],[Best Cost2]]-1</f>
        <v>6.259707600897424E-2</v>
      </c>
      <c r="AC274" s="32">
        <f>Table5[[#This Row],[Cost4]]/Table5[[#This Row],[Best Cost2]]-1</f>
        <v>7.0626135121586442E-2</v>
      </c>
    </row>
    <row r="275" spans="1:29" ht="18" customHeight="1" x14ac:dyDescent="0.25">
      <c r="A275" s="33">
        <v>68</v>
      </c>
      <c r="B275" s="2">
        <v>83</v>
      </c>
      <c r="C275" s="34">
        <v>20</v>
      </c>
      <c r="D275" s="7">
        <v>2781.84</v>
      </c>
      <c r="E275" s="8">
        <v>1.54</v>
      </c>
      <c r="F275" s="9">
        <v>1005</v>
      </c>
      <c r="G275" s="4">
        <v>2548.77</v>
      </c>
      <c r="H275" s="4">
        <v>14.28</v>
      </c>
      <c r="I275" s="9">
        <v>2903</v>
      </c>
      <c r="J275" s="17">
        <v>2605.5300000000002</v>
      </c>
      <c r="K275" s="17">
        <v>14.16</v>
      </c>
      <c r="L275" s="9">
        <v>1921</v>
      </c>
      <c r="M275" s="4">
        <v>2602.89</v>
      </c>
      <c r="N275" s="4">
        <v>14.16</v>
      </c>
      <c r="O275" s="2">
        <v>1925</v>
      </c>
      <c r="P275" s="97">
        <v>1941.98</v>
      </c>
      <c r="Q275" s="98">
        <v>6.29</v>
      </c>
      <c r="R275" s="99">
        <v>85795</v>
      </c>
      <c r="S275" s="99">
        <f>MIN(Table5[[#This Row],[Cost]],Table5[[#This Row],[Cost2]],Table5[[#This Row],[Cost3]],Table5[[#This Row],[Cost4]],Table5[[#This Row],[Cost5]])</f>
        <v>1941.98</v>
      </c>
      <c r="T275" s="108">
        <f>Table5[[#This Row],[Cost]]/Table5[[#This Row],[Best Cost]]-1</f>
        <v>0.43247613260692708</v>
      </c>
      <c r="U275" s="108">
        <f>Table5[[#This Row],[Cost2]]/Table5[[#This Row],[Best Cost]]-1</f>
        <v>0.31245944860400199</v>
      </c>
      <c r="V275" s="108">
        <f>Table5[[#This Row],[Cost3]]/Table5[[#This Row],[Best Cost]]-1</f>
        <v>0.34168735002420214</v>
      </c>
      <c r="W275" s="108">
        <f>Table5[[#This Row],[Cost4]]/Table5[[#This Row],[Best Cost]]-1</f>
        <v>0.34032791274884389</v>
      </c>
      <c r="X275" s="108">
        <f>Table5[[#This Row],[Cost5]]/Table5[[#This Row],[Best Cost]]-1</f>
        <v>0</v>
      </c>
      <c r="Y275" s="86">
        <f t="shared" si="4"/>
        <v>2548.77</v>
      </c>
      <c r="Z275" s="92">
        <f>Table5[[#This Row],[Cost]]/Table5[[#This Row],[Best Cost2]]-1</f>
        <v>9.1444108334608476E-2</v>
      </c>
      <c r="AA275" s="31">
        <f>Table5[[#This Row],[Cost2]]/Table5[[#This Row],[Best Cost2]]-1</f>
        <v>0</v>
      </c>
      <c r="AB275" s="31">
        <f>Table5[[#This Row],[Cost3]]/Table5[[#This Row],[Best Cost2]]-1</f>
        <v>2.2269565319742446E-2</v>
      </c>
      <c r="AC275" s="32">
        <f>Table5[[#This Row],[Cost4]]/Table5[[#This Row],[Best Cost2]]-1</f>
        <v>2.1233771583940353E-2</v>
      </c>
    </row>
    <row r="276" spans="1:29" ht="18" customHeight="1" x14ac:dyDescent="0.25">
      <c r="A276" s="7">
        <v>26</v>
      </c>
      <c r="B276" s="8">
        <v>83</v>
      </c>
      <c r="C276" s="9">
        <v>32</v>
      </c>
      <c r="D276" s="7">
        <v>2669.26</v>
      </c>
      <c r="E276" s="8">
        <v>1.88</v>
      </c>
      <c r="F276" s="9">
        <v>1026</v>
      </c>
      <c r="G276" s="8">
        <v>2642.9</v>
      </c>
      <c r="H276" s="8">
        <v>9.4600000000000009</v>
      </c>
      <c r="I276" s="9">
        <v>1756</v>
      </c>
      <c r="J276" s="8">
        <v>2627.38</v>
      </c>
      <c r="K276" s="8">
        <v>16.66</v>
      </c>
      <c r="L276" s="9">
        <v>2077</v>
      </c>
      <c r="M276" s="8">
        <v>2629.79</v>
      </c>
      <c r="N276" s="8">
        <v>19.53</v>
      </c>
      <c r="O276" s="8">
        <v>2511</v>
      </c>
      <c r="P276" s="97">
        <v>2079.65</v>
      </c>
      <c r="Q276" s="98">
        <v>6.29</v>
      </c>
      <c r="R276" s="99">
        <v>85297</v>
      </c>
      <c r="S276" s="99">
        <f>MIN(Table5[[#This Row],[Cost]],Table5[[#This Row],[Cost2]],Table5[[#This Row],[Cost3]],Table5[[#This Row],[Cost4]],Table5[[#This Row],[Cost5]])</f>
        <v>2079.65</v>
      </c>
      <c r="T276" s="108">
        <f>Table5[[#This Row],[Cost]]/Table5[[#This Row],[Best Cost]]-1</f>
        <v>0.28351405284543074</v>
      </c>
      <c r="U276" s="108">
        <f>Table5[[#This Row],[Cost2]]/Table5[[#This Row],[Best Cost]]-1</f>
        <v>0.27083884307455586</v>
      </c>
      <c r="V276" s="108">
        <f>Table5[[#This Row],[Cost3]]/Table5[[#This Row],[Best Cost]]-1</f>
        <v>0.2633760488543746</v>
      </c>
      <c r="W276" s="108">
        <f>Table5[[#This Row],[Cost4]]/Table5[[#This Row],[Best Cost]]-1</f>
        <v>0.26453489769913197</v>
      </c>
      <c r="X276" s="108">
        <f>Table5[[#This Row],[Cost5]]/Table5[[#This Row],[Best Cost]]-1</f>
        <v>0</v>
      </c>
      <c r="Y276" s="86">
        <f t="shared" si="4"/>
        <v>2627.38</v>
      </c>
      <c r="Z276" s="10">
        <f>Table5[[#This Row],[Cost]]/Table5[[#This Row],[Best Cost2]]-1</f>
        <v>1.5939833598489717E-2</v>
      </c>
      <c r="AA276" s="11">
        <f>Table5[[#This Row],[Cost2]]/Table5[[#This Row],[Best Cost2]]-1</f>
        <v>5.9070252494881625E-3</v>
      </c>
      <c r="AB276" s="11">
        <f>Table5[[#This Row],[Cost3]]/Table5[[#This Row],[Best Cost2]]-1</f>
        <v>0</v>
      </c>
      <c r="AC276" s="12">
        <f>Table5[[#This Row],[Cost4]]/Table5[[#This Row],[Best Cost2]]-1</f>
        <v>9.1726358577748357E-4</v>
      </c>
    </row>
    <row r="277" spans="1:29" ht="18" customHeight="1" x14ac:dyDescent="0.25">
      <c r="A277" s="33">
        <v>51</v>
      </c>
      <c r="B277" s="2">
        <v>84</v>
      </c>
      <c r="C277" s="34">
        <v>41</v>
      </c>
      <c r="D277" s="7">
        <v>2726.6</v>
      </c>
      <c r="E277" s="8">
        <v>1.77</v>
      </c>
      <c r="F277" s="9">
        <v>1018</v>
      </c>
      <c r="G277" s="4">
        <v>2451.66</v>
      </c>
      <c r="H277" s="4">
        <v>13.66</v>
      </c>
      <c r="I277" s="9">
        <v>2718</v>
      </c>
      <c r="J277" s="17">
        <v>2725.28</v>
      </c>
      <c r="K277" s="17">
        <v>18.309999999999999</v>
      </c>
      <c r="L277" s="9">
        <v>2103</v>
      </c>
      <c r="M277" s="4">
        <v>2710.48</v>
      </c>
      <c r="N277" s="4">
        <v>15.34</v>
      </c>
      <c r="O277" s="2">
        <v>1787</v>
      </c>
      <c r="P277" s="97">
        <v>2063.29</v>
      </c>
      <c r="Q277" s="98">
        <v>8.98</v>
      </c>
      <c r="R277" s="99">
        <v>95822</v>
      </c>
      <c r="S277" s="99">
        <f>MIN(Table5[[#This Row],[Cost]],Table5[[#This Row],[Cost2]],Table5[[#This Row],[Cost3]],Table5[[#This Row],[Cost4]],Table5[[#This Row],[Cost5]])</f>
        <v>2063.29</v>
      </c>
      <c r="T277" s="108">
        <f>Table5[[#This Row],[Cost]]/Table5[[#This Row],[Best Cost]]-1</f>
        <v>0.32148171124757052</v>
      </c>
      <c r="U277" s="108">
        <f>Table5[[#This Row],[Cost2]]/Table5[[#This Row],[Best Cost]]-1</f>
        <v>0.18822850883782682</v>
      </c>
      <c r="V277" s="108">
        <f>Table5[[#This Row],[Cost3]]/Table5[[#This Row],[Best Cost]]-1</f>
        <v>0.32084195629310486</v>
      </c>
      <c r="W277" s="108">
        <f>Table5[[#This Row],[Cost4]]/Table5[[#This Row],[Best Cost]]-1</f>
        <v>0.31366894619757768</v>
      </c>
      <c r="X277" s="108">
        <f>Table5[[#This Row],[Cost5]]/Table5[[#This Row],[Best Cost]]-1</f>
        <v>0</v>
      </c>
      <c r="Y277" s="86">
        <f t="shared" si="4"/>
        <v>2451.66</v>
      </c>
      <c r="Z277" s="92">
        <f>Table5[[#This Row],[Cost]]/Table5[[#This Row],[Best Cost2]]-1</f>
        <v>0.11214442459394869</v>
      </c>
      <c r="AA277" s="31">
        <f>Table5[[#This Row],[Cost2]]/Table5[[#This Row],[Best Cost2]]-1</f>
        <v>0</v>
      </c>
      <c r="AB277" s="31">
        <f>Table5[[#This Row],[Cost3]]/Table5[[#This Row],[Best Cost2]]-1</f>
        <v>0.11160601388447033</v>
      </c>
      <c r="AC277" s="32">
        <f>Table5[[#This Row],[Cost4]]/Table5[[#This Row],[Best Cost2]]-1</f>
        <v>0.10556928774789331</v>
      </c>
    </row>
    <row r="278" spans="1:29" ht="18" customHeight="1" x14ac:dyDescent="0.25">
      <c r="A278" s="33">
        <v>65</v>
      </c>
      <c r="B278" s="2">
        <v>85</v>
      </c>
      <c r="C278" s="34">
        <v>21</v>
      </c>
      <c r="D278" s="7">
        <v>2831.12</v>
      </c>
      <c r="E278" s="8">
        <v>1.43</v>
      </c>
      <c r="F278" s="9">
        <v>1002</v>
      </c>
      <c r="G278" s="4">
        <v>2558.19</v>
      </c>
      <c r="H278" s="4">
        <v>10.11</v>
      </c>
      <c r="I278" s="9">
        <v>1937</v>
      </c>
      <c r="J278" s="17">
        <v>2629.25</v>
      </c>
      <c r="K278" s="17">
        <v>15.66</v>
      </c>
      <c r="L278" s="9">
        <v>2091</v>
      </c>
      <c r="M278" s="4">
        <v>2627.2</v>
      </c>
      <c r="N278" s="4">
        <v>13.75</v>
      </c>
      <c r="O278" s="2">
        <v>1830</v>
      </c>
      <c r="P278" s="97">
        <v>2032.66</v>
      </c>
      <c r="Q278" s="98">
        <v>7.74</v>
      </c>
      <c r="R278" s="99">
        <v>102118</v>
      </c>
      <c r="S278" s="99">
        <f>MIN(Table5[[#This Row],[Cost]],Table5[[#This Row],[Cost2]],Table5[[#This Row],[Cost3]],Table5[[#This Row],[Cost4]],Table5[[#This Row],[Cost5]])</f>
        <v>2032.66</v>
      </c>
      <c r="T278" s="108">
        <f>Table5[[#This Row],[Cost]]/Table5[[#This Row],[Best Cost]]-1</f>
        <v>0.39281532573081557</v>
      </c>
      <c r="U278" s="108">
        <f>Table5[[#This Row],[Cost2]]/Table5[[#This Row],[Best Cost]]-1</f>
        <v>0.25854299292552607</v>
      </c>
      <c r="V278" s="108">
        <f>Table5[[#This Row],[Cost3]]/Table5[[#This Row],[Best Cost]]-1</f>
        <v>0.293502110534964</v>
      </c>
      <c r="W278" s="108">
        <f>Table5[[#This Row],[Cost4]]/Table5[[#This Row],[Best Cost]]-1</f>
        <v>0.29249357984119317</v>
      </c>
      <c r="X278" s="108">
        <f>Table5[[#This Row],[Cost5]]/Table5[[#This Row],[Best Cost]]-1</f>
        <v>0</v>
      </c>
      <c r="Y278" s="86">
        <f t="shared" si="4"/>
        <v>2558.19</v>
      </c>
      <c r="Z278" s="92">
        <f>Table5[[#This Row],[Cost]]/Table5[[#This Row],[Best Cost2]]-1</f>
        <v>0.10668871350446985</v>
      </c>
      <c r="AA278" s="31">
        <f>Table5[[#This Row],[Cost2]]/Table5[[#This Row],[Best Cost2]]-1</f>
        <v>0</v>
      </c>
      <c r="AB278" s="31">
        <f>Table5[[#This Row],[Cost3]]/Table5[[#This Row],[Best Cost2]]-1</f>
        <v>2.7777452026628291E-2</v>
      </c>
      <c r="AC278" s="32">
        <f>Table5[[#This Row],[Cost4]]/Table5[[#This Row],[Best Cost2]]-1</f>
        <v>2.697610419867158E-2</v>
      </c>
    </row>
    <row r="279" spans="1:29" ht="18" customHeight="1" x14ac:dyDescent="0.25">
      <c r="A279" s="7">
        <v>23</v>
      </c>
      <c r="B279" s="8">
        <v>85</v>
      </c>
      <c r="C279" s="9">
        <v>32</v>
      </c>
      <c r="D279" s="7">
        <v>2762.44</v>
      </c>
      <c r="E279" s="8">
        <v>1.85</v>
      </c>
      <c r="F279" s="9">
        <v>1026</v>
      </c>
      <c r="G279" s="8">
        <v>2661</v>
      </c>
      <c r="H279" s="8">
        <v>10.33</v>
      </c>
      <c r="I279" s="9">
        <v>1865</v>
      </c>
      <c r="J279" s="8">
        <v>2694.82</v>
      </c>
      <c r="K279" s="8">
        <v>20.399999999999999</v>
      </c>
      <c r="L279" s="9">
        <v>2616</v>
      </c>
      <c r="M279" s="8">
        <v>2701.71</v>
      </c>
      <c r="N279" s="8">
        <v>16.29</v>
      </c>
      <c r="O279" s="8">
        <v>2088</v>
      </c>
      <c r="P279" s="97">
        <v>2062.4299999999998</v>
      </c>
      <c r="Q279" s="98">
        <v>7.7</v>
      </c>
      <c r="R279" s="99">
        <v>93932</v>
      </c>
      <c r="S279" s="99">
        <f>MIN(Table5[[#This Row],[Cost]],Table5[[#This Row],[Cost2]],Table5[[#This Row],[Cost3]],Table5[[#This Row],[Cost4]],Table5[[#This Row],[Cost5]])</f>
        <v>2062.4299999999998</v>
      </c>
      <c r="T279" s="108">
        <f>Table5[[#This Row],[Cost]]/Table5[[#This Row],[Best Cost]]-1</f>
        <v>0.33941030725891319</v>
      </c>
      <c r="U279" s="108">
        <f>Table5[[#This Row],[Cost2]]/Table5[[#This Row],[Best Cost]]-1</f>
        <v>0.29022560765698735</v>
      </c>
      <c r="V279" s="108">
        <f>Table5[[#This Row],[Cost3]]/Table5[[#This Row],[Best Cost]]-1</f>
        <v>0.30662373995723513</v>
      </c>
      <c r="W279" s="108">
        <f>Table5[[#This Row],[Cost4]]/Table5[[#This Row],[Best Cost]]-1</f>
        <v>0.3099644593998343</v>
      </c>
      <c r="X279" s="108">
        <f>Table5[[#This Row],[Cost5]]/Table5[[#This Row],[Best Cost]]-1</f>
        <v>0</v>
      </c>
      <c r="Y279" s="86">
        <f t="shared" si="4"/>
        <v>2661</v>
      </c>
      <c r="Z279" s="10">
        <f>Table5[[#This Row],[Cost]]/Table5[[#This Row],[Best Cost2]]-1</f>
        <v>3.8121007140172969E-2</v>
      </c>
      <c r="AA279" s="11">
        <f>Table5[[#This Row],[Cost2]]/Table5[[#This Row],[Best Cost2]]-1</f>
        <v>0</v>
      </c>
      <c r="AB279" s="11">
        <f>Table5[[#This Row],[Cost3]]/Table5[[#This Row],[Best Cost2]]-1</f>
        <v>1.2709507703870804E-2</v>
      </c>
      <c r="AC279" s="12">
        <f>Table5[[#This Row],[Cost4]]/Table5[[#This Row],[Best Cost2]]-1</f>
        <v>1.5298759864712519E-2</v>
      </c>
    </row>
    <row r="280" spans="1:29" ht="18" customHeight="1" x14ac:dyDescent="0.25">
      <c r="A280" s="33">
        <v>40</v>
      </c>
      <c r="B280" s="2">
        <v>85</v>
      </c>
      <c r="C280" s="34">
        <v>51</v>
      </c>
      <c r="D280" s="7">
        <v>2988.33</v>
      </c>
      <c r="E280" s="8">
        <v>2.19</v>
      </c>
      <c r="F280" s="9">
        <v>1027</v>
      </c>
      <c r="G280" s="4">
        <v>3009.63</v>
      </c>
      <c r="H280" s="4">
        <v>7.27</v>
      </c>
      <c r="I280" s="9">
        <v>1453</v>
      </c>
      <c r="J280" s="17">
        <v>2974.13</v>
      </c>
      <c r="K280" s="17">
        <v>18.22</v>
      </c>
      <c r="L280" s="9">
        <v>2185</v>
      </c>
      <c r="M280" s="4">
        <v>2968.81</v>
      </c>
      <c r="N280" s="4">
        <v>21.22</v>
      </c>
      <c r="O280" s="2">
        <v>2546</v>
      </c>
      <c r="P280" s="97">
        <v>2279.2800000000002</v>
      </c>
      <c r="Q280" s="98">
        <v>7.15</v>
      </c>
      <c r="R280" s="99">
        <v>91430</v>
      </c>
      <c r="S280" s="99">
        <f>MIN(Table5[[#This Row],[Cost]],Table5[[#This Row],[Cost2]],Table5[[#This Row],[Cost3]],Table5[[#This Row],[Cost4]],Table5[[#This Row],[Cost5]])</f>
        <v>2279.2800000000002</v>
      </c>
      <c r="T280" s="108">
        <f>Table5[[#This Row],[Cost]]/Table5[[#This Row],[Best Cost]]-1</f>
        <v>0.31108507949878894</v>
      </c>
      <c r="U280" s="108">
        <f>Table5[[#This Row],[Cost2]]/Table5[[#This Row],[Best Cost]]-1</f>
        <v>0.32043013583236801</v>
      </c>
      <c r="V280" s="108">
        <f>Table5[[#This Row],[Cost3]]/Table5[[#This Row],[Best Cost]]-1</f>
        <v>0.30485504194306978</v>
      </c>
      <c r="W280" s="108">
        <f>Table5[[#This Row],[Cost4]]/Table5[[#This Row],[Best Cost]]-1</f>
        <v>0.30252097153487045</v>
      </c>
      <c r="X280" s="108">
        <f>Table5[[#This Row],[Cost5]]/Table5[[#This Row],[Best Cost]]-1</f>
        <v>0</v>
      </c>
      <c r="Y280" s="86">
        <f t="shared" si="4"/>
        <v>2968.81</v>
      </c>
      <c r="Z280" s="92">
        <f>Table5[[#This Row],[Cost]]/Table5[[#This Row],[Best Cost2]]-1</f>
        <v>6.5750250100209406E-3</v>
      </c>
      <c r="AA280" s="31">
        <f>Table5[[#This Row],[Cost2]]/Table5[[#This Row],[Best Cost2]]-1</f>
        <v>1.3749616849848989E-2</v>
      </c>
      <c r="AB280" s="31">
        <f>Table5[[#This Row],[Cost3]]/Table5[[#This Row],[Best Cost2]]-1</f>
        <v>1.7919637834689084E-3</v>
      </c>
      <c r="AC280" s="32">
        <f>Table5[[#This Row],[Cost4]]/Table5[[#This Row],[Best Cost2]]-1</f>
        <v>0</v>
      </c>
    </row>
    <row r="281" spans="1:29" ht="18" customHeight="1" x14ac:dyDescent="0.25">
      <c r="A281" s="7">
        <v>12</v>
      </c>
      <c r="B281" s="8">
        <v>86</v>
      </c>
      <c r="C281" s="9">
        <v>43</v>
      </c>
      <c r="D281" s="7">
        <v>2790.64</v>
      </c>
      <c r="E281" s="8">
        <v>2.16</v>
      </c>
      <c r="F281" s="9">
        <v>1026</v>
      </c>
      <c r="G281" s="8">
        <v>2728.12</v>
      </c>
      <c r="H281" s="8">
        <v>11.59</v>
      </c>
      <c r="I281" s="9">
        <v>1949</v>
      </c>
      <c r="J281" s="8">
        <v>2719.17</v>
      </c>
      <c r="K281" s="8">
        <v>26.62</v>
      </c>
      <c r="L281" s="9">
        <v>2951</v>
      </c>
      <c r="M281" s="8">
        <v>2743.18</v>
      </c>
      <c r="N281" s="8">
        <v>17.77</v>
      </c>
      <c r="O281" s="8">
        <v>1997</v>
      </c>
      <c r="P281" s="97">
        <v>2066.3200000000002</v>
      </c>
      <c r="Q281" s="98">
        <v>7.76</v>
      </c>
      <c r="R281" s="99">
        <v>95968</v>
      </c>
      <c r="S281" s="99">
        <f>MIN(Table5[[#This Row],[Cost]],Table5[[#This Row],[Cost2]],Table5[[#This Row],[Cost3]],Table5[[#This Row],[Cost4]],Table5[[#This Row],[Cost5]])</f>
        <v>2066.3200000000002</v>
      </c>
      <c r="T281" s="108">
        <f>Table5[[#This Row],[Cost]]/Table5[[#This Row],[Best Cost]]-1</f>
        <v>0.35053621897866716</v>
      </c>
      <c r="U281" s="108">
        <f>Table5[[#This Row],[Cost2]]/Table5[[#This Row],[Best Cost]]-1</f>
        <v>0.32027953075999838</v>
      </c>
      <c r="V281" s="108">
        <f>Table5[[#This Row],[Cost3]]/Table5[[#This Row],[Best Cost]]-1</f>
        <v>0.31594815904603335</v>
      </c>
      <c r="W281" s="108">
        <f>Table5[[#This Row],[Cost4]]/Table5[[#This Row],[Best Cost]]-1</f>
        <v>0.32756785009098288</v>
      </c>
      <c r="X281" s="108">
        <f>Table5[[#This Row],[Cost5]]/Table5[[#This Row],[Best Cost]]-1</f>
        <v>0</v>
      </c>
      <c r="Y281" s="86">
        <f t="shared" si="4"/>
        <v>2719.17</v>
      </c>
      <c r="Z281" s="10">
        <f>Table5[[#This Row],[Cost]]/Table5[[#This Row],[Best Cost2]]-1</f>
        <v>2.6283755704865852E-2</v>
      </c>
      <c r="AA281" s="11">
        <f>Table5[[#This Row],[Cost2]]/Table5[[#This Row],[Best Cost2]]-1</f>
        <v>3.2914455513997076E-3</v>
      </c>
      <c r="AB281" s="11">
        <f>Table5[[#This Row],[Cost3]]/Table5[[#This Row],[Best Cost2]]-1</f>
        <v>0</v>
      </c>
      <c r="AC281" s="12">
        <f>Table5[[#This Row],[Cost4]]/Table5[[#This Row],[Best Cost2]]-1</f>
        <v>8.8299003004592702E-3</v>
      </c>
    </row>
    <row r="282" spans="1:29" ht="18" customHeight="1" x14ac:dyDescent="0.25">
      <c r="A282" s="33">
        <v>37</v>
      </c>
      <c r="B282" s="2">
        <v>87</v>
      </c>
      <c r="C282" s="34">
        <v>51</v>
      </c>
      <c r="D282" s="7">
        <v>2908.46</v>
      </c>
      <c r="E282" s="8">
        <v>1.99</v>
      </c>
      <c r="F282" s="9">
        <v>1020</v>
      </c>
      <c r="G282" s="4">
        <v>2654.07</v>
      </c>
      <c r="H282" s="4">
        <v>15.26</v>
      </c>
      <c r="I282" s="9">
        <v>2865</v>
      </c>
      <c r="J282" s="17">
        <v>2901.44</v>
      </c>
      <c r="K282" s="17">
        <v>23.6</v>
      </c>
      <c r="L282" s="9">
        <v>2582</v>
      </c>
      <c r="M282" s="4">
        <v>2899.44</v>
      </c>
      <c r="N282" s="4">
        <v>24.06</v>
      </c>
      <c r="O282" s="2">
        <v>2667</v>
      </c>
      <c r="P282" s="97">
        <v>2110.6999999999998</v>
      </c>
      <c r="Q282" s="98">
        <v>14.27</v>
      </c>
      <c r="R282" s="99">
        <v>10106</v>
      </c>
      <c r="S282" s="99">
        <f>MIN(Table5[[#This Row],[Cost]],Table5[[#This Row],[Cost2]],Table5[[#This Row],[Cost3]],Table5[[#This Row],[Cost4]],Table5[[#This Row],[Cost5]])</f>
        <v>2110.6999999999998</v>
      </c>
      <c r="T282" s="108">
        <f>Table5[[#This Row],[Cost]]/Table5[[#This Row],[Best Cost]]-1</f>
        <v>0.37795991851044697</v>
      </c>
      <c r="U282" s="108">
        <f>Table5[[#This Row],[Cost2]]/Table5[[#This Row],[Best Cost]]-1</f>
        <v>0.25743592173212693</v>
      </c>
      <c r="V282" s="108">
        <f>Table5[[#This Row],[Cost3]]/Table5[[#This Row],[Best Cost]]-1</f>
        <v>0.37463400767517907</v>
      </c>
      <c r="W282" s="108">
        <f>Table5[[#This Row],[Cost4]]/Table5[[#This Row],[Best Cost]]-1</f>
        <v>0.3736864547306582</v>
      </c>
      <c r="X282" s="108">
        <f>Table5[[#This Row],[Cost5]]/Table5[[#This Row],[Best Cost]]-1</f>
        <v>0</v>
      </c>
      <c r="Y282" s="86">
        <f t="shared" si="4"/>
        <v>2654.07</v>
      </c>
      <c r="Z282" s="92">
        <f>Table5[[#This Row],[Cost]]/Table5[[#This Row],[Best Cost2]]-1</f>
        <v>9.5849016793076336E-2</v>
      </c>
      <c r="AA282" s="31">
        <f>Table5[[#This Row],[Cost2]]/Table5[[#This Row],[Best Cost2]]-1</f>
        <v>0</v>
      </c>
      <c r="AB282" s="31">
        <f>Table5[[#This Row],[Cost3]]/Table5[[#This Row],[Best Cost2]]-1</f>
        <v>9.3204022501290451E-2</v>
      </c>
      <c r="AC282" s="32">
        <f>Table5[[#This Row],[Cost4]]/Table5[[#This Row],[Best Cost2]]-1</f>
        <v>9.2450462874001049E-2</v>
      </c>
    </row>
    <row r="283" spans="1:29" ht="18" customHeight="1" x14ac:dyDescent="0.25">
      <c r="A283" s="33">
        <v>66</v>
      </c>
      <c r="B283" s="2">
        <v>88</v>
      </c>
      <c r="C283" s="34">
        <v>21</v>
      </c>
      <c r="D283" s="7">
        <v>3161.31</v>
      </c>
      <c r="E283" s="8">
        <v>1.52</v>
      </c>
      <c r="F283" s="9">
        <v>1002</v>
      </c>
      <c r="G283" s="4">
        <v>2776.23</v>
      </c>
      <c r="H283" s="4">
        <v>11.69</v>
      </c>
      <c r="I283" s="9">
        <v>2280</v>
      </c>
      <c r="J283" s="17">
        <v>2923.94</v>
      </c>
      <c r="K283" s="17">
        <v>10.32</v>
      </c>
      <c r="L283" s="9">
        <v>1329</v>
      </c>
      <c r="M283" s="4">
        <v>2926.18</v>
      </c>
      <c r="N283" s="4">
        <v>12.76</v>
      </c>
      <c r="O283" s="2">
        <v>1651</v>
      </c>
      <c r="P283" s="97">
        <v>2287.34</v>
      </c>
      <c r="Q283" s="98">
        <v>8.58</v>
      </c>
      <c r="R283" s="99">
        <v>109157</v>
      </c>
      <c r="S283" s="99">
        <f>MIN(Table5[[#This Row],[Cost]],Table5[[#This Row],[Cost2]],Table5[[#This Row],[Cost3]],Table5[[#This Row],[Cost4]],Table5[[#This Row],[Cost5]])</f>
        <v>2287.34</v>
      </c>
      <c r="T283" s="108">
        <f>Table5[[#This Row],[Cost]]/Table5[[#This Row],[Best Cost]]-1</f>
        <v>0.38209011340683929</v>
      </c>
      <c r="U283" s="108">
        <f>Table5[[#This Row],[Cost2]]/Table5[[#This Row],[Best Cost]]-1</f>
        <v>0.21373735430674934</v>
      </c>
      <c r="V283" s="108">
        <f>Table5[[#This Row],[Cost3]]/Table5[[#This Row],[Best Cost]]-1</f>
        <v>0.27831454877718209</v>
      </c>
      <c r="W283" s="108">
        <f>Table5[[#This Row],[Cost4]]/Table5[[#This Row],[Best Cost]]-1</f>
        <v>0.27929385224758874</v>
      </c>
      <c r="X283" s="108">
        <f>Table5[[#This Row],[Cost5]]/Table5[[#This Row],[Best Cost]]-1</f>
        <v>0</v>
      </c>
      <c r="Y283" s="86">
        <f t="shared" si="4"/>
        <v>2776.23</v>
      </c>
      <c r="Z283" s="92">
        <f>Table5[[#This Row],[Cost]]/Table5[[#This Row],[Best Cost2]]-1</f>
        <v>0.13870608703169407</v>
      </c>
      <c r="AA283" s="31">
        <f>Table5[[#This Row],[Cost2]]/Table5[[#This Row],[Best Cost2]]-1</f>
        <v>0</v>
      </c>
      <c r="AB283" s="31">
        <f>Table5[[#This Row],[Cost3]]/Table5[[#This Row],[Best Cost2]]-1</f>
        <v>5.320524596305054E-2</v>
      </c>
      <c r="AC283" s="32">
        <f>Table5[[#This Row],[Cost4]]/Table5[[#This Row],[Best Cost2]]-1</f>
        <v>5.4012095539634597E-2</v>
      </c>
    </row>
    <row r="284" spans="1:29" ht="18" customHeight="1" x14ac:dyDescent="0.25">
      <c r="A284" s="7">
        <v>16</v>
      </c>
      <c r="B284" s="8">
        <v>88</v>
      </c>
      <c r="C284" s="9">
        <v>32</v>
      </c>
      <c r="D284" s="7">
        <v>2970.19</v>
      </c>
      <c r="E284" s="8">
        <v>1.88</v>
      </c>
      <c r="F284" s="9">
        <v>1021</v>
      </c>
      <c r="G284" s="8">
        <v>2865.97</v>
      </c>
      <c r="H284" s="8">
        <v>13.17</v>
      </c>
      <c r="I284" s="9">
        <v>2359</v>
      </c>
      <c r="J284" s="8">
        <v>2889.71</v>
      </c>
      <c r="K284" s="8">
        <v>17.309999999999999</v>
      </c>
      <c r="L284" s="9">
        <v>2067</v>
      </c>
      <c r="M284" s="8">
        <v>2899.09</v>
      </c>
      <c r="N284" s="8">
        <v>19.48</v>
      </c>
      <c r="O284" s="8">
        <v>2324</v>
      </c>
      <c r="P284" s="97">
        <v>2182.66</v>
      </c>
      <c r="Q284" s="98">
        <v>10.18</v>
      </c>
      <c r="R284" s="99">
        <v>134488</v>
      </c>
      <c r="S284" s="99">
        <f>MIN(Table5[[#This Row],[Cost]],Table5[[#This Row],[Cost2]],Table5[[#This Row],[Cost3]],Table5[[#This Row],[Cost4]],Table5[[#This Row],[Cost5]])</f>
        <v>2182.66</v>
      </c>
      <c r="T284" s="108">
        <f>Table5[[#This Row],[Cost]]/Table5[[#This Row],[Best Cost]]-1</f>
        <v>0.36081203668917761</v>
      </c>
      <c r="U284" s="108">
        <f>Table5[[#This Row],[Cost2]]/Table5[[#This Row],[Best Cost]]-1</f>
        <v>0.31306295987464838</v>
      </c>
      <c r="V284" s="108">
        <f>Table5[[#This Row],[Cost3]]/Table5[[#This Row],[Best Cost]]-1</f>
        <v>0.32393959663896355</v>
      </c>
      <c r="W284" s="108">
        <f>Table5[[#This Row],[Cost4]]/Table5[[#This Row],[Best Cost]]-1</f>
        <v>0.32823710518358351</v>
      </c>
      <c r="X284" s="108">
        <f>Table5[[#This Row],[Cost5]]/Table5[[#This Row],[Best Cost]]-1</f>
        <v>0</v>
      </c>
      <c r="Y284" s="86">
        <f t="shared" si="4"/>
        <v>2865.97</v>
      </c>
      <c r="Z284" s="10">
        <f>Table5[[#This Row],[Cost]]/Table5[[#This Row],[Best Cost2]]-1</f>
        <v>3.6364651409470428E-2</v>
      </c>
      <c r="AA284" s="11">
        <f>Table5[[#This Row],[Cost2]]/Table5[[#This Row],[Best Cost2]]-1</f>
        <v>0</v>
      </c>
      <c r="AB284" s="11">
        <f>Table5[[#This Row],[Cost3]]/Table5[[#This Row],[Best Cost2]]-1</f>
        <v>8.2834084097183069E-3</v>
      </c>
      <c r="AC284" s="12">
        <f>Table5[[#This Row],[Cost4]]/Table5[[#This Row],[Best Cost2]]-1</f>
        <v>1.1556296820971701E-2</v>
      </c>
    </row>
    <row r="285" spans="1:29" ht="18" customHeight="1" x14ac:dyDescent="0.25">
      <c r="A285" s="7">
        <v>9</v>
      </c>
      <c r="B285" s="8">
        <v>88</v>
      </c>
      <c r="C285" s="9">
        <v>43</v>
      </c>
      <c r="D285" s="7">
        <v>2999.68</v>
      </c>
      <c r="E285" s="8">
        <v>2.17</v>
      </c>
      <c r="F285" s="9">
        <v>1023</v>
      </c>
      <c r="G285" s="8">
        <v>2910.34</v>
      </c>
      <c r="H285" s="8">
        <v>9.3800000000000008</v>
      </c>
      <c r="I285" s="9">
        <v>1678</v>
      </c>
      <c r="J285" s="8">
        <v>2929.02</v>
      </c>
      <c r="K285" s="8">
        <v>20.88</v>
      </c>
      <c r="L285" s="9">
        <v>2271</v>
      </c>
      <c r="M285" s="8">
        <v>2926.23</v>
      </c>
      <c r="N285" s="8">
        <v>21.51</v>
      </c>
      <c r="O285" s="8">
        <v>2362</v>
      </c>
      <c r="P285" s="97">
        <v>2225.36</v>
      </c>
      <c r="Q285" s="98">
        <v>9.7899999999999991</v>
      </c>
      <c r="R285" s="99">
        <v>122973</v>
      </c>
      <c r="S285" s="99">
        <f>MIN(Table5[[#This Row],[Cost]],Table5[[#This Row],[Cost2]],Table5[[#This Row],[Cost3]],Table5[[#This Row],[Cost4]],Table5[[#This Row],[Cost5]])</f>
        <v>2225.36</v>
      </c>
      <c r="T285" s="108">
        <f>Table5[[#This Row],[Cost]]/Table5[[#This Row],[Best Cost]]-1</f>
        <v>0.34795269080058944</v>
      </c>
      <c r="U285" s="108">
        <f>Table5[[#This Row],[Cost2]]/Table5[[#This Row],[Best Cost]]-1</f>
        <v>0.30780637739511807</v>
      </c>
      <c r="V285" s="108">
        <f>Table5[[#This Row],[Cost3]]/Table5[[#This Row],[Best Cost]]-1</f>
        <v>0.31620052485889905</v>
      </c>
      <c r="W285" s="108">
        <f>Table5[[#This Row],[Cost4]]/Table5[[#This Row],[Best Cost]]-1</f>
        <v>0.31494679512528312</v>
      </c>
      <c r="X285" s="108">
        <f>Table5[[#This Row],[Cost5]]/Table5[[#This Row],[Best Cost]]-1</f>
        <v>0</v>
      </c>
      <c r="Y285" s="86">
        <f t="shared" si="4"/>
        <v>2910.34</v>
      </c>
      <c r="Z285" s="10">
        <f>Table5[[#This Row],[Cost]]/Table5[[#This Row],[Best Cost2]]-1</f>
        <v>3.0697444284859987E-2</v>
      </c>
      <c r="AA285" s="11">
        <f>Table5[[#This Row],[Cost2]]/Table5[[#This Row],[Best Cost2]]-1</f>
        <v>0</v>
      </c>
      <c r="AB285" s="11">
        <f>Table5[[#This Row],[Cost3]]/Table5[[#This Row],[Best Cost2]]-1</f>
        <v>6.4184940591132111E-3</v>
      </c>
      <c r="AC285" s="12">
        <f>Table5[[#This Row],[Cost4]]/Table5[[#This Row],[Best Cost2]]-1</f>
        <v>5.4598431798347224E-3</v>
      </c>
    </row>
    <row r="286" spans="1:29" ht="18" customHeight="1" x14ac:dyDescent="0.25">
      <c r="A286" s="33">
        <v>38</v>
      </c>
      <c r="B286" s="2">
        <v>89</v>
      </c>
      <c r="C286" s="34">
        <v>51</v>
      </c>
      <c r="D286" s="7">
        <v>2904.75</v>
      </c>
      <c r="E286" s="8">
        <v>2.27</v>
      </c>
      <c r="F286" s="9">
        <v>1027</v>
      </c>
      <c r="G286" s="4">
        <v>2882.34</v>
      </c>
      <c r="H286" s="4">
        <v>9.3000000000000007</v>
      </c>
      <c r="I286" s="9">
        <v>1760</v>
      </c>
      <c r="J286" s="17">
        <v>2898.92</v>
      </c>
      <c r="K286" s="17">
        <v>19.32</v>
      </c>
      <c r="L286" s="9">
        <v>2219</v>
      </c>
      <c r="M286" s="4">
        <v>2891.35</v>
      </c>
      <c r="N286" s="4">
        <v>16.760000000000002</v>
      </c>
      <c r="O286" s="2">
        <v>1960</v>
      </c>
      <c r="P286" s="97">
        <v>2232.9299999999998</v>
      </c>
      <c r="Q286" s="98">
        <v>13.46</v>
      </c>
      <c r="R286" s="99">
        <v>182943</v>
      </c>
      <c r="S286" s="99">
        <f>MIN(Table5[[#This Row],[Cost]],Table5[[#This Row],[Cost2]],Table5[[#This Row],[Cost3]],Table5[[#This Row],[Cost4]],Table5[[#This Row],[Cost5]])</f>
        <v>2232.9299999999998</v>
      </c>
      <c r="T286" s="108">
        <f>Table5[[#This Row],[Cost]]/Table5[[#This Row],[Best Cost]]-1</f>
        <v>0.30086926146363746</v>
      </c>
      <c r="U286" s="108">
        <f>Table5[[#This Row],[Cost2]]/Table5[[#This Row],[Best Cost]]-1</f>
        <v>0.29083312060834876</v>
      </c>
      <c r="V286" s="108">
        <f>Table5[[#This Row],[Cost3]]/Table5[[#This Row],[Best Cost]]-1</f>
        <v>0.29825834217821434</v>
      </c>
      <c r="W286" s="108">
        <f>Table5[[#This Row],[Cost4]]/Table5[[#This Row],[Best Cost]]-1</f>
        <v>0.29486817768582085</v>
      </c>
      <c r="X286" s="108">
        <f>Table5[[#This Row],[Cost5]]/Table5[[#This Row],[Best Cost]]-1</f>
        <v>0</v>
      </c>
      <c r="Y286" s="86">
        <f t="shared" si="4"/>
        <v>2882.34</v>
      </c>
      <c r="Z286" s="92">
        <f>Table5[[#This Row],[Cost]]/Table5[[#This Row],[Best Cost2]]-1</f>
        <v>7.7749328670455586E-3</v>
      </c>
      <c r="AA286" s="31">
        <f>Table5[[#This Row],[Cost2]]/Table5[[#This Row],[Best Cost2]]-1</f>
        <v>0</v>
      </c>
      <c r="AB286" s="31">
        <f>Table5[[#This Row],[Cost3]]/Table5[[#This Row],[Best Cost2]]-1</f>
        <v>5.7522707244808124E-3</v>
      </c>
      <c r="AC286" s="32">
        <f>Table5[[#This Row],[Cost4]]/Table5[[#This Row],[Best Cost2]]-1</f>
        <v>3.125932402145315E-3</v>
      </c>
    </row>
    <row r="287" spans="1:29" ht="18" customHeight="1" x14ac:dyDescent="0.25">
      <c r="A287" s="33">
        <v>95</v>
      </c>
      <c r="B287" s="2">
        <v>90</v>
      </c>
      <c r="C287" s="34">
        <v>21</v>
      </c>
      <c r="D287" s="7">
        <v>3292.88</v>
      </c>
      <c r="E287" s="8">
        <v>1.74</v>
      </c>
      <c r="F287" s="9">
        <v>1015</v>
      </c>
      <c r="G287" s="4">
        <v>3121.56</v>
      </c>
      <c r="H287" s="4">
        <v>9.64</v>
      </c>
      <c r="I287" s="9">
        <v>1746</v>
      </c>
      <c r="J287" s="17">
        <v>3102.99</v>
      </c>
      <c r="K287" s="17">
        <v>11.73</v>
      </c>
      <c r="L287" s="9">
        <v>1487</v>
      </c>
      <c r="M287" s="4">
        <v>3093.46</v>
      </c>
      <c r="N287" s="4">
        <v>13.38</v>
      </c>
      <c r="O287" s="2">
        <v>1699</v>
      </c>
      <c r="P287" s="97">
        <v>2342.04</v>
      </c>
      <c r="Q287" s="98">
        <v>13.58</v>
      </c>
      <c r="R287" s="99">
        <v>205408</v>
      </c>
      <c r="S287" s="99">
        <f>MIN(Table5[[#This Row],[Cost]],Table5[[#This Row],[Cost2]],Table5[[#This Row],[Cost3]],Table5[[#This Row],[Cost4]],Table5[[#This Row],[Cost5]])</f>
        <v>2342.04</v>
      </c>
      <c r="T287" s="108">
        <f>Table5[[#This Row],[Cost]]/Table5[[#This Row],[Best Cost]]-1</f>
        <v>0.40598794213591582</v>
      </c>
      <c r="U287" s="108">
        <f>Table5[[#This Row],[Cost2]]/Table5[[#This Row],[Best Cost]]-1</f>
        <v>0.33283803863298655</v>
      </c>
      <c r="V287" s="108">
        <f>Table5[[#This Row],[Cost3]]/Table5[[#This Row],[Best Cost]]-1</f>
        <v>0.32490905364553968</v>
      </c>
      <c r="W287" s="108">
        <f>Table5[[#This Row],[Cost4]]/Table5[[#This Row],[Best Cost]]-1</f>
        <v>0.32083995149527755</v>
      </c>
      <c r="X287" s="108">
        <f>Table5[[#This Row],[Cost5]]/Table5[[#This Row],[Best Cost]]-1</f>
        <v>0</v>
      </c>
      <c r="Y287" s="86">
        <f t="shared" si="4"/>
        <v>3093.46</v>
      </c>
      <c r="Z287" s="92">
        <f>Table5[[#This Row],[Cost]]/Table5[[#This Row],[Best Cost2]]-1</f>
        <v>6.4465032681851442E-2</v>
      </c>
      <c r="AA287" s="31">
        <f>Table5[[#This Row],[Cost2]]/Table5[[#This Row],[Best Cost2]]-1</f>
        <v>9.0836797631130839E-3</v>
      </c>
      <c r="AB287" s="31">
        <f>Table5[[#This Row],[Cost3]]/Table5[[#This Row],[Best Cost2]]-1</f>
        <v>3.0806928164579528E-3</v>
      </c>
      <c r="AC287" s="32">
        <f>Table5[[#This Row],[Cost4]]/Table5[[#This Row],[Best Cost2]]-1</f>
        <v>0</v>
      </c>
    </row>
    <row r="288" spans="1:29" ht="18" customHeight="1" x14ac:dyDescent="0.25">
      <c r="A288" s="7">
        <v>10</v>
      </c>
      <c r="B288" s="8">
        <v>91</v>
      </c>
      <c r="C288" s="9">
        <v>43</v>
      </c>
      <c r="D288" s="7">
        <v>3022.53</v>
      </c>
      <c r="E288" s="8">
        <v>2.1</v>
      </c>
      <c r="F288" s="9">
        <v>1024</v>
      </c>
      <c r="G288" s="8">
        <v>2954.07</v>
      </c>
      <c r="H288" s="8">
        <v>10.51</v>
      </c>
      <c r="I288" s="9">
        <v>1861</v>
      </c>
      <c r="J288" s="8">
        <v>2991.79</v>
      </c>
      <c r="K288" s="8">
        <v>21.03</v>
      </c>
      <c r="L288" s="9">
        <v>2266</v>
      </c>
      <c r="M288" s="8">
        <v>2993.69</v>
      </c>
      <c r="N288" s="8">
        <v>28.73</v>
      </c>
      <c r="O288" s="8">
        <v>3077</v>
      </c>
      <c r="P288" s="97">
        <v>2266.11</v>
      </c>
      <c r="Q288" s="98">
        <v>11.7</v>
      </c>
      <c r="R288" s="99">
        <v>147358</v>
      </c>
      <c r="S288" s="99">
        <f>MIN(Table5[[#This Row],[Cost]],Table5[[#This Row],[Cost2]],Table5[[#This Row],[Cost3]],Table5[[#This Row],[Cost4]],Table5[[#This Row],[Cost5]])</f>
        <v>2266.11</v>
      </c>
      <c r="T288" s="108">
        <f>Table5[[#This Row],[Cost]]/Table5[[#This Row],[Best Cost]]-1</f>
        <v>0.33379668242053562</v>
      </c>
      <c r="U288" s="108">
        <f>Table5[[#This Row],[Cost2]]/Table5[[#This Row],[Best Cost]]-1</f>
        <v>0.30358632193494572</v>
      </c>
      <c r="V288" s="108">
        <f>Table5[[#This Row],[Cost3]]/Table5[[#This Row],[Best Cost]]-1</f>
        <v>0.32023158628663206</v>
      </c>
      <c r="W288" s="108">
        <f>Table5[[#This Row],[Cost4]]/Table5[[#This Row],[Best Cost]]-1</f>
        <v>0.32107002749204572</v>
      </c>
      <c r="X288" s="108">
        <f>Table5[[#This Row],[Cost5]]/Table5[[#This Row],[Best Cost]]-1</f>
        <v>0</v>
      </c>
      <c r="Y288" s="86">
        <f t="shared" si="4"/>
        <v>2954.07</v>
      </c>
      <c r="Z288" s="10">
        <f>Table5[[#This Row],[Cost]]/Table5[[#This Row],[Best Cost2]]-1</f>
        <v>2.3174806284211202E-2</v>
      </c>
      <c r="AA288" s="11">
        <f>Table5[[#This Row],[Cost2]]/Table5[[#This Row],[Best Cost2]]-1</f>
        <v>0</v>
      </c>
      <c r="AB288" s="11">
        <f>Table5[[#This Row],[Cost3]]/Table5[[#This Row],[Best Cost2]]-1</f>
        <v>1.2768824029220527E-2</v>
      </c>
      <c r="AC288" s="12">
        <f>Table5[[#This Row],[Cost4]]/Table5[[#This Row],[Best Cost2]]-1</f>
        <v>1.3412004454870674E-2</v>
      </c>
    </row>
    <row r="289" spans="1:29" ht="18" customHeight="1" x14ac:dyDescent="0.25">
      <c r="A289" s="33">
        <v>88</v>
      </c>
      <c r="B289" s="2">
        <v>92</v>
      </c>
      <c r="C289" s="34">
        <v>21</v>
      </c>
      <c r="D289" s="7">
        <v>3160.45</v>
      </c>
      <c r="E289" s="8">
        <v>1.71</v>
      </c>
      <c r="F289" s="9">
        <v>1010</v>
      </c>
      <c r="G289" s="4">
        <v>3002.05</v>
      </c>
      <c r="H289" s="4">
        <v>9.09</v>
      </c>
      <c r="I289" s="9">
        <v>1631</v>
      </c>
      <c r="J289" s="17">
        <v>2941.8</v>
      </c>
      <c r="K289" s="17">
        <v>21.28</v>
      </c>
      <c r="L289" s="9">
        <v>2651</v>
      </c>
      <c r="M289" s="4">
        <v>2938.11</v>
      </c>
      <c r="N289" s="4">
        <v>14.15</v>
      </c>
      <c r="O289" s="2">
        <v>1764</v>
      </c>
      <c r="P289" s="97">
        <v>2279.14</v>
      </c>
      <c r="Q289" s="98">
        <v>14.81</v>
      </c>
      <c r="R289" s="99">
        <v>214221</v>
      </c>
      <c r="S289" s="99">
        <f>MIN(Table5[[#This Row],[Cost]],Table5[[#This Row],[Cost2]],Table5[[#This Row],[Cost3]],Table5[[#This Row],[Cost4]],Table5[[#This Row],[Cost5]])</f>
        <v>2279.14</v>
      </c>
      <c r="T289" s="108">
        <f>Table5[[#This Row],[Cost]]/Table5[[#This Row],[Best Cost]]-1</f>
        <v>0.3866853286766061</v>
      </c>
      <c r="U289" s="108">
        <f>Table5[[#This Row],[Cost2]]/Table5[[#This Row],[Best Cost]]-1</f>
        <v>0.31718542959186369</v>
      </c>
      <c r="V289" s="108">
        <f>Table5[[#This Row],[Cost3]]/Table5[[#This Row],[Best Cost]]-1</f>
        <v>0.2907500197442896</v>
      </c>
      <c r="W289" s="108">
        <f>Table5[[#This Row],[Cost4]]/Table5[[#This Row],[Best Cost]]-1</f>
        <v>0.28913098800424741</v>
      </c>
      <c r="X289" s="108">
        <f>Table5[[#This Row],[Cost5]]/Table5[[#This Row],[Best Cost]]-1</f>
        <v>0</v>
      </c>
      <c r="Y289" s="86">
        <f t="shared" si="4"/>
        <v>2938.11</v>
      </c>
      <c r="Z289" s="92">
        <f>Table5[[#This Row],[Cost]]/Table5[[#This Row],[Best Cost2]]-1</f>
        <v>7.5674498231856457E-2</v>
      </c>
      <c r="AA289" s="31">
        <f>Table5[[#This Row],[Cost2]]/Table5[[#This Row],[Best Cost2]]-1</f>
        <v>2.1762289362889708E-2</v>
      </c>
      <c r="AB289" s="31">
        <f>Table5[[#This Row],[Cost3]]/Table5[[#This Row],[Best Cost2]]-1</f>
        <v>1.2559094111521674E-3</v>
      </c>
      <c r="AC289" s="32">
        <f>Table5[[#This Row],[Cost4]]/Table5[[#This Row],[Best Cost2]]-1</f>
        <v>0</v>
      </c>
    </row>
    <row r="290" spans="1:29" ht="18" customHeight="1" x14ac:dyDescent="0.25">
      <c r="A290" s="33">
        <v>35</v>
      </c>
      <c r="B290" s="2">
        <v>92</v>
      </c>
      <c r="C290" s="34">
        <v>53</v>
      </c>
      <c r="D290" s="7">
        <v>3095.41</v>
      </c>
      <c r="E290" s="8">
        <v>2.34</v>
      </c>
      <c r="F290" s="9">
        <v>1030</v>
      </c>
      <c r="G290" s="4">
        <v>3050.24</v>
      </c>
      <c r="H290" s="4">
        <v>8.4700000000000006</v>
      </c>
      <c r="I290" s="9">
        <v>1500</v>
      </c>
      <c r="J290" s="17">
        <v>3059.02</v>
      </c>
      <c r="K290" s="17">
        <v>20.16</v>
      </c>
      <c r="L290" s="9">
        <v>2312</v>
      </c>
      <c r="M290" s="4">
        <v>3067.52</v>
      </c>
      <c r="N290" s="4">
        <v>19.12</v>
      </c>
      <c r="O290" s="2">
        <v>2136</v>
      </c>
      <c r="P290" s="97">
        <v>2348.87</v>
      </c>
      <c r="Q290" s="98">
        <v>14.69</v>
      </c>
      <c r="R290" s="99">
        <v>198849</v>
      </c>
      <c r="S290" s="99">
        <f>MIN(Table5[[#This Row],[Cost]],Table5[[#This Row],[Cost2]],Table5[[#This Row],[Cost3]],Table5[[#This Row],[Cost4]],Table5[[#This Row],[Cost5]])</f>
        <v>2348.87</v>
      </c>
      <c r="T290" s="108">
        <f>Table5[[#This Row],[Cost]]/Table5[[#This Row],[Best Cost]]-1</f>
        <v>0.31782942436150141</v>
      </c>
      <c r="U290" s="108">
        <f>Table5[[#This Row],[Cost2]]/Table5[[#This Row],[Best Cost]]-1</f>
        <v>0.2985989007480192</v>
      </c>
      <c r="V290" s="108">
        <f>Table5[[#This Row],[Cost3]]/Table5[[#This Row],[Best Cost]]-1</f>
        <v>0.3023368683664911</v>
      </c>
      <c r="W290" s="108">
        <f>Table5[[#This Row],[Cost4]]/Table5[[#This Row],[Best Cost]]-1</f>
        <v>0.30595562972833745</v>
      </c>
      <c r="X290" s="108">
        <f>Table5[[#This Row],[Cost5]]/Table5[[#This Row],[Best Cost]]-1</f>
        <v>0</v>
      </c>
      <c r="Y290" s="86">
        <f t="shared" si="4"/>
        <v>3050.24</v>
      </c>
      <c r="Z290" s="92">
        <f>Table5[[#This Row],[Cost]]/Table5[[#This Row],[Best Cost2]]-1</f>
        <v>1.4808670793117873E-2</v>
      </c>
      <c r="AA290" s="31">
        <f>Table5[[#This Row],[Cost2]]/Table5[[#This Row],[Best Cost2]]-1</f>
        <v>0</v>
      </c>
      <c r="AB290" s="31">
        <f>Table5[[#This Row],[Cost3]]/Table5[[#This Row],[Best Cost2]]-1</f>
        <v>2.8784620226605107E-3</v>
      </c>
      <c r="AC290" s="32">
        <f>Table5[[#This Row],[Cost4]]/Table5[[#This Row],[Best Cost2]]-1</f>
        <v>5.6651279899286866E-3</v>
      </c>
    </row>
    <row r="291" spans="1:29" ht="18" customHeight="1" x14ac:dyDescent="0.25">
      <c r="A291" s="7">
        <v>7</v>
      </c>
      <c r="B291" s="8">
        <v>93</v>
      </c>
      <c r="C291" s="9">
        <v>43</v>
      </c>
      <c r="D291" s="7">
        <v>3250.59</v>
      </c>
      <c r="E291" s="8">
        <v>2.11</v>
      </c>
      <c r="F291" s="9">
        <v>1020</v>
      </c>
      <c r="G291" s="8">
        <v>3089.11</v>
      </c>
      <c r="H291" s="8">
        <v>15.05</v>
      </c>
      <c r="I291" s="9">
        <v>2361</v>
      </c>
      <c r="J291" s="8">
        <v>3184.66</v>
      </c>
      <c r="K291" s="8">
        <v>23.96</v>
      </c>
      <c r="L291" s="9">
        <v>2533</v>
      </c>
      <c r="M291" s="8">
        <v>3181.85</v>
      </c>
      <c r="N291" s="8">
        <v>21.84</v>
      </c>
      <c r="O291" s="8">
        <v>2280</v>
      </c>
      <c r="P291" s="97">
        <v>2353.63</v>
      </c>
      <c r="Q291" s="98">
        <v>11.82</v>
      </c>
      <c r="R291" s="99">
        <v>9541</v>
      </c>
      <c r="S291" s="99">
        <f>MIN(Table5[[#This Row],[Cost]],Table5[[#This Row],[Cost2]],Table5[[#This Row],[Cost3]],Table5[[#This Row],[Cost4]],Table5[[#This Row],[Cost5]])</f>
        <v>2353.63</v>
      </c>
      <c r="T291" s="108">
        <f>Table5[[#This Row],[Cost]]/Table5[[#This Row],[Best Cost]]-1</f>
        <v>0.38109643401894089</v>
      </c>
      <c r="U291" s="108">
        <f>Table5[[#This Row],[Cost2]]/Table5[[#This Row],[Best Cost]]-1</f>
        <v>0.31248751927873109</v>
      </c>
      <c r="V291" s="108">
        <f>Table5[[#This Row],[Cost3]]/Table5[[#This Row],[Best Cost]]-1</f>
        <v>0.35308438454642399</v>
      </c>
      <c r="W291" s="108">
        <f>Table5[[#This Row],[Cost4]]/Table5[[#This Row],[Best Cost]]-1</f>
        <v>0.35189048406079104</v>
      </c>
      <c r="X291" s="108">
        <f>Table5[[#This Row],[Cost5]]/Table5[[#This Row],[Best Cost]]-1</f>
        <v>0</v>
      </c>
      <c r="Y291" s="86">
        <f t="shared" si="4"/>
        <v>3089.11</v>
      </c>
      <c r="Z291" s="10">
        <f>Table5[[#This Row],[Cost]]/Table5[[#This Row],[Best Cost2]]-1</f>
        <v>5.2273955929053928E-2</v>
      </c>
      <c r="AA291" s="11">
        <f>Table5[[#This Row],[Cost2]]/Table5[[#This Row],[Best Cost2]]-1</f>
        <v>0</v>
      </c>
      <c r="AB291" s="11">
        <f>Table5[[#This Row],[Cost3]]/Table5[[#This Row],[Best Cost2]]-1</f>
        <v>3.0931239094755369E-2</v>
      </c>
      <c r="AC291" s="12">
        <f>Table5[[#This Row],[Cost4]]/Table5[[#This Row],[Best Cost2]]-1</f>
        <v>3.0021591979566775E-2</v>
      </c>
    </row>
    <row r="292" spans="1:29" ht="18" customHeight="1" x14ac:dyDescent="0.25">
      <c r="A292" s="33">
        <v>60</v>
      </c>
      <c r="B292" s="2">
        <v>94</v>
      </c>
      <c r="C292" s="34">
        <v>53</v>
      </c>
      <c r="D292" s="7">
        <v>3082.11</v>
      </c>
      <c r="E292" s="8">
        <v>2.2200000000000002</v>
      </c>
      <c r="F292" s="9">
        <v>1018</v>
      </c>
      <c r="G292" s="4">
        <v>3027.2</v>
      </c>
      <c r="H292" s="4">
        <v>9.74</v>
      </c>
      <c r="I292" s="9">
        <v>1730</v>
      </c>
      <c r="J292" s="17">
        <v>3016.8</v>
      </c>
      <c r="K292" s="17">
        <v>20.29</v>
      </c>
      <c r="L292" s="9">
        <v>2324</v>
      </c>
      <c r="M292" s="4">
        <v>3029.13</v>
      </c>
      <c r="N292" s="4">
        <v>18.420000000000002</v>
      </c>
      <c r="O292" s="2">
        <v>2117</v>
      </c>
      <c r="P292" s="97">
        <v>2439.4499999999998</v>
      </c>
      <c r="Q292" s="98">
        <v>12.06</v>
      </c>
      <c r="R292" s="99">
        <v>142316</v>
      </c>
      <c r="S292" s="99">
        <f>MIN(Table5[[#This Row],[Cost]],Table5[[#This Row],[Cost2]],Table5[[#This Row],[Cost3]],Table5[[#This Row],[Cost4]],Table5[[#This Row],[Cost5]])</f>
        <v>2439.4499999999998</v>
      </c>
      <c r="T292" s="108">
        <f>Table5[[#This Row],[Cost]]/Table5[[#This Row],[Best Cost]]-1</f>
        <v>0.26344462891225495</v>
      </c>
      <c r="U292" s="108">
        <f>Table5[[#This Row],[Cost2]]/Table5[[#This Row],[Best Cost]]-1</f>
        <v>0.24093545676279482</v>
      </c>
      <c r="V292" s="108">
        <f>Table5[[#This Row],[Cost3]]/Table5[[#This Row],[Best Cost]]-1</f>
        <v>0.23667220070097783</v>
      </c>
      <c r="W292" s="108">
        <f>Table5[[#This Row],[Cost4]]/Table5[[#This Row],[Best Cost]]-1</f>
        <v>0.2417266187050362</v>
      </c>
      <c r="X292" s="108">
        <f>Table5[[#This Row],[Cost5]]/Table5[[#This Row],[Best Cost]]-1</f>
        <v>0</v>
      </c>
      <c r="Y292" s="86">
        <f t="shared" si="4"/>
        <v>3016.8</v>
      </c>
      <c r="Z292" s="92">
        <f>Table5[[#This Row],[Cost]]/Table5[[#This Row],[Best Cost2]]-1</f>
        <v>2.1648766905330241E-2</v>
      </c>
      <c r="AA292" s="31">
        <f>Table5[[#This Row],[Cost2]]/Table5[[#This Row],[Best Cost2]]-1</f>
        <v>3.4473614425880594E-3</v>
      </c>
      <c r="AB292" s="31">
        <f>Table5[[#This Row],[Cost3]]/Table5[[#This Row],[Best Cost2]]-1</f>
        <v>0</v>
      </c>
      <c r="AC292" s="32">
        <f>Table5[[#This Row],[Cost4]]/Table5[[#This Row],[Best Cost2]]-1</f>
        <v>4.0871121718377701E-3</v>
      </c>
    </row>
    <row r="293" spans="1:29" ht="18" customHeight="1" x14ac:dyDescent="0.25">
      <c r="A293" s="33">
        <v>85</v>
      </c>
      <c r="B293" s="2">
        <v>95</v>
      </c>
      <c r="C293" s="34">
        <v>23</v>
      </c>
      <c r="D293" s="7">
        <v>3312.28</v>
      </c>
      <c r="E293" s="8">
        <v>1.68</v>
      </c>
      <c r="F293" s="9">
        <v>1003</v>
      </c>
      <c r="G293" s="4">
        <v>3046.65</v>
      </c>
      <c r="H293" s="4">
        <v>11.21</v>
      </c>
      <c r="I293" s="9">
        <v>1986</v>
      </c>
      <c r="J293" s="17">
        <v>3103.8</v>
      </c>
      <c r="K293" s="17">
        <v>17.97</v>
      </c>
      <c r="L293" s="9">
        <v>2154</v>
      </c>
      <c r="M293" s="4">
        <v>3094.66</v>
      </c>
      <c r="N293" s="4">
        <v>18.260000000000002</v>
      </c>
      <c r="O293" s="2">
        <v>2187</v>
      </c>
      <c r="P293" s="97">
        <v>2343.13</v>
      </c>
      <c r="Q293" s="98">
        <v>19.079999999999998</v>
      </c>
      <c r="R293" s="99">
        <v>257841</v>
      </c>
      <c r="S293" s="99">
        <f>MIN(Table5[[#This Row],[Cost]],Table5[[#This Row],[Cost2]],Table5[[#This Row],[Cost3]],Table5[[#This Row],[Cost4]],Table5[[#This Row],[Cost5]])</f>
        <v>2343.13</v>
      </c>
      <c r="T293" s="108">
        <f>Table5[[#This Row],[Cost]]/Table5[[#This Row],[Best Cost]]-1</f>
        <v>0.41361341453525835</v>
      </c>
      <c r="U293" s="108">
        <f>Table5[[#This Row],[Cost2]]/Table5[[#This Row],[Best Cost]]-1</f>
        <v>0.30024795892673484</v>
      </c>
      <c r="V293" s="108">
        <f>Table5[[#This Row],[Cost3]]/Table5[[#This Row],[Best Cost]]-1</f>
        <v>0.324638411014327</v>
      </c>
      <c r="W293" s="108">
        <f>Table5[[#This Row],[Cost4]]/Table5[[#This Row],[Best Cost]]-1</f>
        <v>0.32073764579856845</v>
      </c>
      <c r="X293" s="108">
        <f>Table5[[#This Row],[Cost5]]/Table5[[#This Row],[Best Cost]]-1</f>
        <v>0</v>
      </c>
      <c r="Y293" s="86">
        <f t="shared" si="4"/>
        <v>3046.65</v>
      </c>
      <c r="Z293" s="92">
        <f>Table5[[#This Row],[Cost]]/Table5[[#This Row],[Best Cost2]]-1</f>
        <v>8.7187566671590222E-2</v>
      </c>
      <c r="AA293" s="31">
        <f>Table5[[#This Row],[Cost2]]/Table5[[#This Row],[Best Cost2]]-1</f>
        <v>0</v>
      </c>
      <c r="AB293" s="31">
        <f>Table5[[#This Row],[Cost3]]/Table5[[#This Row],[Best Cost2]]-1</f>
        <v>1.875830830584424E-2</v>
      </c>
      <c r="AC293" s="32">
        <f>Table5[[#This Row],[Cost4]]/Table5[[#This Row],[Best Cost2]]-1</f>
        <v>1.575829189437572E-2</v>
      </c>
    </row>
    <row r="294" spans="1:29" ht="18" customHeight="1" x14ac:dyDescent="0.25">
      <c r="A294" s="7">
        <v>0</v>
      </c>
      <c r="B294" s="8">
        <v>96</v>
      </c>
      <c r="C294" s="9">
        <v>43</v>
      </c>
      <c r="D294" s="7">
        <v>3335.83</v>
      </c>
      <c r="E294" s="8">
        <v>2.04</v>
      </c>
      <c r="F294" s="9">
        <v>1011</v>
      </c>
      <c r="G294" s="8">
        <v>2996.56</v>
      </c>
      <c r="H294" s="8">
        <v>18.71</v>
      </c>
      <c r="I294" s="9">
        <v>2906</v>
      </c>
      <c r="J294" s="8">
        <v>3264.78</v>
      </c>
      <c r="K294" s="8">
        <v>19.66</v>
      </c>
      <c r="L294" s="9">
        <v>1917</v>
      </c>
      <c r="M294" s="8">
        <v>3250.96</v>
      </c>
      <c r="N294" s="8">
        <v>21.96</v>
      </c>
      <c r="O294" s="8">
        <v>2164</v>
      </c>
      <c r="P294" s="97">
        <v>2544.4</v>
      </c>
      <c r="Q294" s="98">
        <v>20.67</v>
      </c>
      <c r="R294" s="99">
        <v>207908</v>
      </c>
      <c r="S294" s="99">
        <f>MIN(Table5[[#This Row],[Cost]],Table5[[#This Row],[Cost2]],Table5[[#This Row],[Cost3]],Table5[[#This Row],[Cost4]],Table5[[#This Row],[Cost5]])</f>
        <v>2544.4</v>
      </c>
      <c r="T294" s="108">
        <f>Table5[[#This Row],[Cost]]/Table5[[#This Row],[Best Cost]]-1</f>
        <v>0.31104779122779425</v>
      </c>
      <c r="U294" s="108">
        <f>Table5[[#This Row],[Cost2]]/Table5[[#This Row],[Best Cost]]-1</f>
        <v>0.17770790756170407</v>
      </c>
      <c r="V294" s="108">
        <f>Table5[[#This Row],[Cost3]]/Table5[[#This Row],[Best Cost]]-1</f>
        <v>0.28312372268511243</v>
      </c>
      <c r="W294" s="108">
        <f>Table5[[#This Row],[Cost4]]/Table5[[#This Row],[Best Cost]]-1</f>
        <v>0.27769218676308749</v>
      </c>
      <c r="X294" s="108">
        <f>Table5[[#This Row],[Cost5]]/Table5[[#This Row],[Best Cost]]-1</f>
        <v>0</v>
      </c>
      <c r="Y294" s="86">
        <f t="shared" si="4"/>
        <v>2996.56</v>
      </c>
      <c r="Z294" s="10">
        <f>Table5[[#This Row],[Cost]]/Table5[[#This Row],[Best Cost2]]-1</f>
        <v>0.11321982539979181</v>
      </c>
      <c r="AA294" s="11">
        <f>Table5[[#This Row],[Cost2]]/Table5[[#This Row],[Best Cost2]]-1</f>
        <v>0</v>
      </c>
      <c r="AB294" s="11">
        <f>Table5[[#This Row],[Cost3]]/Table5[[#This Row],[Best Cost2]]-1</f>
        <v>8.9509304001922363E-2</v>
      </c>
      <c r="AC294" s="12">
        <f>Table5[[#This Row],[Cost4]]/Table5[[#This Row],[Best Cost2]]-1</f>
        <v>8.4897348960141006E-2</v>
      </c>
    </row>
    <row r="295" spans="1:29" ht="18" customHeight="1" x14ac:dyDescent="0.25">
      <c r="A295" s="33">
        <v>57</v>
      </c>
      <c r="B295" s="2">
        <v>96</v>
      </c>
      <c r="C295" s="34">
        <v>53</v>
      </c>
      <c r="D295" s="7">
        <v>3454.99</v>
      </c>
      <c r="E295" s="8">
        <v>2.19</v>
      </c>
      <c r="F295" s="9">
        <v>1021</v>
      </c>
      <c r="G295" s="4">
        <v>3311.02</v>
      </c>
      <c r="H295" s="4">
        <v>15.22</v>
      </c>
      <c r="I295" s="9">
        <v>2500</v>
      </c>
      <c r="J295" s="17">
        <v>3415.63</v>
      </c>
      <c r="K295" s="17">
        <v>21.18</v>
      </c>
      <c r="L295" s="9">
        <v>2178</v>
      </c>
      <c r="M295" s="4">
        <v>3404.87</v>
      </c>
      <c r="N295" s="4">
        <v>23.32</v>
      </c>
      <c r="O295" s="2">
        <v>2425</v>
      </c>
      <c r="P295" s="97">
        <v>2545.31</v>
      </c>
      <c r="Q295" s="98">
        <v>16.14</v>
      </c>
      <c r="R295" s="99">
        <v>9981</v>
      </c>
      <c r="S295" s="99">
        <f>MIN(Table5[[#This Row],[Cost]],Table5[[#This Row],[Cost2]],Table5[[#This Row],[Cost3]],Table5[[#This Row],[Cost4]],Table5[[#This Row],[Cost5]])</f>
        <v>2545.31</v>
      </c>
      <c r="T295" s="108">
        <f>Table5[[#This Row],[Cost]]/Table5[[#This Row],[Best Cost]]-1</f>
        <v>0.35739458062082807</v>
      </c>
      <c r="U295" s="108">
        <f>Table5[[#This Row],[Cost2]]/Table5[[#This Row],[Best Cost]]-1</f>
        <v>0.30083172580157225</v>
      </c>
      <c r="V295" s="108">
        <f>Table5[[#This Row],[Cost3]]/Table5[[#This Row],[Best Cost]]-1</f>
        <v>0.34193084535871865</v>
      </c>
      <c r="W295" s="108">
        <f>Table5[[#This Row],[Cost4]]/Table5[[#This Row],[Best Cost]]-1</f>
        <v>0.33770346244661753</v>
      </c>
      <c r="X295" s="108">
        <f>Table5[[#This Row],[Cost5]]/Table5[[#This Row],[Best Cost]]-1</f>
        <v>0</v>
      </c>
      <c r="Y295" s="86">
        <f t="shared" si="4"/>
        <v>3311.02</v>
      </c>
      <c r="Z295" s="92">
        <f>Table5[[#This Row],[Cost]]/Table5[[#This Row],[Best Cost2]]-1</f>
        <v>4.3482068969683096E-2</v>
      </c>
      <c r="AA295" s="31">
        <f>Table5[[#This Row],[Cost2]]/Table5[[#This Row],[Best Cost2]]-1</f>
        <v>0</v>
      </c>
      <c r="AB295" s="31">
        <f>Table5[[#This Row],[Cost3]]/Table5[[#This Row],[Best Cost2]]-1</f>
        <v>3.1594493539755186E-2</v>
      </c>
      <c r="AC295" s="32">
        <f>Table5[[#This Row],[Cost4]]/Table5[[#This Row],[Best Cost2]]-1</f>
        <v>2.8344739687467868E-2</v>
      </c>
    </row>
    <row r="296" spans="1:29" ht="18" customHeight="1" x14ac:dyDescent="0.25">
      <c r="A296" s="33">
        <v>86</v>
      </c>
      <c r="B296" s="2">
        <v>97</v>
      </c>
      <c r="C296" s="34">
        <v>23</v>
      </c>
      <c r="D296" s="7">
        <v>3575.89</v>
      </c>
      <c r="E296" s="8">
        <v>1.77</v>
      </c>
      <c r="F296" s="9">
        <v>1009</v>
      </c>
      <c r="G296" s="4">
        <v>3334.11</v>
      </c>
      <c r="H296" s="4">
        <v>10.37</v>
      </c>
      <c r="I296" s="9">
        <v>1682</v>
      </c>
      <c r="J296" s="17">
        <v>3323.63</v>
      </c>
      <c r="K296" s="17">
        <v>17.829999999999998</v>
      </c>
      <c r="L296" s="9">
        <v>2097</v>
      </c>
      <c r="M296" s="4">
        <v>3340.66</v>
      </c>
      <c r="N296" s="4">
        <v>17.920000000000002</v>
      </c>
      <c r="O296" s="2">
        <v>2102</v>
      </c>
      <c r="P296" s="97">
        <v>2543.85</v>
      </c>
      <c r="Q296" s="98">
        <v>18.059999999999999</v>
      </c>
      <c r="R296" s="99">
        <v>232983</v>
      </c>
      <c r="S296" s="99">
        <f>MIN(Table5[[#This Row],[Cost]],Table5[[#This Row],[Cost2]],Table5[[#This Row],[Cost3]],Table5[[#This Row],[Cost4]],Table5[[#This Row],[Cost5]])</f>
        <v>2543.85</v>
      </c>
      <c r="T296" s="108">
        <f>Table5[[#This Row],[Cost]]/Table5[[#This Row],[Best Cost]]-1</f>
        <v>0.40570002162077157</v>
      </c>
      <c r="U296" s="108">
        <f>Table5[[#This Row],[Cost2]]/Table5[[#This Row],[Best Cost]]-1</f>
        <v>0.31065510938144958</v>
      </c>
      <c r="V296" s="108">
        <f>Table5[[#This Row],[Cost3]]/Table5[[#This Row],[Best Cost]]-1</f>
        <v>0.3065353696169193</v>
      </c>
      <c r="W296" s="108">
        <f>Table5[[#This Row],[Cost4]]/Table5[[#This Row],[Best Cost]]-1</f>
        <v>0.31322994673428073</v>
      </c>
      <c r="X296" s="108">
        <f>Table5[[#This Row],[Cost5]]/Table5[[#This Row],[Best Cost]]-1</f>
        <v>0</v>
      </c>
      <c r="Y296" s="86">
        <f t="shared" si="4"/>
        <v>3323.63</v>
      </c>
      <c r="Z296" s="92">
        <f>Table5[[#This Row],[Cost]]/Table5[[#This Row],[Best Cost2]]-1</f>
        <v>7.5898941819636967E-2</v>
      </c>
      <c r="AA296" s="31">
        <f>Table5[[#This Row],[Cost2]]/Table5[[#This Row],[Best Cost2]]-1</f>
        <v>3.1531789037888558E-3</v>
      </c>
      <c r="AB296" s="31">
        <f>Table5[[#This Row],[Cost3]]/Table5[[#This Row],[Best Cost2]]-1</f>
        <v>0</v>
      </c>
      <c r="AC296" s="32">
        <f>Table5[[#This Row],[Cost4]]/Table5[[#This Row],[Best Cost2]]-1</f>
        <v>5.1239157186568907E-3</v>
      </c>
    </row>
    <row r="297" spans="1:29" ht="18" customHeight="1" x14ac:dyDescent="0.25">
      <c r="A297" s="33">
        <v>79</v>
      </c>
      <c r="B297" s="2">
        <v>98</v>
      </c>
      <c r="C297" s="34">
        <v>33</v>
      </c>
      <c r="D297" s="7">
        <v>3600.13</v>
      </c>
      <c r="E297" s="8">
        <v>2.16</v>
      </c>
      <c r="F297" s="9">
        <v>1019</v>
      </c>
      <c r="G297" s="4">
        <v>3518.29</v>
      </c>
      <c r="H297" s="4">
        <v>10.57</v>
      </c>
      <c r="I297" s="9">
        <v>1651</v>
      </c>
      <c r="J297" s="17">
        <v>3476.78</v>
      </c>
      <c r="K297" s="17">
        <v>21.45</v>
      </c>
      <c r="L297" s="9">
        <v>2478</v>
      </c>
      <c r="M297" s="4">
        <v>3500.41</v>
      </c>
      <c r="N297" s="4">
        <v>18.57</v>
      </c>
      <c r="O297" s="2">
        <v>2138</v>
      </c>
      <c r="P297" s="97">
        <v>2773.63</v>
      </c>
      <c r="Q297" s="98">
        <v>12.14</v>
      </c>
      <c r="R297" s="99">
        <v>125849</v>
      </c>
      <c r="S297" s="99">
        <f>MIN(Table5[[#This Row],[Cost]],Table5[[#This Row],[Cost2]],Table5[[#This Row],[Cost3]],Table5[[#This Row],[Cost4]],Table5[[#This Row],[Cost5]])</f>
        <v>2773.63</v>
      </c>
      <c r="T297" s="108">
        <f>Table5[[#This Row],[Cost]]/Table5[[#This Row],[Best Cost]]-1</f>
        <v>0.29798495112902579</v>
      </c>
      <c r="U297" s="108">
        <f>Table5[[#This Row],[Cost2]]/Table5[[#This Row],[Best Cost]]-1</f>
        <v>0.26847849208438035</v>
      </c>
      <c r="V297" s="108">
        <f>Table5[[#This Row],[Cost3]]/Table5[[#This Row],[Best Cost]]-1</f>
        <v>0.25351254493209252</v>
      </c>
      <c r="W297" s="108">
        <f>Table5[[#This Row],[Cost4]]/Table5[[#This Row],[Best Cost]]-1</f>
        <v>0.26203206628137132</v>
      </c>
      <c r="X297" s="108">
        <f>Table5[[#This Row],[Cost5]]/Table5[[#This Row],[Best Cost]]-1</f>
        <v>0</v>
      </c>
      <c r="Y297" s="86">
        <f t="shared" si="4"/>
        <v>3476.78</v>
      </c>
      <c r="Z297" s="92">
        <f>Table5[[#This Row],[Cost]]/Table5[[#This Row],[Best Cost2]]-1</f>
        <v>3.5478229856361398E-2</v>
      </c>
      <c r="AA297" s="31">
        <f>Table5[[#This Row],[Cost2]]/Table5[[#This Row],[Best Cost2]]-1</f>
        <v>1.1939208117856204E-2</v>
      </c>
      <c r="AB297" s="31">
        <f>Table5[[#This Row],[Cost3]]/Table5[[#This Row],[Best Cost2]]-1</f>
        <v>0</v>
      </c>
      <c r="AC297" s="32">
        <f>Table5[[#This Row],[Cost4]]/Table5[[#This Row],[Best Cost2]]-1</f>
        <v>6.7965186178013948E-3</v>
      </c>
    </row>
    <row r="298" spans="1:29" ht="18" customHeight="1" x14ac:dyDescent="0.25">
      <c r="A298" s="7">
        <v>29</v>
      </c>
      <c r="B298" s="8">
        <v>98</v>
      </c>
      <c r="C298" s="9">
        <v>45</v>
      </c>
      <c r="D298" s="7">
        <v>3435.07</v>
      </c>
      <c r="E298" s="8">
        <v>2</v>
      </c>
      <c r="F298" s="9">
        <v>1012</v>
      </c>
      <c r="G298" s="8">
        <v>3138.06</v>
      </c>
      <c r="H298" s="8">
        <v>12.72</v>
      </c>
      <c r="I298" s="9">
        <v>2052</v>
      </c>
      <c r="J298" s="8">
        <v>3346.51</v>
      </c>
      <c r="K298" s="8">
        <v>20.309999999999999</v>
      </c>
      <c r="L298" s="9">
        <v>2131</v>
      </c>
      <c r="M298" s="8">
        <v>3343.99</v>
      </c>
      <c r="N298" s="8">
        <v>18.37</v>
      </c>
      <c r="O298" s="8">
        <v>1941</v>
      </c>
      <c r="P298" s="97">
        <v>2459.79</v>
      </c>
      <c r="Q298" s="98">
        <v>20.53</v>
      </c>
      <c r="R298" s="99">
        <v>10331</v>
      </c>
      <c r="S298" s="99">
        <f>MIN(Table5[[#This Row],[Cost]],Table5[[#This Row],[Cost2]],Table5[[#This Row],[Cost3]],Table5[[#This Row],[Cost4]],Table5[[#This Row],[Cost5]])</f>
        <v>2459.79</v>
      </c>
      <c r="T298" s="108">
        <f>Table5[[#This Row],[Cost]]/Table5[[#This Row],[Best Cost]]-1</f>
        <v>0.39648913118599571</v>
      </c>
      <c r="U298" s="108">
        <f>Table5[[#This Row],[Cost2]]/Table5[[#This Row],[Best Cost]]-1</f>
        <v>0.27574305123608123</v>
      </c>
      <c r="V298" s="108">
        <f>Table5[[#This Row],[Cost3]]/Table5[[#This Row],[Best Cost]]-1</f>
        <v>0.36048605775289766</v>
      </c>
      <c r="W298" s="108">
        <f>Table5[[#This Row],[Cost4]]/Table5[[#This Row],[Best Cost]]-1</f>
        <v>0.35946158005358164</v>
      </c>
      <c r="X298" s="108">
        <f>Table5[[#This Row],[Cost5]]/Table5[[#This Row],[Best Cost]]-1</f>
        <v>0</v>
      </c>
      <c r="Y298" s="86">
        <f t="shared" si="4"/>
        <v>3138.06</v>
      </c>
      <c r="Z298" s="10">
        <f>Table5[[#This Row],[Cost]]/Table5[[#This Row],[Best Cost2]]-1</f>
        <v>9.4647648547191654E-2</v>
      </c>
      <c r="AA298" s="11">
        <f>Table5[[#This Row],[Cost2]]/Table5[[#This Row],[Best Cost2]]-1</f>
        <v>0</v>
      </c>
      <c r="AB298" s="11">
        <f>Table5[[#This Row],[Cost3]]/Table5[[#This Row],[Best Cost2]]-1</f>
        <v>6.6426390827454052E-2</v>
      </c>
      <c r="AC298" s="12">
        <f>Table5[[#This Row],[Cost4]]/Table5[[#This Row],[Best Cost2]]-1</f>
        <v>6.5623346908599611E-2</v>
      </c>
    </row>
    <row r="299" spans="1:29" ht="18" customHeight="1" x14ac:dyDescent="0.25">
      <c r="A299" s="33">
        <v>83</v>
      </c>
      <c r="B299" s="2">
        <v>99</v>
      </c>
      <c r="C299" s="34">
        <v>23</v>
      </c>
      <c r="D299" s="7">
        <v>3694.22</v>
      </c>
      <c r="E299" s="8">
        <v>1.68</v>
      </c>
      <c r="F299" s="9">
        <v>1003</v>
      </c>
      <c r="G299" s="4">
        <v>3318.21</v>
      </c>
      <c r="H299" s="4">
        <v>15.64</v>
      </c>
      <c r="I299" s="9">
        <v>2437</v>
      </c>
      <c r="J299" s="17">
        <v>3424.27</v>
      </c>
      <c r="K299" s="17">
        <v>14.3</v>
      </c>
      <c r="L299" s="9">
        <v>1632</v>
      </c>
      <c r="M299" s="4">
        <v>3441.06</v>
      </c>
      <c r="N299" s="4">
        <v>19.8</v>
      </c>
      <c r="O299" s="2">
        <v>2248</v>
      </c>
      <c r="P299" s="97">
        <v>2796.7</v>
      </c>
      <c r="Q299" s="98">
        <v>7.44</v>
      </c>
      <c r="R299" s="99">
        <v>67671</v>
      </c>
      <c r="S299" s="99">
        <f>MIN(Table5[[#This Row],[Cost]],Table5[[#This Row],[Cost2]],Table5[[#This Row],[Cost3]],Table5[[#This Row],[Cost4]],Table5[[#This Row],[Cost5]])</f>
        <v>2796.7</v>
      </c>
      <c r="T299" s="108">
        <f>Table5[[#This Row],[Cost]]/Table5[[#This Row],[Best Cost]]-1</f>
        <v>0.32092108556513033</v>
      </c>
      <c r="U299" s="108">
        <f>Table5[[#This Row],[Cost2]]/Table5[[#This Row],[Best Cost]]-1</f>
        <v>0.18647334358350931</v>
      </c>
      <c r="V299" s="108">
        <f>Table5[[#This Row],[Cost3]]/Table5[[#This Row],[Best Cost]]-1</f>
        <v>0.22439661029069979</v>
      </c>
      <c r="W299" s="108">
        <f>Table5[[#This Row],[Cost4]]/Table5[[#This Row],[Best Cost]]-1</f>
        <v>0.23040011442056718</v>
      </c>
      <c r="X299" s="108">
        <f>Table5[[#This Row],[Cost5]]/Table5[[#This Row],[Best Cost]]-1</f>
        <v>0</v>
      </c>
      <c r="Y299" s="86">
        <f t="shared" si="4"/>
        <v>3318.21</v>
      </c>
      <c r="Z299" s="92">
        <f>Table5[[#This Row],[Cost]]/Table5[[#This Row],[Best Cost2]]-1</f>
        <v>0.11331711977240744</v>
      </c>
      <c r="AA299" s="31">
        <f>Table5[[#This Row],[Cost2]]/Table5[[#This Row],[Best Cost2]]-1</f>
        <v>0</v>
      </c>
      <c r="AB299" s="31">
        <f>Table5[[#This Row],[Cost3]]/Table5[[#This Row],[Best Cost2]]-1</f>
        <v>3.1963016204519912E-2</v>
      </c>
      <c r="AC299" s="32">
        <f>Table5[[#This Row],[Cost4]]/Table5[[#This Row],[Best Cost2]]-1</f>
        <v>3.70229732295424E-2</v>
      </c>
    </row>
    <row r="300" spans="1:29" ht="18" customHeight="1" x14ac:dyDescent="0.25">
      <c r="A300" s="33">
        <v>58</v>
      </c>
      <c r="B300" s="2">
        <v>99</v>
      </c>
      <c r="C300" s="34">
        <v>53</v>
      </c>
      <c r="D300" s="7">
        <v>3584.76</v>
      </c>
      <c r="E300" s="8">
        <v>2.23</v>
      </c>
      <c r="F300" s="9">
        <v>1015</v>
      </c>
      <c r="G300" s="4">
        <v>3399.06</v>
      </c>
      <c r="H300" s="4">
        <v>13.59</v>
      </c>
      <c r="I300" s="9">
        <v>2277</v>
      </c>
      <c r="J300" s="17">
        <v>3513.21</v>
      </c>
      <c r="K300" s="17">
        <v>21.22</v>
      </c>
      <c r="L300" s="9">
        <v>2196</v>
      </c>
      <c r="M300" s="4">
        <v>3533.69</v>
      </c>
      <c r="N300" s="4">
        <v>18.32</v>
      </c>
      <c r="O300" s="2">
        <v>1913</v>
      </c>
      <c r="P300" s="97">
        <v>2814.77</v>
      </c>
      <c r="Q300" s="98">
        <v>8.7899999999999991</v>
      </c>
      <c r="R300" s="99">
        <v>64859</v>
      </c>
      <c r="S300" s="99">
        <f>MIN(Table5[[#This Row],[Cost]],Table5[[#This Row],[Cost2]],Table5[[#This Row],[Cost3]],Table5[[#This Row],[Cost4]],Table5[[#This Row],[Cost5]])</f>
        <v>2814.77</v>
      </c>
      <c r="T300" s="108">
        <f>Table5[[#This Row],[Cost]]/Table5[[#This Row],[Best Cost]]-1</f>
        <v>0.27355343420599199</v>
      </c>
      <c r="U300" s="108">
        <f>Table5[[#This Row],[Cost2]]/Table5[[#This Row],[Best Cost]]-1</f>
        <v>0.20758001541866644</v>
      </c>
      <c r="V300" s="108">
        <f>Table5[[#This Row],[Cost3]]/Table5[[#This Row],[Best Cost]]-1</f>
        <v>0.24813395055368637</v>
      </c>
      <c r="W300" s="108">
        <f>Table5[[#This Row],[Cost4]]/Table5[[#This Row],[Best Cost]]-1</f>
        <v>0.25540985586744203</v>
      </c>
      <c r="X300" s="108">
        <f>Table5[[#This Row],[Cost5]]/Table5[[#This Row],[Best Cost]]-1</f>
        <v>0</v>
      </c>
      <c r="Y300" s="86">
        <f t="shared" si="4"/>
        <v>3399.06</v>
      </c>
      <c r="Z300" s="92">
        <f>Table5[[#This Row],[Cost]]/Table5[[#This Row],[Best Cost2]]-1</f>
        <v>5.4632751407742264E-2</v>
      </c>
      <c r="AA300" s="31">
        <f>Table5[[#This Row],[Cost2]]/Table5[[#This Row],[Best Cost2]]-1</f>
        <v>0</v>
      </c>
      <c r="AB300" s="31">
        <f>Table5[[#This Row],[Cost3]]/Table5[[#This Row],[Best Cost2]]-1</f>
        <v>3.3582814072125933E-2</v>
      </c>
      <c r="AC300" s="32">
        <f>Table5[[#This Row],[Cost4]]/Table5[[#This Row],[Best Cost2]]-1</f>
        <v>3.9608009273152112E-2</v>
      </c>
    </row>
    <row r="301" spans="1:29" ht="18" customHeight="1" x14ac:dyDescent="0.25">
      <c r="A301" s="33">
        <v>72</v>
      </c>
      <c r="B301" s="2">
        <v>100</v>
      </c>
      <c r="C301" s="34">
        <v>33</v>
      </c>
      <c r="D301" s="7">
        <v>3690.36</v>
      </c>
      <c r="E301" s="8">
        <v>1.99</v>
      </c>
      <c r="F301" s="9">
        <v>1010</v>
      </c>
      <c r="G301" s="4">
        <v>3535.98</v>
      </c>
      <c r="H301" s="4">
        <v>13.16</v>
      </c>
      <c r="I301" s="9">
        <v>2094</v>
      </c>
      <c r="J301" s="17">
        <v>3591.01</v>
      </c>
      <c r="K301" s="17">
        <v>24.56</v>
      </c>
      <c r="L301" s="9">
        <v>2757</v>
      </c>
      <c r="M301" s="4">
        <v>3590.34</v>
      </c>
      <c r="N301" s="4">
        <v>22.65</v>
      </c>
      <c r="O301" s="2">
        <v>2537</v>
      </c>
      <c r="P301" s="97">
        <v>2722.94</v>
      </c>
      <c r="Q301" s="98">
        <v>19.79</v>
      </c>
      <c r="R301" s="99">
        <v>208055</v>
      </c>
      <c r="S301" s="99">
        <f>MIN(Table5[[#This Row],[Cost]],Table5[[#This Row],[Cost2]],Table5[[#This Row],[Cost3]],Table5[[#This Row],[Cost4]],Table5[[#This Row],[Cost5]])</f>
        <v>2722.94</v>
      </c>
      <c r="T301" s="108">
        <f>Table5[[#This Row],[Cost]]/Table5[[#This Row],[Best Cost]]-1</f>
        <v>0.35528509625625238</v>
      </c>
      <c r="U301" s="108">
        <f>Table5[[#This Row],[Cost2]]/Table5[[#This Row],[Best Cost]]-1</f>
        <v>0.29858902509787222</v>
      </c>
      <c r="V301" s="108">
        <f>Table5[[#This Row],[Cost3]]/Table5[[#This Row],[Best Cost]]-1</f>
        <v>0.31879879835765768</v>
      </c>
      <c r="W301" s="108">
        <f>Table5[[#This Row],[Cost4]]/Table5[[#This Row],[Best Cost]]-1</f>
        <v>0.31855274078753104</v>
      </c>
      <c r="X301" s="108">
        <f>Table5[[#This Row],[Cost5]]/Table5[[#This Row],[Best Cost]]-1</f>
        <v>0</v>
      </c>
      <c r="Y301" s="86">
        <f t="shared" si="4"/>
        <v>3535.98</v>
      </c>
      <c r="Z301" s="92">
        <f>Table5[[#This Row],[Cost]]/Table5[[#This Row],[Best Cost2]]-1</f>
        <v>4.3659749206726328E-2</v>
      </c>
      <c r="AA301" s="31">
        <f>Table5[[#This Row],[Cost2]]/Table5[[#This Row],[Best Cost2]]-1</f>
        <v>0</v>
      </c>
      <c r="AB301" s="31">
        <f>Table5[[#This Row],[Cost3]]/Table5[[#This Row],[Best Cost2]]-1</f>
        <v>1.556287083071739E-2</v>
      </c>
      <c r="AC301" s="32">
        <f>Table5[[#This Row],[Cost4]]/Table5[[#This Row],[Best Cost2]]-1</f>
        <v>1.5373390120984931E-2</v>
      </c>
    </row>
    <row r="302" spans="1:29" ht="18" customHeight="1" thickBot="1" x14ac:dyDescent="0.3">
      <c r="A302" s="65">
        <v>30</v>
      </c>
      <c r="B302" s="13">
        <v>100</v>
      </c>
      <c r="C302" s="14">
        <v>45</v>
      </c>
      <c r="D302" s="65">
        <v>3541.69</v>
      </c>
      <c r="E302" s="13">
        <v>2.31</v>
      </c>
      <c r="F302" s="14">
        <v>1024</v>
      </c>
      <c r="G302" s="13">
        <v>3519.81</v>
      </c>
      <c r="H302" s="13">
        <v>11.24</v>
      </c>
      <c r="I302" s="14">
        <v>1723</v>
      </c>
      <c r="J302" s="13">
        <v>3526.86</v>
      </c>
      <c r="K302" s="13">
        <v>16.61</v>
      </c>
      <c r="L302" s="14">
        <v>1745</v>
      </c>
      <c r="M302" s="13">
        <v>3515.63</v>
      </c>
      <c r="N302" s="13">
        <v>24.72</v>
      </c>
      <c r="O302" s="13">
        <v>2612</v>
      </c>
      <c r="P302" s="100">
        <v>2945.71</v>
      </c>
      <c r="Q302" s="101">
        <v>11.65</v>
      </c>
      <c r="R302" s="102">
        <v>97012</v>
      </c>
      <c r="S302" s="102">
        <f>MIN(Table5[[#This Row],[Cost]],Table5[[#This Row],[Cost2]],Table5[[#This Row],[Cost3]],Table5[[#This Row],[Cost4]],Table5[[#This Row],[Cost5]])</f>
        <v>2945.71</v>
      </c>
      <c r="T302" s="109">
        <f>Table5[[#This Row],[Cost]]/Table5[[#This Row],[Best Cost]]-1</f>
        <v>0.2023213418836205</v>
      </c>
      <c r="U302" s="109">
        <f>Table5[[#This Row],[Cost2]]/Table5[[#This Row],[Best Cost]]-1</f>
        <v>0.19489359101880366</v>
      </c>
      <c r="V302" s="109">
        <f>Table5[[#This Row],[Cost3]]/Table5[[#This Row],[Best Cost]]-1</f>
        <v>0.19728690196930465</v>
      </c>
      <c r="W302" s="109">
        <f>Table5[[#This Row],[Cost4]]/Table5[[#This Row],[Best Cost]]-1</f>
        <v>0.19347457828503156</v>
      </c>
      <c r="X302" s="109">
        <f>Table5[[#This Row],[Cost5]]/Table5[[#This Row],[Best Cost]]-1</f>
        <v>0</v>
      </c>
      <c r="Y302" s="87">
        <f t="shared" si="4"/>
        <v>3515.63</v>
      </c>
      <c r="Z302" s="93">
        <f>Table5[[#This Row],[Cost]]/Table5[[#This Row],[Best Cost2]]-1</f>
        <v>7.4126116798411967E-3</v>
      </c>
      <c r="AA302" s="94">
        <f>Table5[[#This Row],[Cost2]]/Table5[[#This Row],[Best Cost2]]-1</f>
        <v>1.1889760867895838E-3</v>
      </c>
      <c r="AB302" s="94">
        <f>Table5[[#This Row],[Cost3]]/Table5[[#This Row],[Best Cost2]]-1</f>
        <v>3.1943065680972715E-3</v>
      </c>
      <c r="AC302" s="95">
        <f>Table5[[#This Row],[Cost4]]/Table5[[#This Row],[Best Cost2]]-1</f>
        <v>0</v>
      </c>
    </row>
    <row r="303" spans="1:29" s="72" customFormat="1" ht="18" customHeight="1" thickBot="1" x14ac:dyDescent="0.3">
      <c r="A303" s="18"/>
      <c r="B303" s="3"/>
      <c r="C303" s="70"/>
      <c r="D303" s="18"/>
      <c r="E303" s="4"/>
      <c r="F303" s="70">
        <f>AVERAGE(F3:F302)</f>
        <v>1421.7</v>
      </c>
      <c r="G303" s="18"/>
      <c r="H303" s="3"/>
      <c r="I303" s="70">
        <f>AVERAGE(I3:I302)</f>
        <v>1744.3233333333333</v>
      </c>
      <c r="J303" s="18"/>
      <c r="K303" s="3"/>
      <c r="L303" s="70">
        <f>AVERAGE(L3:L302)</f>
        <v>1798.8233333333333</v>
      </c>
      <c r="M303" s="18"/>
      <c r="N303" s="96">
        <f>AVERAGE(N203:N302)</f>
        <v>14.214999999999998</v>
      </c>
      <c r="O303" s="4">
        <f>AVERAGE(O3:O302)</f>
        <v>1774.7333333333333</v>
      </c>
      <c r="P303" s="4"/>
      <c r="Q303" s="4"/>
      <c r="R303" s="4"/>
      <c r="S303" s="4"/>
      <c r="T303" s="4"/>
      <c r="U303" s="4"/>
      <c r="V303" s="4"/>
      <c r="W303" s="4"/>
      <c r="X303" s="4"/>
      <c r="Y303" s="71"/>
      <c r="Z303" s="103">
        <f>AVERAGE(Z203:Z302)</f>
        <v>4.4184278226027732E-2</v>
      </c>
      <c r="AA303" s="103">
        <f>AVERAGE(AA203:AA302)</f>
        <v>1.2879446993214749E-2</v>
      </c>
      <c r="AB303" s="103">
        <f>AVERAGE(AB203:AB302)</f>
        <v>4.22312354132287E-2</v>
      </c>
      <c r="AC303" s="103">
        <f>AVERAGE(AC203:AC302)</f>
        <v>4.1350026368332161E-2</v>
      </c>
    </row>
  </sheetData>
  <mergeCells count="8">
    <mergeCell ref="A1:C1"/>
    <mergeCell ref="D1:F1"/>
    <mergeCell ref="Z1:AC1"/>
    <mergeCell ref="J1:L1"/>
    <mergeCell ref="G1:I1"/>
    <mergeCell ref="M1:O1"/>
    <mergeCell ref="P1:R1"/>
    <mergeCell ref="T1:X1"/>
  </mergeCells>
  <conditionalFormatting sqref="AD3:AD102">
    <cfRule type="cellIs" dxfId="13" priority="32" operator="equal">
      <formula>"No"</formula>
    </cfRule>
    <cfRule type="cellIs" dxfId="12" priority="33" operator="equal">
      <formula>"Yes"</formula>
    </cfRule>
  </conditionalFormatting>
  <conditionalFormatting sqref="AD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{926A533C-7C1B-4BE1-AA24-CB2F5ECDB68C}</x14:id>
        </ext>
      </extLst>
    </cfRule>
  </conditionalFormatting>
  <conditionalFormatting sqref="Z3:AC20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{81A55281-532C-40BE-82E3-76616B3A5EC6}</x14:id>
        </ext>
      </extLst>
    </cfRule>
    <cfRule type="cellIs" dxfId="11" priority="35" operator="equal">
      <formula>0</formula>
    </cfRule>
    <cfRule type="cellIs" dxfId="10" priority="36" operator="equal">
      <formula>0</formula>
    </cfRule>
    <cfRule type="cellIs" dxfId="9" priority="37" operator="equal">
      <formula>0.119</formula>
    </cfRule>
  </conditionalFormatting>
  <conditionalFormatting sqref="Z203:AC302">
    <cfRule type="cellIs" dxfId="8" priority="4" operator="equal">
      <formula>0</formula>
    </cfRule>
  </conditionalFormatting>
  <conditionalFormatting sqref="T3:X302">
    <cfRule type="cellIs" dxfId="7" priority="3" operator="equal">
      <formula>0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{CDE44B2B-536E-490C-B7DC-881A13BAD4B2}</x14:id>
        </ext>
      </extLst>
    </cfRule>
  </conditionalFormatting>
  <conditionalFormatting sqref="Z3:AC3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{3725525A-DECC-42D9-B788-DC3C4876B261}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6A533C-7C1B-4BE1-AA24-CB2F5ECDB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</xm:sqref>
        </x14:conditionalFormatting>
        <x14:conditionalFormatting xmlns:xm="http://schemas.microsoft.com/office/excel/2006/main">
          <x14:cfRule type="dataBar" id="{81A55281-532C-40BE-82E3-76616B3A5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Z3:AC202</xm:sqref>
        </x14:conditionalFormatting>
        <x14:conditionalFormatting xmlns:xm="http://schemas.microsoft.com/office/excel/2006/main">
          <x14:cfRule type="dataBar" id="{CDE44B2B-536E-490C-B7DC-881A13BA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T3:X302</xm:sqref>
        </x14:conditionalFormatting>
        <x14:conditionalFormatting xmlns:xm="http://schemas.microsoft.com/office/excel/2006/main">
          <x14:cfRule type="dataBar" id="{3725525A-DECC-42D9-B788-DC3C4876B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Z3:AC302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M1" sqref="M1:O100"/>
    </sheetView>
  </sheetViews>
  <sheetFormatPr defaultRowHeight="15" x14ac:dyDescent="0.25"/>
  <sheetData>
    <row r="1" spans="1:15" x14ac:dyDescent="0.25">
      <c r="A1" s="35">
        <v>41.22</v>
      </c>
      <c r="B1" s="36">
        <v>0.26</v>
      </c>
      <c r="C1" s="36">
        <v>1001</v>
      </c>
      <c r="D1" s="35">
        <v>41.22</v>
      </c>
      <c r="E1" s="36">
        <v>0.22</v>
      </c>
      <c r="F1" s="36">
        <v>1001</v>
      </c>
      <c r="G1" s="35">
        <v>41.22</v>
      </c>
      <c r="H1" s="36">
        <v>0.59</v>
      </c>
      <c r="I1" s="36">
        <v>1001</v>
      </c>
      <c r="J1" s="35">
        <v>41.22</v>
      </c>
      <c r="K1" s="36">
        <v>0.57999999999999996</v>
      </c>
      <c r="L1" s="36">
        <v>1001</v>
      </c>
      <c r="M1" s="39">
        <v>10</v>
      </c>
      <c r="N1" s="40">
        <v>3</v>
      </c>
      <c r="O1" s="41">
        <v>3</v>
      </c>
    </row>
    <row r="2" spans="1:15" x14ac:dyDescent="0.25">
      <c r="A2" s="29">
        <v>39.15</v>
      </c>
      <c r="B2" s="25">
        <v>0.27</v>
      </c>
      <c r="C2" s="25">
        <v>1001</v>
      </c>
      <c r="D2" s="29">
        <v>39.15</v>
      </c>
      <c r="E2" s="25">
        <v>0.25</v>
      </c>
      <c r="F2" s="25">
        <v>1001</v>
      </c>
      <c r="G2" s="29">
        <v>39.15</v>
      </c>
      <c r="H2" s="25">
        <v>0.59</v>
      </c>
      <c r="I2" s="25">
        <v>1001</v>
      </c>
      <c r="J2" s="29">
        <v>39.15</v>
      </c>
      <c r="K2" s="25">
        <v>0.57999999999999996</v>
      </c>
      <c r="L2" s="25">
        <v>1001</v>
      </c>
      <c r="M2" s="42">
        <v>11</v>
      </c>
      <c r="N2" s="43">
        <v>3</v>
      </c>
      <c r="O2" s="44">
        <v>3</v>
      </c>
    </row>
    <row r="3" spans="1:15" x14ac:dyDescent="0.25">
      <c r="A3" s="28">
        <v>59.01</v>
      </c>
      <c r="B3" s="24">
        <v>0.26</v>
      </c>
      <c r="C3" s="24">
        <v>1001</v>
      </c>
      <c r="D3" s="28">
        <v>59.01</v>
      </c>
      <c r="E3" s="24">
        <v>0.26</v>
      </c>
      <c r="F3" s="24">
        <v>1001</v>
      </c>
      <c r="G3" s="28">
        <v>59.01</v>
      </c>
      <c r="H3" s="24">
        <v>0.59</v>
      </c>
      <c r="I3" s="24">
        <v>1001</v>
      </c>
      <c r="J3" s="28">
        <v>59.01</v>
      </c>
      <c r="K3" s="24">
        <v>0.57999999999999996</v>
      </c>
      <c r="L3" s="24">
        <v>1001</v>
      </c>
      <c r="M3" s="45">
        <v>26</v>
      </c>
      <c r="N3" s="46">
        <v>3</v>
      </c>
      <c r="O3" s="47">
        <v>3</v>
      </c>
    </row>
    <row r="4" spans="1:15" x14ac:dyDescent="0.25">
      <c r="A4" s="29">
        <v>65.06</v>
      </c>
      <c r="B4" s="25">
        <v>0.26</v>
      </c>
      <c r="C4" s="25">
        <v>1001</v>
      </c>
      <c r="D4" s="29">
        <v>65.06</v>
      </c>
      <c r="E4" s="25">
        <v>0.23</v>
      </c>
      <c r="F4" s="25">
        <v>1001</v>
      </c>
      <c r="G4" s="29">
        <v>65.06</v>
      </c>
      <c r="H4" s="25">
        <v>0.56999999999999995</v>
      </c>
      <c r="I4" s="25">
        <v>1001</v>
      </c>
      <c r="J4" s="29">
        <v>65.06</v>
      </c>
      <c r="K4" s="25">
        <v>0.59</v>
      </c>
      <c r="L4" s="25">
        <v>1001</v>
      </c>
      <c r="M4" s="42">
        <v>43</v>
      </c>
      <c r="N4" s="43">
        <v>3</v>
      </c>
      <c r="O4" s="44">
        <v>3</v>
      </c>
    </row>
    <row r="5" spans="1:15" x14ac:dyDescent="0.25">
      <c r="A5" s="28">
        <v>52.09</v>
      </c>
      <c r="B5" s="24">
        <v>0.27</v>
      </c>
      <c r="C5" s="24">
        <v>1001</v>
      </c>
      <c r="D5" s="28">
        <v>52.09</v>
      </c>
      <c r="E5" s="24">
        <v>0.22</v>
      </c>
      <c r="F5" s="24">
        <v>1001</v>
      </c>
      <c r="G5" s="28">
        <v>52.09</v>
      </c>
      <c r="H5" s="24">
        <v>0.51</v>
      </c>
      <c r="I5" s="24">
        <v>1001</v>
      </c>
      <c r="J5" s="28">
        <v>52.09</v>
      </c>
      <c r="K5" s="24">
        <v>0.51</v>
      </c>
      <c r="L5" s="24">
        <v>1001</v>
      </c>
      <c r="M5" s="45">
        <v>58</v>
      </c>
      <c r="N5" s="46">
        <v>3</v>
      </c>
      <c r="O5" s="47">
        <v>3</v>
      </c>
    </row>
    <row r="6" spans="1:15" x14ac:dyDescent="0.25">
      <c r="A6" s="29">
        <v>26.24</v>
      </c>
      <c r="B6" s="25">
        <v>0.26</v>
      </c>
      <c r="C6" s="25">
        <v>1001</v>
      </c>
      <c r="D6" s="29">
        <v>26.24</v>
      </c>
      <c r="E6" s="25">
        <v>0.23</v>
      </c>
      <c r="F6" s="25">
        <v>1001</v>
      </c>
      <c r="G6" s="29">
        <v>26.24</v>
      </c>
      <c r="H6" s="25">
        <v>0.5</v>
      </c>
      <c r="I6" s="25">
        <v>1001</v>
      </c>
      <c r="J6" s="29">
        <v>26.24</v>
      </c>
      <c r="K6" s="25">
        <v>0.51</v>
      </c>
      <c r="L6" s="25">
        <v>1001</v>
      </c>
      <c r="M6" s="42">
        <v>59</v>
      </c>
      <c r="N6" s="43">
        <v>3</v>
      </c>
      <c r="O6" s="44">
        <v>3</v>
      </c>
    </row>
    <row r="7" spans="1:15" x14ac:dyDescent="0.25">
      <c r="A7" s="28">
        <v>64.709999999999994</v>
      </c>
      <c r="B7" s="24">
        <v>0.26</v>
      </c>
      <c r="C7" s="24">
        <v>1001</v>
      </c>
      <c r="D7" s="28">
        <v>64.709999999999994</v>
      </c>
      <c r="E7" s="24">
        <v>0.23</v>
      </c>
      <c r="F7" s="24">
        <v>1001</v>
      </c>
      <c r="G7" s="28">
        <v>64.709999999999994</v>
      </c>
      <c r="H7" s="24">
        <v>0.53</v>
      </c>
      <c r="I7" s="24">
        <v>1001</v>
      </c>
      <c r="J7" s="28">
        <v>64.709999999999994</v>
      </c>
      <c r="K7" s="24">
        <v>0.53</v>
      </c>
      <c r="L7" s="24">
        <v>1001</v>
      </c>
      <c r="M7" s="45">
        <v>72</v>
      </c>
      <c r="N7" s="46">
        <v>3</v>
      </c>
      <c r="O7" s="47">
        <v>3</v>
      </c>
    </row>
    <row r="8" spans="1:15" x14ac:dyDescent="0.25">
      <c r="A8" s="29">
        <v>55.83</v>
      </c>
      <c r="B8" s="25">
        <v>0.27</v>
      </c>
      <c r="C8" s="25">
        <v>1001</v>
      </c>
      <c r="D8" s="29">
        <v>55.83</v>
      </c>
      <c r="E8" s="25">
        <v>0.22</v>
      </c>
      <c r="F8" s="25">
        <v>1001</v>
      </c>
      <c r="G8" s="29">
        <v>55.83</v>
      </c>
      <c r="H8" s="25">
        <v>0.52</v>
      </c>
      <c r="I8" s="25">
        <v>1001</v>
      </c>
      <c r="J8" s="29">
        <v>55.83</v>
      </c>
      <c r="K8" s="25">
        <v>0.53</v>
      </c>
      <c r="L8" s="25">
        <v>1001</v>
      </c>
      <c r="M8" s="42">
        <v>75</v>
      </c>
      <c r="N8" s="43">
        <v>3</v>
      </c>
      <c r="O8" s="44">
        <v>3</v>
      </c>
    </row>
    <row r="9" spans="1:15" x14ac:dyDescent="0.25">
      <c r="A9" s="28">
        <v>62.06</v>
      </c>
      <c r="B9" s="24">
        <v>0.26</v>
      </c>
      <c r="C9" s="24">
        <v>1001</v>
      </c>
      <c r="D9" s="28">
        <v>62.06</v>
      </c>
      <c r="E9" s="24">
        <v>0.21</v>
      </c>
      <c r="F9" s="24">
        <v>1001</v>
      </c>
      <c r="G9" s="28">
        <v>62.06</v>
      </c>
      <c r="H9" s="24">
        <v>0.51</v>
      </c>
      <c r="I9" s="24">
        <v>1001</v>
      </c>
      <c r="J9" s="28">
        <v>62.06</v>
      </c>
      <c r="K9" s="24">
        <v>0.52</v>
      </c>
      <c r="L9" s="24">
        <v>1001</v>
      </c>
      <c r="M9" s="45">
        <v>88</v>
      </c>
      <c r="N9" s="46">
        <v>3</v>
      </c>
      <c r="O9" s="47">
        <v>3</v>
      </c>
    </row>
    <row r="10" spans="1:15" x14ac:dyDescent="0.25">
      <c r="A10" s="29">
        <v>55.74</v>
      </c>
      <c r="B10" s="25">
        <v>0.26</v>
      </c>
      <c r="C10" s="25">
        <v>1001</v>
      </c>
      <c r="D10" s="29">
        <v>55.74</v>
      </c>
      <c r="E10" s="25">
        <v>0.21</v>
      </c>
      <c r="F10" s="25">
        <v>1001</v>
      </c>
      <c r="G10" s="29">
        <v>55.74</v>
      </c>
      <c r="H10" s="25">
        <v>0.51</v>
      </c>
      <c r="I10" s="25">
        <v>1001</v>
      </c>
      <c r="J10" s="29">
        <v>55.74</v>
      </c>
      <c r="K10" s="25">
        <v>0.52</v>
      </c>
      <c r="L10" s="25">
        <v>1001</v>
      </c>
      <c r="M10" s="42">
        <v>91</v>
      </c>
      <c r="N10" s="43">
        <v>3</v>
      </c>
      <c r="O10" s="44">
        <v>3</v>
      </c>
    </row>
    <row r="11" spans="1:15" x14ac:dyDescent="0.25">
      <c r="A11" s="28">
        <v>66.569999999999993</v>
      </c>
      <c r="B11" s="24">
        <v>0.31</v>
      </c>
      <c r="C11" s="24">
        <v>1001</v>
      </c>
      <c r="D11" s="28">
        <v>66.569999999999993</v>
      </c>
      <c r="E11" s="24">
        <v>0.28999999999999998</v>
      </c>
      <c r="F11" s="24">
        <v>1002</v>
      </c>
      <c r="G11" s="28">
        <v>66.569999999999993</v>
      </c>
      <c r="H11" s="24">
        <v>0.63</v>
      </c>
      <c r="I11" s="24">
        <v>1002</v>
      </c>
      <c r="J11" s="28">
        <v>66.569999999999993</v>
      </c>
      <c r="K11" s="24">
        <v>0.62</v>
      </c>
      <c r="L11" s="24">
        <v>1002</v>
      </c>
      <c r="M11" s="45">
        <v>9</v>
      </c>
      <c r="N11" s="46">
        <v>4</v>
      </c>
      <c r="O11" s="47">
        <v>3</v>
      </c>
    </row>
    <row r="12" spans="1:15" x14ac:dyDescent="0.25">
      <c r="A12" s="29">
        <v>55.13</v>
      </c>
      <c r="B12" s="25">
        <v>0.28000000000000003</v>
      </c>
      <c r="C12" s="25">
        <v>1001</v>
      </c>
      <c r="D12" s="29">
        <v>55.13</v>
      </c>
      <c r="E12" s="25">
        <v>0.28000000000000003</v>
      </c>
      <c r="F12" s="25">
        <v>1003</v>
      </c>
      <c r="G12" s="29">
        <v>55.13</v>
      </c>
      <c r="H12" s="25">
        <v>0.64</v>
      </c>
      <c r="I12" s="25">
        <v>1002</v>
      </c>
      <c r="J12" s="29">
        <v>55.13</v>
      </c>
      <c r="K12" s="25">
        <v>0.65</v>
      </c>
      <c r="L12" s="25">
        <v>1002</v>
      </c>
      <c r="M12" s="42">
        <v>27</v>
      </c>
      <c r="N12" s="43">
        <v>4</v>
      </c>
      <c r="O12" s="44">
        <v>3</v>
      </c>
    </row>
    <row r="13" spans="1:15" x14ac:dyDescent="0.25">
      <c r="A13" s="28">
        <v>63.24</v>
      </c>
      <c r="B13" s="24">
        <v>0.28999999999999998</v>
      </c>
      <c r="C13" s="24">
        <v>1001</v>
      </c>
      <c r="D13" s="28">
        <v>63.24</v>
      </c>
      <c r="E13" s="24">
        <v>0.26</v>
      </c>
      <c r="F13" s="24">
        <v>1005</v>
      </c>
      <c r="G13" s="28">
        <v>63.24</v>
      </c>
      <c r="H13" s="24">
        <v>0.56999999999999995</v>
      </c>
      <c r="I13" s="24">
        <v>1002</v>
      </c>
      <c r="J13" s="28">
        <v>63.24</v>
      </c>
      <c r="K13" s="24">
        <v>0.57999999999999996</v>
      </c>
      <c r="L13" s="24">
        <v>1002</v>
      </c>
      <c r="M13" s="45">
        <v>56</v>
      </c>
      <c r="N13" s="46">
        <v>4</v>
      </c>
      <c r="O13" s="47">
        <v>3</v>
      </c>
    </row>
    <row r="14" spans="1:15" x14ac:dyDescent="0.25">
      <c r="A14" s="29">
        <v>66.14</v>
      </c>
      <c r="B14" s="25">
        <v>0.28000000000000003</v>
      </c>
      <c r="C14" s="25">
        <v>1001</v>
      </c>
      <c r="D14" s="29">
        <v>66.14</v>
      </c>
      <c r="E14" s="25">
        <v>0.25</v>
      </c>
      <c r="F14" s="25">
        <v>1003</v>
      </c>
      <c r="G14" s="29">
        <v>66.14</v>
      </c>
      <c r="H14" s="25">
        <v>0.59</v>
      </c>
      <c r="I14" s="25">
        <v>1003</v>
      </c>
      <c r="J14" s="29">
        <v>66.14</v>
      </c>
      <c r="K14" s="25">
        <v>0.59</v>
      </c>
      <c r="L14" s="25">
        <v>1002</v>
      </c>
      <c r="M14" s="42">
        <v>73</v>
      </c>
      <c r="N14" s="43">
        <v>4</v>
      </c>
      <c r="O14" s="44">
        <v>3</v>
      </c>
    </row>
    <row r="15" spans="1:15" x14ac:dyDescent="0.25">
      <c r="A15" s="28">
        <v>82.75</v>
      </c>
      <c r="B15" s="24">
        <v>0.28999999999999998</v>
      </c>
      <c r="C15" s="24">
        <v>1001</v>
      </c>
      <c r="D15" s="28">
        <v>82.75</v>
      </c>
      <c r="E15" s="24">
        <v>0.25</v>
      </c>
      <c r="F15" s="24">
        <v>1003</v>
      </c>
      <c r="G15" s="28">
        <v>82.75</v>
      </c>
      <c r="H15" s="24">
        <v>0.57999999999999996</v>
      </c>
      <c r="I15" s="24">
        <v>1002</v>
      </c>
      <c r="J15" s="28">
        <v>82.75</v>
      </c>
      <c r="K15" s="24">
        <v>0.57999999999999996</v>
      </c>
      <c r="L15" s="24">
        <v>1002</v>
      </c>
      <c r="M15" s="45">
        <v>89</v>
      </c>
      <c r="N15" s="46">
        <v>4</v>
      </c>
      <c r="O15" s="47">
        <v>3</v>
      </c>
    </row>
    <row r="16" spans="1:15" x14ac:dyDescent="0.25">
      <c r="A16" s="29">
        <v>72.88</v>
      </c>
      <c r="B16" s="25">
        <v>0.28999999999999998</v>
      </c>
      <c r="C16" s="25">
        <v>1001</v>
      </c>
      <c r="D16" s="29">
        <v>72.88</v>
      </c>
      <c r="E16" s="25">
        <v>0.23</v>
      </c>
      <c r="F16" s="25">
        <v>1002</v>
      </c>
      <c r="G16" s="29">
        <v>72.88</v>
      </c>
      <c r="H16" s="25">
        <v>0.57999999999999996</v>
      </c>
      <c r="I16" s="25">
        <v>1004</v>
      </c>
      <c r="J16" s="29">
        <v>72.88</v>
      </c>
      <c r="K16" s="25">
        <v>0.57999999999999996</v>
      </c>
      <c r="L16" s="25">
        <v>1001</v>
      </c>
      <c r="M16" s="42">
        <v>94</v>
      </c>
      <c r="N16" s="43">
        <v>4</v>
      </c>
      <c r="O16" s="44">
        <v>3</v>
      </c>
    </row>
    <row r="17" spans="1:15" x14ac:dyDescent="0.25">
      <c r="A17" s="28">
        <v>65.709999999999994</v>
      </c>
      <c r="B17" s="24">
        <v>0.32</v>
      </c>
      <c r="C17" s="24">
        <v>1001</v>
      </c>
      <c r="D17" s="28">
        <v>65.709999999999994</v>
      </c>
      <c r="E17" s="24">
        <v>0.35</v>
      </c>
      <c r="F17" s="24">
        <v>1115</v>
      </c>
      <c r="G17" s="28">
        <v>65.709999999999994</v>
      </c>
      <c r="H17" s="24">
        <v>0.61</v>
      </c>
      <c r="I17" s="24">
        <v>1004</v>
      </c>
      <c r="J17" s="28">
        <v>65.709999999999994</v>
      </c>
      <c r="K17" s="24">
        <v>0.62</v>
      </c>
      <c r="L17" s="24">
        <v>1003</v>
      </c>
      <c r="M17" s="45">
        <v>8</v>
      </c>
      <c r="N17" s="46">
        <v>4</v>
      </c>
      <c r="O17" s="47">
        <v>4</v>
      </c>
    </row>
    <row r="18" spans="1:15" x14ac:dyDescent="0.25">
      <c r="A18" s="29">
        <v>35.880000000000003</v>
      </c>
      <c r="B18" s="25">
        <v>0.28999999999999998</v>
      </c>
      <c r="C18" s="25">
        <v>1001</v>
      </c>
      <c r="D18" s="29">
        <v>35.880000000000003</v>
      </c>
      <c r="E18" s="25">
        <v>0.17</v>
      </c>
      <c r="F18" s="25">
        <v>1005</v>
      </c>
      <c r="G18" s="29">
        <v>35.880000000000003</v>
      </c>
      <c r="H18" s="25">
        <v>0.61</v>
      </c>
      <c r="I18" s="25">
        <v>1004</v>
      </c>
      <c r="J18" s="29">
        <v>35.880000000000003</v>
      </c>
      <c r="K18" s="25">
        <v>0.62</v>
      </c>
      <c r="L18" s="25">
        <v>1005</v>
      </c>
      <c r="M18" s="42">
        <v>24</v>
      </c>
      <c r="N18" s="43">
        <v>4</v>
      </c>
      <c r="O18" s="44">
        <v>4</v>
      </c>
    </row>
    <row r="19" spans="1:15" x14ac:dyDescent="0.25">
      <c r="A19" s="28">
        <v>76.069999999999993</v>
      </c>
      <c r="B19" s="24">
        <v>0.31</v>
      </c>
      <c r="C19" s="24">
        <v>1001</v>
      </c>
      <c r="D19" s="28">
        <v>76.069999999999993</v>
      </c>
      <c r="E19" s="24">
        <v>0.25</v>
      </c>
      <c r="F19" s="24">
        <v>1004</v>
      </c>
      <c r="G19" s="28">
        <v>76.069999999999993</v>
      </c>
      <c r="H19" s="24">
        <v>0.65</v>
      </c>
      <c r="I19" s="24">
        <v>1002</v>
      </c>
      <c r="J19" s="28">
        <v>76.069999999999993</v>
      </c>
      <c r="K19" s="24">
        <v>0.66</v>
      </c>
      <c r="L19" s="24">
        <v>1004</v>
      </c>
      <c r="M19" s="45">
        <v>40</v>
      </c>
      <c r="N19" s="46">
        <v>4</v>
      </c>
      <c r="O19" s="47">
        <v>4</v>
      </c>
    </row>
    <row r="20" spans="1:15" x14ac:dyDescent="0.25">
      <c r="A20" s="29">
        <v>45.85</v>
      </c>
      <c r="B20" s="25">
        <v>0.31</v>
      </c>
      <c r="C20" s="25">
        <v>1001</v>
      </c>
      <c r="D20" s="29">
        <v>45.85</v>
      </c>
      <c r="E20" s="25">
        <v>0.3</v>
      </c>
      <c r="F20" s="25">
        <v>1034</v>
      </c>
      <c r="G20" s="29">
        <v>45.85</v>
      </c>
      <c r="H20" s="25">
        <v>0.64</v>
      </c>
      <c r="I20" s="25">
        <v>1002</v>
      </c>
      <c r="J20" s="29">
        <v>45.85</v>
      </c>
      <c r="K20" s="25">
        <v>0.66</v>
      </c>
      <c r="L20" s="25">
        <v>1003</v>
      </c>
      <c r="M20" s="42">
        <v>41</v>
      </c>
      <c r="N20" s="43">
        <v>4</v>
      </c>
      <c r="O20" s="44">
        <v>4</v>
      </c>
    </row>
    <row r="21" spans="1:15" x14ac:dyDescent="0.25">
      <c r="A21" s="28">
        <v>75.52</v>
      </c>
      <c r="B21" s="24">
        <v>0.31</v>
      </c>
      <c r="C21" s="24">
        <v>1001</v>
      </c>
      <c r="D21" s="28">
        <v>75.52</v>
      </c>
      <c r="E21" s="24">
        <v>0.26</v>
      </c>
      <c r="F21" s="24">
        <v>1003</v>
      </c>
      <c r="G21" s="28">
        <v>75.52</v>
      </c>
      <c r="H21" s="24">
        <v>0.57999999999999996</v>
      </c>
      <c r="I21" s="24">
        <v>1003</v>
      </c>
      <c r="J21" s="28">
        <v>75.52</v>
      </c>
      <c r="K21" s="24">
        <v>0.59</v>
      </c>
      <c r="L21" s="24">
        <v>1002</v>
      </c>
      <c r="M21" s="45">
        <v>57</v>
      </c>
      <c r="N21" s="46">
        <v>4</v>
      </c>
      <c r="O21" s="47">
        <v>4</v>
      </c>
    </row>
    <row r="22" spans="1:15" x14ac:dyDescent="0.25">
      <c r="A22" s="29">
        <v>66.88</v>
      </c>
      <c r="B22" s="25">
        <v>0.3</v>
      </c>
      <c r="C22" s="25">
        <v>1001</v>
      </c>
      <c r="D22" s="29">
        <v>66.88</v>
      </c>
      <c r="E22" s="25">
        <v>0.26</v>
      </c>
      <c r="F22" s="25">
        <v>1004</v>
      </c>
      <c r="G22" s="29">
        <v>66.88</v>
      </c>
      <c r="H22" s="25">
        <v>0.6</v>
      </c>
      <c r="I22" s="25">
        <v>1003</v>
      </c>
      <c r="J22" s="29">
        <v>66.88</v>
      </c>
      <c r="K22" s="25">
        <v>0.59</v>
      </c>
      <c r="L22" s="25">
        <v>1003</v>
      </c>
      <c r="M22" s="42">
        <v>78</v>
      </c>
      <c r="N22" s="43">
        <v>4</v>
      </c>
      <c r="O22" s="44">
        <v>4</v>
      </c>
    </row>
    <row r="23" spans="1:15" x14ac:dyDescent="0.25">
      <c r="A23" s="28">
        <v>87.19</v>
      </c>
      <c r="B23" s="24">
        <v>0.32</v>
      </c>
      <c r="C23" s="24">
        <v>1002</v>
      </c>
      <c r="D23" s="28">
        <v>87.19</v>
      </c>
      <c r="E23" s="24">
        <v>0.28000000000000003</v>
      </c>
      <c r="F23" s="24">
        <v>1010</v>
      </c>
      <c r="G23" s="28">
        <v>87.19</v>
      </c>
      <c r="H23" s="24">
        <v>0.73</v>
      </c>
      <c r="I23" s="24">
        <v>1009</v>
      </c>
      <c r="J23" s="28">
        <v>87.19</v>
      </c>
      <c r="K23" s="24">
        <v>0.73</v>
      </c>
      <c r="L23" s="24">
        <v>1012</v>
      </c>
      <c r="M23" s="45">
        <v>14</v>
      </c>
      <c r="N23" s="46">
        <v>5</v>
      </c>
      <c r="O23" s="47">
        <v>3</v>
      </c>
    </row>
    <row r="24" spans="1:15" x14ac:dyDescent="0.25">
      <c r="A24" s="29">
        <v>81.37</v>
      </c>
      <c r="B24" s="25">
        <v>0.33</v>
      </c>
      <c r="C24" s="25">
        <v>1002</v>
      </c>
      <c r="D24" s="29">
        <v>81.37</v>
      </c>
      <c r="E24" s="25">
        <v>0.37</v>
      </c>
      <c r="F24" s="25">
        <v>1037</v>
      </c>
      <c r="G24" s="29">
        <v>81.37</v>
      </c>
      <c r="H24" s="25">
        <v>0.72</v>
      </c>
      <c r="I24" s="25">
        <v>1012</v>
      </c>
      <c r="J24" s="29">
        <v>81.37</v>
      </c>
      <c r="K24" s="25">
        <v>0.72</v>
      </c>
      <c r="L24" s="25">
        <v>1005</v>
      </c>
      <c r="M24" s="42">
        <v>25</v>
      </c>
      <c r="N24" s="43">
        <v>5</v>
      </c>
      <c r="O24" s="44">
        <v>3</v>
      </c>
    </row>
    <row r="25" spans="1:15" x14ac:dyDescent="0.25">
      <c r="A25" s="28">
        <v>65.37</v>
      </c>
      <c r="B25" s="24">
        <v>0.35</v>
      </c>
      <c r="C25" s="24">
        <v>1003</v>
      </c>
      <c r="D25" s="28">
        <v>65.37</v>
      </c>
      <c r="E25" s="24">
        <v>0.28999999999999998</v>
      </c>
      <c r="F25" s="24">
        <v>1014</v>
      </c>
      <c r="G25" s="28">
        <v>65.37</v>
      </c>
      <c r="H25" s="24">
        <v>0.71</v>
      </c>
      <c r="I25" s="24">
        <v>1009</v>
      </c>
      <c r="J25" s="28">
        <v>65.37</v>
      </c>
      <c r="K25" s="24">
        <v>0.72</v>
      </c>
      <c r="L25" s="24">
        <v>1007</v>
      </c>
      <c r="M25" s="45">
        <v>30</v>
      </c>
      <c r="N25" s="46">
        <v>5</v>
      </c>
      <c r="O25" s="47">
        <v>3</v>
      </c>
    </row>
    <row r="26" spans="1:15" x14ac:dyDescent="0.25">
      <c r="A26" s="29">
        <v>73.87</v>
      </c>
      <c r="B26" s="25">
        <v>0.32</v>
      </c>
      <c r="C26" s="25">
        <v>1001</v>
      </c>
      <c r="D26" s="29">
        <v>73.87</v>
      </c>
      <c r="E26" s="25">
        <v>0.38</v>
      </c>
      <c r="F26" s="25">
        <v>1043</v>
      </c>
      <c r="G26" s="29">
        <v>73.87</v>
      </c>
      <c r="H26" s="25">
        <v>0.66</v>
      </c>
      <c r="I26" s="25">
        <v>1007</v>
      </c>
      <c r="J26" s="29">
        <v>73.87</v>
      </c>
      <c r="K26" s="25">
        <v>0.66</v>
      </c>
      <c r="L26" s="25">
        <v>1007</v>
      </c>
      <c r="M26" s="42">
        <v>46</v>
      </c>
      <c r="N26" s="43">
        <v>5</v>
      </c>
      <c r="O26" s="44">
        <v>3</v>
      </c>
    </row>
    <row r="27" spans="1:15" x14ac:dyDescent="0.25">
      <c r="A27" s="28">
        <v>66.62</v>
      </c>
      <c r="B27" s="24">
        <v>0.39</v>
      </c>
      <c r="C27" s="24">
        <v>1003</v>
      </c>
      <c r="D27" s="28">
        <v>66.62</v>
      </c>
      <c r="E27" s="24">
        <v>0.28999999999999998</v>
      </c>
      <c r="F27" s="24">
        <v>1009</v>
      </c>
      <c r="G27" s="28">
        <v>66.62</v>
      </c>
      <c r="H27" s="24">
        <v>0.69</v>
      </c>
      <c r="I27" s="24">
        <v>1011</v>
      </c>
      <c r="J27" s="28">
        <v>66.819999999999993</v>
      </c>
      <c r="K27" s="24">
        <v>0.7</v>
      </c>
      <c r="L27" s="24">
        <v>1008</v>
      </c>
      <c r="M27" s="45">
        <v>76</v>
      </c>
      <c r="N27" s="46">
        <v>5</v>
      </c>
      <c r="O27" s="47">
        <v>4</v>
      </c>
    </row>
    <row r="28" spans="1:15" x14ac:dyDescent="0.25">
      <c r="A28" s="29">
        <v>77.38</v>
      </c>
      <c r="B28" s="25">
        <v>0.34</v>
      </c>
      <c r="C28" s="25">
        <v>1002</v>
      </c>
      <c r="D28" s="29">
        <v>77.38</v>
      </c>
      <c r="E28" s="25">
        <v>0.28000000000000003</v>
      </c>
      <c r="F28" s="25">
        <v>1015</v>
      </c>
      <c r="G28" s="29">
        <v>77.38</v>
      </c>
      <c r="H28" s="25">
        <v>0.69</v>
      </c>
      <c r="I28" s="25">
        <v>1024</v>
      </c>
      <c r="J28" s="29">
        <v>77.38</v>
      </c>
      <c r="K28" s="25">
        <v>0.69</v>
      </c>
      <c r="L28" s="25">
        <v>1023</v>
      </c>
      <c r="M28" s="42">
        <v>47</v>
      </c>
      <c r="N28" s="43">
        <v>5</v>
      </c>
      <c r="O28" s="44">
        <v>5</v>
      </c>
    </row>
    <row r="29" spans="1:15" x14ac:dyDescent="0.25">
      <c r="A29" s="28">
        <v>62.94</v>
      </c>
      <c r="B29" s="24">
        <v>0.35</v>
      </c>
      <c r="C29" s="24">
        <v>1001</v>
      </c>
      <c r="D29" s="28">
        <v>62.94</v>
      </c>
      <c r="E29" s="24">
        <v>0.28999999999999998</v>
      </c>
      <c r="F29" s="24">
        <v>1023</v>
      </c>
      <c r="G29" s="28">
        <v>62.94</v>
      </c>
      <c r="H29" s="24">
        <v>0.66</v>
      </c>
      <c r="I29" s="24">
        <v>1018</v>
      </c>
      <c r="J29" s="28">
        <v>62.94</v>
      </c>
      <c r="K29" s="24">
        <v>0.65</v>
      </c>
      <c r="L29" s="24">
        <v>1014</v>
      </c>
      <c r="M29" s="45">
        <v>62</v>
      </c>
      <c r="N29" s="46">
        <v>5</v>
      </c>
      <c r="O29" s="47">
        <v>5</v>
      </c>
    </row>
    <row r="30" spans="1:15" x14ac:dyDescent="0.25">
      <c r="A30" s="29">
        <v>56.93</v>
      </c>
      <c r="B30" s="25">
        <v>0.33</v>
      </c>
      <c r="C30" s="25">
        <v>1001</v>
      </c>
      <c r="D30" s="29">
        <v>56.93</v>
      </c>
      <c r="E30" s="25">
        <v>0.17</v>
      </c>
      <c r="F30" s="25">
        <v>1080</v>
      </c>
      <c r="G30" s="29">
        <v>56.93</v>
      </c>
      <c r="H30" s="25">
        <v>0.65</v>
      </c>
      <c r="I30" s="25">
        <v>1011</v>
      </c>
      <c r="J30" s="29">
        <v>56.93</v>
      </c>
      <c r="K30" s="25">
        <v>0.66</v>
      </c>
      <c r="L30" s="25">
        <v>1015</v>
      </c>
      <c r="M30" s="42">
        <v>63</v>
      </c>
      <c r="N30" s="43">
        <v>5</v>
      </c>
      <c r="O30" s="44">
        <v>5</v>
      </c>
    </row>
    <row r="31" spans="1:15" x14ac:dyDescent="0.25">
      <c r="A31" s="28">
        <v>53.01</v>
      </c>
      <c r="B31" s="24">
        <v>0.35</v>
      </c>
      <c r="C31" s="24">
        <v>1001</v>
      </c>
      <c r="D31" s="28">
        <v>53.01</v>
      </c>
      <c r="E31" s="24">
        <v>0.39</v>
      </c>
      <c r="F31" s="24">
        <v>1028</v>
      </c>
      <c r="G31" s="28">
        <v>53.01</v>
      </c>
      <c r="H31" s="24">
        <v>0.66</v>
      </c>
      <c r="I31" s="24">
        <v>1014</v>
      </c>
      <c r="J31" s="28">
        <v>53.01</v>
      </c>
      <c r="K31" s="24">
        <v>0.66</v>
      </c>
      <c r="L31" s="24">
        <v>1015</v>
      </c>
      <c r="M31" s="45">
        <v>79</v>
      </c>
      <c r="N31" s="46">
        <v>5</v>
      </c>
      <c r="O31" s="47">
        <v>5</v>
      </c>
    </row>
    <row r="32" spans="1:15" x14ac:dyDescent="0.25">
      <c r="A32" s="29">
        <v>113.18</v>
      </c>
      <c r="B32" s="25">
        <v>0.35</v>
      </c>
      <c r="C32" s="25">
        <v>1001</v>
      </c>
      <c r="D32" s="29">
        <v>113.18</v>
      </c>
      <c r="E32" s="25">
        <v>0.31</v>
      </c>
      <c r="F32" s="25">
        <v>1017</v>
      </c>
      <c r="G32" s="29">
        <v>113.65</v>
      </c>
      <c r="H32" s="25">
        <v>0.69</v>
      </c>
      <c r="I32" s="25">
        <v>1016</v>
      </c>
      <c r="J32" s="29">
        <v>113.65</v>
      </c>
      <c r="K32" s="25">
        <v>0.69</v>
      </c>
      <c r="L32" s="25">
        <v>1011</v>
      </c>
      <c r="M32" s="42">
        <v>95</v>
      </c>
      <c r="N32" s="43">
        <v>5</v>
      </c>
      <c r="O32" s="44">
        <v>5</v>
      </c>
    </row>
    <row r="33" spans="1:15" x14ac:dyDescent="0.25">
      <c r="A33" s="28">
        <v>68.98</v>
      </c>
      <c r="B33" s="24">
        <v>0.35</v>
      </c>
      <c r="C33" s="24">
        <v>1004</v>
      </c>
      <c r="D33" s="28">
        <v>68.98</v>
      </c>
      <c r="E33" s="24">
        <v>0.4</v>
      </c>
      <c r="F33" s="24">
        <v>1189</v>
      </c>
      <c r="G33" s="28">
        <v>68.98</v>
      </c>
      <c r="H33" s="24">
        <v>0.87</v>
      </c>
      <c r="I33" s="24">
        <v>1017</v>
      </c>
      <c r="J33" s="28">
        <v>68.98</v>
      </c>
      <c r="K33" s="24">
        <v>0.97</v>
      </c>
      <c r="L33" s="24">
        <v>1137</v>
      </c>
      <c r="M33" s="45">
        <v>12</v>
      </c>
      <c r="N33" s="46">
        <v>6</v>
      </c>
      <c r="O33" s="47">
        <v>3</v>
      </c>
    </row>
    <row r="34" spans="1:15" x14ac:dyDescent="0.25">
      <c r="A34" s="29">
        <v>82.5</v>
      </c>
      <c r="B34" s="25">
        <v>0.33</v>
      </c>
      <c r="C34" s="25">
        <v>1067</v>
      </c>
      <c r="D34" s="29">
        <v>82.5</v>
      </c>
      <c r="E34" s="25">
        <v>0.31</v>
      </c>
      <c r="F34" s="25">
        <v>1020</v>
      </c>
      <c r="G34" s="29">
        <v>82.5</v>
      </c>
      <c r="H34" s="25">
        <v>0.78</v>
      </c>
      <c r="I34" s="25">
        <v>1012</v>
      </c>
      <c r="J34" s="29">
        <v>82.5</v>
      </c>
      <c r="K34" s="25">
        <v>0.77</v>
      </c>
      <c r="L34" s="25">
        <v>1007</v>
      </c>
      <c r="M34" s="42">
        <v>93</v>
      </c>
      <c r="N34" s="43">
        <v>6</v>
      </c>
      <c r="O34" s="44">
        <v>3</v>
      </c>
    </row>
    <row r="35" spans="1:15" x14ac:dyDescent="0.25">
      <c r="A35" s="28">
        <v>86.66</v>
      </c>
      <c r="B35" s="24">
        <v>0.35</v>
      </c>
      <c r="C35" s="24">
        <v>1008</v>
      </c>
      <c r="D35" s="28">
        <v>86.66</v>
      </c>
      <c r="E35" s="24">
        <v>0.28000000000000003</v>
      </c>
      <c r="F35" s="24">
        <v>1039</v>
      </c>
      <c r="G35" s="28">
        <v>86.66</v>
      </c>
      <c r="H35" s="24">
        <v>0.76</v>
      </c>
      <c r="I35" s="24">
        <v>1030</v>
      </c>
      <c r="J35" s="28">
        <v>86.66</v>
      </c>
      <c r="K35" s="24">
        <v>0.74</v>
      </c>
      <c r="L35" s="24">
        <v>1011</v>
      </c>
      <c r="M35" s="45">
        <v>98</v>
      </c>
      <c r="N35" s="46">
        <v>6</v>
      </c>
      <c r="O35" s="47">
        <v>3</v>
      </c>
    </row>
    <row r="36" spans="1:15" x14ac:dyDescent="0.25">
      <c r="A36" s="29">
        <v>90.59</v>
      </c>
      <c r="B36" s="25">
        <v>0.37</v>
      </c>
      <c r="C36" s="25">
        <v>1037</v>
      </c>
      <c r="D36" s="29">
        <v>90.51</v>
      </c>
      <c r="E36" s="25">
        <v>0.52</v>
      </c>
      <c r="F36" s="25">
        <v>1271</v>
      </c>
      <c r="G36" s="29">
        <v>90.67</v>
      </c>
      <c r="H36" s="25">
        <v>0.89</v>
      </c>
      <c r="I36" s="25">
        <v>1053</v>
      </c>
      <c r="J36" s="29">
        <v>90.51</v>
      </c>
      <c r="K36" s="25">
        <v>0.85</v>
      </c>
      <c r="L36" s="25">
        <v>1013</v>
      </c>
      <c r="M36" s="42">
        <v>31</v>
      </c>
      <c r="N36" s="43">
        <v>6</v>
      </c>
      <c r="O36" s="44">
        <v>4</v>
      </c>
    </row>
    <row r="37" spans="1:15" x14ac:dyDescent="0.25">
      <c r="A37" s="28">
        <v>89.99</v>
      </c>
      <c r="B37" s="24">
        <v>0.35</v>
      </c>
      <c r="C37" s="24">
        <v>1003</v>
      </c>
      <c r="D37" s="28">
        <v>92.97</v>
      </c>
      <c r="E37" s="24">
        <v>0.63</v>
      </c>
      <c r="F37" s="24">
        <v>1663</v>
      </c>
      <c r="G37" s="28">
        <v>89.99</v>
      </c>
      <c r="H37" s="24">
        <v>0.75</v>
      </c>
      <c r="I37" s="24">
        <v>1032</v>
      </c>
      <c r="J37" s="28">
        <v>89.99</v>
      </c>
      <c r="K37" s="24">
        <v>0.79</v>
      </c>
      <c r="L37" s="24">
        <v>1084</v>
      </c>
      <c r="M37" s="45">
        <v>60</v>
      </c>
      <c r="N37" s="46">
        <v>6</v>
      </c>
      <c r="O37" s="47">
        <v>4</v>
      </c>
    </row>
    <row r="38" spans="1:15" x14ac:dyDescent="0.25">
      <c r="A38" s="29">
        <v>92.94</v>
      </c>
      <c r="B38" s="25">
        <v>0.41</v>
      </c>
      <c r="C38" s="25">
        <v>1002</v>
      </c>
      <c r="D38" s="29">
        <v>92.73</v>
      </c>
      <c r="E38" s="25">
        <v>0.16</v>
      </c>
      <c r="F38" s="25">
        <v>1023</v>
      </c>
      <c r="G38" s="29">
        <v>92.73</v>
      </c>
      <c r="H38" s="25">
        <v>0.83</v>
      </c>
      <c r="I38" s="25">
        <v>1016</v>
      </c>
      <c r="J38" s="29">
        <v>93.16</v>
      </c>
      <c r="K38" s="25">
        <v>0.92</v>
      </c>
      <c r="L38" s="25">
        <v>1175</v>
      </c>
      <c r="M38" s="42">
        <v>44</v>
      </c>
      <c r="N38" s="43">
        <v>6</v>
      </c>
      <c r="O38" s="44">
        <v>5</v>
      </c>
    </row>
    <row r="39" spans="1:15" x14ac:dyDescent="0.25">
      <c r="A39" s="28">
        <v>54.24</v>
      </c>
      <c r="B39" s="24">
        <v>0.36</v>
      </c>
      <c r="C39" s="24">
        <v>1038</v>
      </c>
      <c r="D39" s="28">
        <v>55.35</v>
      </c>
      <c r="E39" s="24">
        <v>0.28000000000000003</v>
      </c>
      <c r="F39" s="24">
        <v>1081</v>
      </c>
      <c r="G39" s="28">
        <v>55.04</v>
      </c>
      <c r="H39" s="24">
        <v>1</v>
      </c>
      <c r="I39" s="24">
        <v>1371</v>
      </c>
      <c r="J39" s="28">
        <v>56.32</v>
      </c>
      <c r="K39" s="24">
        <v>0.76</v>
      </c>
      <c r="L39" s="24">
        <v>1022</v>
      </c>
      <c r="M39" s="45">
        <v>61</v>
      </c>
      <c r="N39" s="46">
        <v>6</v>
      </c>
      <c r="O39" s="47">
        <v>5</v>
      </c>
    </row>
    <row r="40" spans="1:15" x14ac:dyDescent="0.25">
      <c r="A40" s="29">
        <v>44.43</v>
      </c>
      <c r="B40" s="25">
        <v>0.35</v>
      </c>
      <c r="C40" s="25">
        <v>1004</v>
      </c>
      <c r="D40" s="29">
        <v>55.04</v>
      </c>
      <c r="E40" s="25">
        <v>0.52</v>
      </c>
      <c r="F40" s="25">
        <v>1210</v>
      </c>
      <c r="G40" s="29">
        <v>45.7</v>
      </c>
      <c r="H40" s="25">
        <v>0.9</v>
      </c>
      <c r="I40" s="25">
        <v>1180</v>
      </c>
      <c r="J40" s="29">
        <v>44.43</v>
      </c>
      <c r="K40" s="25">
        <v>0.8</v>
      </c>
      <c r="L40" s="25">
        <v>1090</v>
      </c>
      <c r="M40" s="42">
        <v>77</v>
      </c>
      <c r="N40" s="43">
        <v>6</v>
      </c>
      <c r="O40" s="44">
        <v>5</v>
      </c>
    </row>
    <row r="41" spans="1:15" x14ac:dyDescent="0.25">
      <c r="A41" s="28">
        <v>85.74</v>
      </c>
      <c r="B41" s="24">
        <v>0.39</v>
      </c>
      <c r="C41" s="24">
        <v>1002</v>
      </c>
      <c r="D41" s="28">
        <v>85.74</v>
      </c>
      <c r="E41" s="24">
        <v>0.39</v>
      </c>
      <c r="F41" s="24">
        <v>1100</v>
      </c>
      <c r="G41" s="28">
        <v>89.58</v>
      </c>
      <c r="H41" s="24">
        <v>1.1100000000000001</v>
      </c>
      <c r="I41" s="24">
        <v>1233</v>
      </c>
      <c r="J41" s="28">
        <v>85.74</v>
      </c>
      <c r="K41" s="24">
        <v>0.91</v>
      </c>
      <c r="L41" s="24">
        <v>1031</v>
      </c>
      <c r="M41" s="45">
        <v>15</v>
      </c>
      <c r="N41" s="46">
        <v>6</v>
      </c>
      <c r="O41" s="47">
        <v>6</v>
      </c>
    </row>
    <row r="42" spans="1:15" x14ac:dyDescent="0.25">
      <c r="A42" s="29">
        <v>82.52</v>
      </c>
      <c r="B42" s="25">
        <v>0.45</v>
      </c>
      <c r="C42" s="25">
        <v>1009</v>
      </c>
      <c r="D42" s="29">
        <v>82.52</v>
      </c>
      <c r="E42" s="25">
        <v>0.42</v>
      </c>
      <c r="F42" s="25">
        <v>1037</v>
      </c>
      <c r="G42" s="29">
        <v>82.52</v>
      </c>
      <c r="H42" s="25">
        <v>0.88</v>
      </c>
      <c r="I42" s="25">
        <v>1025</v>
      </c>
      <c r="J42" s="29">
        <v>82.52</v>
      </c>
      <c r="K42" s="25">
        <v>1</v>
      </c>
      <c r="L42" s="25">
        <v>1167</v>
      </c>
      <c r="M42" s="42">
        <v>28</v>
      </c>
      <c r="N42" s="43">
        <v>6</v>
      </c>
      <c r="O42" s="44">
        <v>6</v>
      </c>
    </row>
    <row r="43" spans="1:15" x14ac:dyDescent="0.25">
      <c r="A43" s="28">
        <v>89.12</v>
      </c>
      <c r="B43" s="24">
        <v>0.4</v>
      </c>
      <c r="C43" s="24">
        <v>1004</v>
      </c>
      <c r="D43" s="28">
        <v>90.1</v>
      </c>
      <c r="E43" s="24">
        <v>0.6</v>
      </c>
      <c r="F43" s="24">
        <v>1579</v>
      </c>
      <c r="G43" s="28">
        <v>88.3</v>
      </c>
      <c r="H43" s="24">
        <v>0.82</v>
      </c>
      <c r="I43" s="24">
        <v>1027</v>
      </c>
      <c r="J43" s="28">
        <v>91.05</v>
      </c>
      <c r="K43" s="24">
        <v>0.81</v>
      </c>
      <c r="L43" s="24">
        <v>1028</v>
      </c>
      <c r="M43" s="45">
        <v>45</v>
      </c>
      <c r="N43" s="46">
        <v>6</v>
      </c>
      <c r="O43" s="47">
        <v>6</v>
      </c>
    </row>
    <row r="44" spans="1:15" x14ac:dyDescent="0.25">
      <c r="A44" s="29">
        <v>111.22</v>
      </c>
      <c r="B44" s="25">
        <v>0.42</v>
      </c>
      <c r="C44" s="25">
        <v>1047</v>
      </c>
      <c r="D44" s="29">
        <v>111.22</v>
      </c>
      <c r="E44" s="25">
        <v>0.4</v>
      </c>
      <c r="F44" s="25">
        <v>1031</v>
      </c>
      <c r="G44" s="29">
        <v>111.33</v>
      </c>
      <c r="H44" s="25">
        <v>0.8</v>
      </c>
      <c r="I44" s="25">
        <v>1023</v>
      </c>
      <c r="J44" s="29">
        <v>111.45</v>
      </c>
      <c r="K44" s="25">
        <v>0.81</v>
      </c>
      <c r="L44" s="25">
        <v>1016</v>
      </c>
      <c r="M44" s="42">
        <v>92</v>
      </c>
      <c r="N44" s="43">
        <v>6</v>
      </c>
      <c r="O44" s="44">
        <v>6</v>
      </c>
    </row>
    <row r="45" spans="1:15" x14ac:dyDescent="0.25">
      <c r="A45" s="28">
        <v>89.91</v>
      </c>
      <c r="B45" s="24">
        <v>0.37</v>
      </c>
      <c r="C45" s="24">
        <v>1063</v>
      </c>
      <c r="D45" s="28">
        <v>93.6</v>
      </c>
      <c r="E45" s="24">
        <v>0.27</v>
      </c>
      <c r="F45" s="24">
        <v>1114</v>
      </c>
      <c r="G45" s="28">
        <v>92.35</v>
      </c>
      <c r="H45" s="24">
        <v>1.1100000000000001</v>
      </c>
      <c r="I45" s="24">
        <v>1179</v>
      </c>
      <c r="J45" s="28">
        <v>91.94</v>
      </c>
      <c r="K45" s="24">
        <v>1.07</v>
      </c>
      <c r="L45" s="24">
        <v>1142</v>
      </c>
      <c r="M45" s="45">
        <v>13</v>
      </c>
      <c r="N45" s="46">
        <v>7</v>
      </c>
      <c r="O45" s="47">
        <v>3</v>
      </c>
    </row>
    <row r="46" spans="1:15" x14ac:dyDescent="0.25">
      <c r="A46" s="29">
        <v>98.99</v>
      </c>
      <c r="B46" s="25">
        <v>0.61</v>
      </c>
      <c r="C46" s="25">
        <v>1560</v>
      </c>
      <c r="D46" s="29">
        <v>98.63</v>
      </c>
      <c r="E46" s="25">
        <v>0.21</v>
      </c>
      <c r="F46" s="25">
        <v>1081</v>
      </c>
      <c r="G46" s="29">
        <v>98.99</v>
      </c>
      <c r="H46" s="25">
        <v>0.87</v>
      </c>
      <c r="I46" s="25">
        <v>1024</v>
      </c>
      <c r="J46" s="29">
        <v>98.63</v>
      </c>
      <c r="K46" s="25">
        <v>0.89</v>
      </c>
      <c r="L46" s="25">
        <v>1025</v>
      </c>
      <c r="M46" s="42">
        <v>67</v>
      </c>
      <c r="N46" s="43">
        <v>7</v>
      </c>
      <c r="O46" s="44">
        <v>3</v>
      </c>
    </row>
    <row r="47" spans="1:15" x14ac:dyDescent="0.25">
      <c r="A47" s="28">
        <v>127.05</v>
      </c>
      <c r="B47" s="24">
        <v>0.41</v>
      </c>
      <c r="C47" s="24">
        <v>1142</v>
      </c>
      <c r="D47" s="28">
        <v>127.03</v>
      </c>
      <c r="E47" s="24">
        <v>0.46</v>
      </c>
      <c r="F47" s="24">
        <v>1035</v>
      </c>
      <c r="G47" s="28">
        <v>127.78</v>
      </c>
      <c r="H47" s="24">
        <v>0.85</v>
      </c>
      <c r="I47" s="24">
        <v>1029</v>
      </c>
      <c r="J47" s="28">
        <v>127.23</v>
      </c>
      <c r="K47" s="24">
        <v>1</v>
      </c>
      <c r="L47" s="24">
        <v>1206</v>
      </c>
      <c r="M47" s="45">
        <v>82</v>
      </c>
      <c r="N47" s="46">
        <v>7</v>
      </c>
      <c r="O47" s="47">
        <v>4</v>
      </c>
    </row>
    <row r="48" spans="1:15" x14ac:dyDescent="0.25">
      <c r="A48" s="29">
        <v>81.73</v>
      </c>
      <c r="B48" s="25">
        <v>0.35</v>
      </c>
      <c r="C48" s="25">
        <v>1009</v>
      </c>
      <c r="D48" s="29">
        <v>84.46</v>
      </c>
      <c r="E48" s="25">
        <v>0.36</v>
      </c>
      <c r="F48" s="25">
        <v>1179</v>
      </c>
      <c r="G48" s="29">
        <v>84.99</v>
      </c>
      <c r="H48" s="25">
        <v>0.92</v>
      </c>
      <c r="I48" s="25">
        <v>1146</v>
      </c>
      <c r="J48" s="29">
        <v>82.84</v>
      </c>
      <c r="K48" s="25">
        <v>0.86</v>
      </c>
      <c r="L48" s="25">
        <v>1075</v>
      </c>
      <c r="M48" s="42">
        <v>96</v>
      </c>
      <c r="N48" s="43">
        <v>7</v>
      </c>
      <c r="O48" s="44">
        <v>4</v>
      </c>
    </row>
    <row r="49" spans="1:15" x14ac:dyDescent="0.25">
      <c r="A49" s="28">
        <v>100.22</v>
      </c>
      <c r="B49" s="24">
        <v>0.49</v>
      </c>
      <c r="C49" s="24">
        <v>1006</v>
      </c>
      <c r="D49" s="28">
        <v>97.92</v>
      </c>
      <c r="E49" s="24">
        <v>0.24</v>
      </c>
      <c r="F49" s="24">
        <v>1079</v>
      </c>
      <c r="G49" s="28">
        <v>98.85</v>
      </c>
      <c r="H49" s="24">
        <v>1.03</v>
      </c>
      <c r="I49" s="24">
        <v>1093</v>
      </c>
      <c r="J49" s="28">
        <v>105.74</v>
      </c>
      <c r="K49" s="24">
        <v>1.32</v>
      </c>
      <c r="L49" s="24">
        <v>1225</v>
      </c>
      <c r="M49" s="45">
        <v>2</v>
      </c>
      <c r="N49" s="46">
        <v>7</v>
      </c>
      <c r="O49" s="47">
        <v>5</v>
      </c>
    </row>
    <row r="50" spans="1:15" x14ac:dyDescent="0.25">
      <c r="A50" s="29">
        <v>80.64</v>
      </c>
      <c r="B50" s="25">
        <v>0.42</v>
      </c>
      <c r="C50" s="25">
        <v>1025</v>
      </c>
      <c r="D50" s="29">
        <v>80.989999999999995</v>
      </c>
      <c r="E50" s="25">
        <v>0.36</v>
      </c>
      <c r="F50" s="25">
        <v>1023</v>
      </c>
      <c r="G50" s="29">
        <v>80.64</v>
      </c>
      <c r="H50" s="25">
        <v>0.89</v>
      </c>
      <c r="I50" s="25">
        <v>1026</v>
      </c>
      <c r="J50" s="29">
        <v>80.64</v>
      </c>
      <c r="K50" s="25">
        <v>0.89</v>
      </c>
      <c r="L50" s="25">
        <v>1026</v>
      </c>
      <c r="M50" s="42">
        <v>66</v>
      </c>
      <c r="N50" s="43">
        <v>7</v>
      </c>
      <c r="O50" s="44">
        <v>5</v>
      </c>
    </row>
    <row r="51" spans="1:15" x14ac:dyDescent="0.25">
      <c r="A51" s="28">
        <v>95.93</v>
      </c>
      <c r="B51" s="24">
        <v>0.46</v>
      </c>
      <c r="C51" s="24">
        <v>1018</v>
      </c>
      <c r="D51" s="28">
        <v>95.93</v>
      </c>
      <c r="E51" s="24">
        <v>0.53</v>
      </c>
      <c r="F51" s="24">
        <v>1483</v>
      </c>
      <c r="G51" s="28">
        <v>95.93</v>
      </c>
      <c r="H51" s="24">
        <v>0.97</v>
      </c>
      <c r="I51" s="24">
        <v>1043</v>
      </c>
      <c r="J51" s="28">
        <v>100.66</v>
      </c>
      <c r="K51" s="24">
        <v>0.95</v>
      </c>
      <c r="L51" s="24">
        <v>1029</v>
      </c>
      <c r="M51" s="45">
        <v>34</v>
      </c>
      <c r="N51" s="46">
        <v>7</v>
      </c>
      <c r="O51" s="47">
        <v>6</v>
      </c>
    </row>
    <row r="52" spans="1:15" x14ac:dyDescent="0.25">
      <c r="A52" s="29">
        <v>107.25</v>
      </c>
      <c r="B52" s="25">
        <v>0.47</v>
      </c>
      <c r="C52" s="25">
        <v>1103</v>
      </c>
      <c r="D52" s="29">
        <v>119.37</v>
      </c>
      <c r="E52" s="25">
        <v>0.74</v>
      </c>
      <c r="F52" s="25">
        <v>1506</v>
      </c>
      <c r="G52" s="29">
        <v>112.47</v>
      </c>
      <c r="H52" s="25">
        <v>0.89</v>
      </c>
      <c r="I52" s="25">
        <v>1036</v>
      </c>
      <c r="J52" s="29">
        <v>107.42</v>
      </c>
      <c r="K52" s="25">
        <v>1.05</v>
      </c>
      <c r="L52" s="25">
        <v>1230</v>
      </c>
      <c r="M52" s="42">
        <v>50</v>
      </c>
      <c r="N52" s="43">
        <v>7</v>
      </c>
      <c r="O52" s="44">
        <v>6</v>
      </c>
    </row>
    <row r="53" spans="1:15" x14ac:dyDescent="0.25">
      <c r="A53" s="28">
        <v>109.82</v>
      </c>
      <c r="B53" s="24">
        <v>0.42</v>
      </c>
      <c r="C53" s="24">
        <v>1044</v>
      </c>
      <c r="D53" s="28">
        <v>111.36</v>
      </c>
      <c r="E53" s="24">
        <v>0.7</v>
      </c>
      <c r="F53" s="24">
        <v>1449</v>
      </c>
      <c r="G53" s="28">
        <v>110.83</v>
      </c>
      <c r="H53" s="24">
        <v>0.9</v>
      </c>
      <c r="I53" s="24">
        <v>1056</v>
      </c>
      <c r="J53" s="28">
        <v>112.08</v>
      </c>
      <c r="K53" s="24">
        <v>0.85</v>
      </c>
      <c r="L53" s="24">
        <v>1039</v>
      </c>
      <c r="M53" s="45">
        <v>99</v>
      </c>
      <c r="N53" s="46">
        <v>7</v>
      </c>
      <c r="O53" s="47">
        <v>6</v>
      </c>
    </row>
    <row r="54" spans="1:15" x14ac:dyDescent="0.25">
      <c r="A54" s="29">
        <v>105.46</v>
      </c>
      <c r="B54" s="25">
        <v>0.55000000000000004</v>
      </c>
      <c r="C54" s="25">
        <v>1245</v>
      </c>
      <c r="D54" s="29">
        <v>103.4</v>
      </c>
      <c r="E54" s="25">
        <v>0.47</v>
      </c>
      <c r="F54" s="25">
        <v>1235</v>
      </c>
      <c r="G54" s="29">
        <v>104.13</v>
      </c>
      <c r="H54" s="25">
        <v>0.98</v>
      </c>
      <c r="I54" s="25">
        <v>1045</v>
      </c>
      <c r="J54" s="29">
        <v>103.6</v>
      </c>
      <c r="K54" s="25">
        <v>0.98</v>
      </c>
      <c r="L54" s="25">
        <v>1048</v>
      </c>
      <c r="M54" s="42">
        <v>29</v>
      </c>
      <c r="N54" s="43">
        <v>7</v>
      </c>
      <c r="O54" s="44">
        <v>7</v>
      </c>
    </row>
    <row r="55" spans="1:15" x14ac:dyDescent="0.25">
      <c r="A55" s="28">
        <v>75.959999999999994</v>
      </c>
      <c r="B55" s="24">
        <v>0.56000000000000005</v>
      </c>
      <c r="C55" s="24">
        <v>1208</v>
      </c>
      <c r="D55" s="28">
        <v>77.11</v>
      </c>
      <c r="E55" s="24">
        <v>0.35</v>
      </c>
      <c r="F55" s="24">
        <v>1209</v>
      </c>
      <c r="G55" s="28">
        <v>77.510000000000005</v>
      </c>
      <c r="H55" s="24">
        <v>0.92</v>
      </c>
      <c r="I55" s="24">
        <v>1108</v>
      </c>
      <c r="J55" s="28">
        <v>76.39</v>
      </c>
      <c r="K55" s="24">
        <v>0.86</v>
      </c>
      <c r="L55" s="24">
        <v>1041</v>
      </c>
      <c r="M55" s="45">
        <v>83</v>
      </c>
      <c r="N55" s="46">
        <v>7</v>
      </c>
      <c r="O55" s="47">
        <v>7</v>
      </c>
    </row>
    <row r="56" spans="1:15" x14ac:dyDescent="0.25">
      <c r="A56" s="29">
        <v>94.92</v>
      </c>
      <c r="B56" s="25">
        <v>0.43</v>
      </c>
      <c r="C56" s="25">
        <v>1011</v>
      </c>
      <c r="D56" s="29">
        <v>95.74</v>
      </c>
      <c r="E56" s="25">
        <v>0.28000000000000003</v>
      </c>
      <c r="F56" s="25">
        <v>1154</v>
      </c>
      <c r="G56" s="29">
        <v>96.61</v>
      </c>
      <c r="H56" s="25">
        <v>0.93</v>
      </c>
      <c r="I56" s="25">
        <v>1069</v>
      </c>
      <c r="J56" s="29">
        <v>94.94</v>
      </c>
      <c r="K56" s="25">
        <v>0.92</v>
      </c>
      <c r="L56" s="25">
        <v>1033</v>
      </c>
      <c r="M56" s="42">
        <v>97</v>
      </c>
      <c r="N56" s="43">
        <v>8</v>
      </c>
      <c r="O56" s="44">
        <v>3</v>
      </c>
    </row>
    <row r="57" spans="1:15" x14ac:dyDescent="0.25">
      <c r="A57" s="28">
        <v>106.7</v>
      </c>
      <c r="B57" s="24">
        <v>0.42</v>
      </c>
      <c r="C57" s="24">
        <v>1030</v>
      </c>
      <c r="D57" s="28">
        <v>110.41</v>
      </c>
      <c r="E57" s="24">
        <v>0.63</v>
      </c>
      <c r="F57" s="24">
        <v>1222</v>
      </c>
      <c r="G57" s="28">
        <v>110.23</v>
      </c>
      <c r="H57" s="24">
        <v>1.05</v>
      </c>
      <c r="I57" s="24">
        <v>1094</v>
      </c>
      <c r="J57" s="28">
        <v>108.53</v>
      </c>
      <c r="K57" s="24">
        <v>1.01</v>
      </c>
      <c r="L57" s="24">
        <v>1038</v>
      </c>
      <c r="M57" s="45">
        <v>32</v>
      </c>
      <c r="N57" s="46">
        <v>8</v>
      </c>
      <c r="O57" s="47">
        <v>4</v>
      </c>
    </row>
    <row r="58" spans="1:15" x14ac:dyDescent="0.25">
      <c r="A58" s="29">
        <v>93.66</v>
      </c>
      <c r="B58" s="25">
        <v>0.56999999999999995</v>
      </c>
      <c r="C58" s="25">
        <v>1456</v>
      </c>
      <c r="D58" s="29">
        <v>92.47</v>
      </c>
      <c r="E58" s="25">
        <v>0.75</v>
      </c>
      <c r="F58" s="25">
        <v>1366</v>
      </c>
      <c r="G58" s="29">
        <v>92.82</v>
      </c>
      <c r="H58" s="25">
        <v>0.93</v>
      </c>
      <c r="I58" s="25">
        <v>1050</v>
      </c>
      <c r="J58" s="29">
        <v>93.07</v>
      </c>
      <c r="K58" s="25">
        <v>1.04</v>
      </c>
      <c r="L58" s="25">
        <v>1142</v>
      </c>
      <c r="M58" s="42">
        <v>65</v>
      </c>
      <c r="N58" s="43">
        <v>8</v>
      </c>
      <c r="O58" s="44">
        <v>4</v>
      </c>
    </row>
    <row r="59" spans="1:15" x14ac:dyDescent="0.25">
      <c r="A59" s="28">
        <v>102.61</v>
      </c>
      <c r="B59" s="24">
        <v>0.43</v>
      </c>
      <c r="C59" s="24">
        <v>1013</v>
      </c>
      <c r="D59" s="28">
        <v>100.69</v>
      </c>
      <c r="E59" s="24">
        <v>0.61</v>
      </c>
      <c r="F59" s="24">
        <v>1327</v>
      </c>
      <c r="G59" s="28">
        <v>102.26</v>
      </c>
      <c r="H59" s="24">
        <v>0.95</v>
      </c>
      <c r="I59" s="24">
        <v>1069</v>
      </c>
      <c r="J59" s="28">
        <v>101.2</v>
      </c>
      <c r="K59" s="24">
        <v>0.94</v>
      </c>
      <c r="L59" s="24">
        <v>1047</v>
      </c>
      <c r="M59" s="45">
        <v>80</v>
      </c>
      <c r="N59" s="46">
        <v>8</v>
      </c>
      <c r="O59" s="47">
        <v>4</v>
      </c>
    </row>
    <row r="60" spans="1:15" x14ac:dyDescent="0.25">
      <c r="A60" s="29">
        <v>116.72</v>
      </c>
      <c r="B60" s="25">
        <v>0.42</v>
      </c>
      <c r="C60" s="25">
        <v>1051</v>
      </c>
      <c r="D60" s="29">
        <v>117.82</v>
      </c>
      <c r="E60" s="25">
        <v>0.62</v>
      </c>
      <c r="F60" s="25">
        <v>1488</v>
      </c>
      <c r="G60" s="29">
        <v>116.72</v>
      </c>
      <c r="H60" s="25">
        <v>0.92</v>
      </c>
      <c r="I60" s="25">
        <v>1043</v>
      </c>
      <c r="J60" s="29">
        <v>116.86</v>
      </c>
      <c r="K60" s="25">
        <v>0.92</v>
      </c>
      <c r="L60" s="25">
        <v>1044</v>
      </c>
      <c r="M60" s="42">
        <v>81</v>
      </c>
      <c r="N60" s="43">
        <v>8</v>
      </c>
      <c r="O60" s="44">
        <v>4</v>
      </c>
    </row>
    <row r="61" spans="1:15" x14ac:dyDescent="0.25">
      <c r="A61" s="28">
        <v>103.65</v>
      </c>
      <c r="B61" s="24">
        <v>0.5</v>
      </c>
      <c r="C61" s="24">
        <v>1169</v>
      </c>
      <c r="D61" s="28">
        <v>103</v>
      </c>
      <c r="E61" s="24">
        <v>0.54</v>
      </c>
      <c r="F61" s="24">
        <v>1141</v>
      </c>
      <c r="G61" s="28">
        <v>103.64</v>
      </c>
      <c r="H61" s="24">
        <v>1.08</v>
      </c>
      <c r="I61" s="24">
        <v>1088</v>
      </c>
      <c r="J61" s="28">
        <v>103.49</v>
      </c>
      <c r="K61" s="24">
        <v>1.0900000000000001</v>
      </c>
      <c r="L61" s="24">
        <v>1082</v>
      </c>
      <c r="M61" s="45">
        <v>3</v>
      </c>
      <c r="N61" s="46">
        <v>8</v>
      </c>
      <c r="O61" s="47">
        <v>5</v>
      </c>
    </row>
    <row r="62" spans="1:15" x14ac:dyDescent="0.25">
      <c r="A62" s="29">
        <v>95.48</v>
      </c>
      <c r="B62" s="25">
        <v>0.48</v>
      </c>
      <c r="C62" s="25">
        <v>1134</v>
      </c>
      <c r="D62" s="29">
        <v>93.86</v>
      </c>
      <c r="E62" s="25">
        <v>0.5</v>
      </c>
      <c r="F62" s="25">
        <v>1096</v>
      </c>
      <c r="G62" s="29">
        <v>95.78</v>
      </c>
      <c r="H62" s="25">
        <v>1.06</v>
      </c>
      <c r="I62" s="25">
        <v>1078</v>
      </c>
      <c r="J62" s="29">
        <v>94.47</v>
      </c>
      <c r="K62" s="25">
        <v>1.05</v>
      </c>
      <c r="L62" s="25">
        <v>1052</v>
      </c>
      <c r="M62" s="42">
        <v>18</v>
      </c>
      <c r="N62" s="43">
        <v>8</v>
      </c>
      <c r="O62" s="44">
        <v>5</v>
      </c>
    </row>
    <row r="63" spans="1:15" x14ac:dyDescent="0.25">
      <c r="A63" s="28">
        <v>111.16</v>
      </c>
      <c r="B63" s="24">
        <v>0.47</v>
      </c>
      <c r="C63" s="24">
        <v>1149</v>
      </c>
      <c r="D63" s="28">
        <v>110.99</v>
      </c>
      <c r="E63" s="24">
        <v>0.52</v>
      </c>
      <c r="F63" s="24">
        <v>1046</v>
      </c>
      <c r="G63" s="28">
        <v>113.96</v>
      </c>
      <c r="H63" s="24">
        <v>1.01</v>
      </c>
      <c r="I63" s="24">
        <v>1051</v>
      </c>
      <c r="J63" s="28">
        <v>115.08</v>
      </c>
      <c r="K63" s="24">
        <v>1.21</v>
      </c>
      <c r="L63" s="24">
        <v>1236</v>
      </c>
      <c r="M63" s="45">
        <v>19</v>
      </c>
      <c r="N63" s="46">
        <v>8</v>
      </c>
      <c r="O63" s="47">
        <v>5</v>
      </c>
    </row>
    <row r="64" spans="1:15" x14ac:dyDescent="0.25">
      <c r="A64" s="29">
        <v>101.03</v>
      </c>
      <c r="B64" s="25">
        <v>0.53</v>
      </c>
      <c r="C64" s="25">
        <v>1272</v>
      </c>
      <c r="D64" s="29">
        <v>100.75</v>
      </c>
      <c r="E64" s="25">
        <v>0.66</v>
      </c>
      <c r="F64" s="25">
        <v>1190</v>
      </c>
      <c r="G64" s="29">
        <v>102.12</v>
      </c>
      <c r="H64" s="25">
        <v>0.96</v>
      </c>
      <c r="I64" s="25">
        <v>1046</v>
      </c>
      <c r="J64" s="29">
        <v>102.19</v>
      </c>
      <c r="K64" s="25">
        <v>1.28</v>
      </c>
      <c r="L64" s="25">
        <v>1381</v>
      </c>
      <c r="M64" s="42">
        <v>48</v>
      </c>
      <c r="N64" s="43">
        <v>8</v>
      </c>
      <c r="O64" s="44">
        <v>5</v>
      </c>
    </row>
    <row r="65" spans="1:15" x14ac:dyDescent="0.25">
      <c r="A65" s="28">
        <v>100.85</v>
      </c>
      <c r="B65" s="24">
        <v>0.47</v>
      </c>
      <c r="C65" s="24">
        <v>1107</v>
      </c>
      <c r="D65" s="28">
        <v>95.97</v>
      </c>
      <c r="E65" s="24">
        <v>0.63</v>
      </c>
      <c r="F65" s="24">
        <v>1233</v>
      </c>
      <c r="G65" s="28">
        <v>94.07</v>
      </c>
      <c r="H65" s="24">
        <v>0.96</v>
      </c>
      <c r="I65" s="24">
        <v>1040</v>
      </c>
      <c r="J65" s="28">
        <v>94.3</v>
      </c>
      <c r="K65" s="24">
        <v>0.97</v>
      </c>
      <c r="L65" s="24">
        <v>1043</v>
      </c>
      <c r="M65" s="45">
        <v>51</v>
      </c>
      <c r="N65" s="46">
        <v>8</v>
      </c>
      <c r="O65" s="47">
        <v>5</v>
      </c>
    </row>
    <row r="66" spans="1:15" x14ac:dyDescent="0.25">
      <c r="A66" s="29">
        <v>108.91</v>
      </c>
      <c r="B66" s="25">
        <v>0.61</v>
      </c>
      <c r="C66" s="25">
        <v>1241</v>
      </c>
      <c r="D66" s="29">
        <v>107.25</v>
      </c>
      <c r="E66" s="25">
        <v>0.85</v>
      </c>
      <c r="F66" s="25">
        <v>1567</v>
      </c>
      <c r="G66" s="29">
        <v>107.75</v>
      </c>
      <c r="H66" s="25">
        <v>1.27</v>
      </c>
      <c r="I66" s="25">
        <v>1258</v>
      </c>
      <c r="J66" s="29">
        <v>107.41</v>
      </c>
      <c r="K66" s="25">
        <v>1.17</v>
      </c>
      <c r="L66" s="25">
        <v>1174</v>
      </c>
      <c r="M66" s="42">
        <v>35</v>
      </c>
      <c r="N66" s="43">
        <v>8</v>
      </c>
      <c r="O66" s="44">
        <v>8</v>
      </c>
    </row>
    <row r="67" spans="1:15" x14ac:dyDescent="0.25">
      <c r="A67" s="28">
        <v>106.06</v>
      </c>
      <c r="B67" s="24">
        <v>0.61</v>
      </c>
      <c r="C67" s="24">
        <v>1259</v>
      </c>
      <c r="D67" s="28">
        <v>105.82</v>
      </c>
      <c r="E67" s="24">
        <v>1.18</v>
      </c>
      <c r="F67" s="24">
        <v>2695</v>
      </c>
      <c r="G67" s="28">
        <v>106.94</v>
      </c>
      <c r="H67" s="24">
        <v>0.95</v>
      </c>
      <c r="I67" s="24">
        <v>1057</v>
      </c>
      <c r="J67" s="28">
        <v>105.99</v>
      </c>
      <c r="K67" s="24">
        <v>0.96</v>
      </c>
      <c r="L67" s="24">
        <v>1070</v>
      </c>
      <c r="M67" s="45">
        <v>64</v>
      </c>
      <c r="N67" s="46">
        <v>8</v>
      </c>
      <c r="O67" s="47">
        <v>8</v>
      </c>
    </row>
    <row r="68" spans="1:15" x14ac:dyDescent="0.25">
      <c r="A68" s="29">
        <v>102.9</v>
      </c>
      <c r="B68" s="25">
        <v>0.45</v>
      </c>
      <c r="C68" s="25">
        <v>1012</v>
      </c>
      <c r="D68" s="29">
        <v>102.19</v>
      </c>
      <c r="E68" s="25">
        <v>1.02</v>
      </c>
      <c r="F68" s="25">
        <v>1773</v>
      </c>
      <c r="G68" s="29">
        <v>103.81</v>
      </c>
      <c r="H68" s="25">
        <v>1.21</v>
      </c>
      <c r="I68" s="25">
        <v>1175</v>
      </c>
      <c r="J68" s="29">
        <v>101.83</v>
      </c>
      <c r="K68" s="25">
        <v>1.31</v>
      </c>
      <c r="L68" s="25">
        <v>1271</v>
      </c>
      <c r="M68" s="42">
        <v>38</v>
      </c>
      <c r="N68" s="43">
        <v>9</v>
      </c>
      <c r="O68" s="44">
        <v>3</v>
      </c>
    </row>
    <row r="69" spans="1:15" x14ac:dyDescent="0.25">
      <c r="A69" s="28">
        <v>87.6</v>
      </c>
      <c r="B69" s="24">
        <v>0.48</v>
      </c>
      <c r="C69" s="24">
        <v>1330</v>
      </c>
      <c r="D69" s="28">
        <v>85.42</v>
      </c>
      <c r="E69" s="24">
        <v>0.84</v>
      </c>
      <c r="F69" s="24">
        <v>1572</v>
      </c>
      <c r="G69" s="28">
        <v>84.58</v>
      </c>
      <c r="H69" s="24">
        <v>1.47</v>
      </c>
      <c r="I69" s="24">
        <v>1563</v>
      </c>
      <c r="J69" s="28">
        <v>88.92</v>
      </c>
      <c r="K69" s="24">
        <v>1.2</v>
      </c>
      <c r="L69" s="24">
        <v>1250</v>
      </c>
      <c r="M69" s="45">
        <v>54</v>
      </c>
      <c r="N69" s="46">
        <v>9</v>
      </c>
      <c r="O69" s="47">
        <v>3</v>
      </c>
    </row>
    <row r="70" spans="1:15" x14ac:dyDescent="0.25">
      <c r="A70" s="29">
        <v>122.18</v>
      </c>
      <c r="B70" s="25">
        <v>0.44</v>
      </c>
      <c r="C70" s="25">
        <v>1065</v>
      </c>
      <c r="D70" s="29">
        <v>123.24</v>
      </c>
      <c r="E70" s="25">
        <v>0.9</v>
      </c>
      <c r="F70" s="25">
        <v>1689</v>
      </c>
      <c r="G70" s="29">
        <v>122.79</v>
      </c>
      <c r="H70" s="25">
        <v>1.33</v>
      </c>
      <c r="I70" s="25">
        <v>1371</v>
      </c>
      <c r="J70" s="29">
        <v>121.96</v>
      </c>
      <c r="K70" s="25">
        <v>1.1299999999999999</v>
      </c>
      <c r="L70" s="25">
        <v>1151</v>
      </c>
      <c r="M70" s="42">
        <v>71</v>
      </c>
      <c r="N70" s="43">
        <v>9</v>
      </c>
      <c r="O70" s="44">
        <v>4</v>
      </c>
    </row>
    <row r="71" spans="1:15" x14ac:dyDescent="0.25">
      <c r="A71" s="28">
        <v>115.32</v>
      </c>
      <c r="B71" s="24">
        <v>0.85</v>
      </c>
      <c r="C71" s="24">
        <v>1666</v>
      </c>
      <c r="D71" s="28">
        <v>118.27</v>
      </c>
      <c r="E71" s="24">
        <v>1.0900000000000001</v>
      </c>
      <c r="F71" s="24">
        <v>1526</v>
      </c>
      <c r="G71" s="28">
        <v>116.46</v>
      </c>
      <c r="H71" s="24">
        <v>1.83</v>
      </c>
      <c r="I71" s="24">
        <v>1391</v>
      </c>
      <c r="J71" s="28">
        <v>115.27</v>
      </c>
      <c r="K71" s="24">
        <v>1.36</v>
      </c>
      <c r="L71" s="24">
        <v>1071</v>
      </c>
      <c r="M71" s="45">
        <v>0</v>
      </c>
      <c r="N71" s="46">
        <v>9</v>
      </c>
      <c r="O71" s="47">
        <v>5</v>
      </c>
    </row>
    <row r="72" spans="1:15" x14ac:dyDescent="0.25">
      <c r="A72" s="29">
        <v>89.86</v>
      </c>
      <c r="B72" s="25">
        <v>0.46</v>
      </c>
      <c r="C72" s="25">
        <v>1059</v>
      </c>
      <c r="D72" s="29">
        <v>96.78</v>
      </c>
      <c r="E72" s="25">
        <v>0.76</v>
      </c>
      <c r="F72" s="25">
        <v>1706</v>
      </c>
      <c r="G72" s="29">
        <v>91.29</v>
      </c>
      <c r="H72" s="25">
        <v>1.27</v>
      </c>
      <c r="I72" s="25">
        <v>1240</v>
      </c>
      <c r="J72" s="29">
        <v>92.66</v>
      </c>
      <c r="K72" s="25">
        <v>1.39</v>
      </c>
      <c r="L72" s="25">
        <v>1362</v>
      </c>
      <c r="M72" s="42">
        <v>16</v>
      </c>
      <c r="N72" s="43">
        <v>9</v>
      </c>
      <c r="O72" s="44">
        <v>5</v>
      </c>
    </row>
    <row r="73" spans="1:15" x14ac:dyDescent="0.25">
      <c r="A73" s="28">
        <v>125.05</v>
      </c>
      <c r="B73" s="24">
        <v>0.73</v>
      </c>
      <c r="C73" s="24">
        <v>1341</v>
      </c>
      <c r="D73" s="28">
        <v>131.27000000000001</v>
      </c>
      <c r="E73" s="24">
        <v>0.4</v>
      </c>
      <c r="F73" s="24">
        <v>1223</v>
      </c>
      <c r="G73" s="28">
        <v>128.54</v>
      </c>
      <c r="H73" s="24">
        <v>1.18</v>
      </c>
      <c r="I73" s="24">
        <v>1099</v>
      </c>
      <c r="J73" s="28">
        <v>127.9</v>
      </c>
      <c r="K73" s="24">
        <v>1.2</v>
      </c>
      <c r="L73" s="24">
        <v>1123</v>
      </c>
      <c r="M73" s="45">
        <v>33</v>
      </c>
      <c r="N73" s="46">
        <v>9</v>
      </c>
      <c r="O73" s="47">
        <v>6</v>
      </c>
    </row>
    <row r="74" spans="1:15" x14ac:dyDescent="0.25">
      <c r="A74" s="29">
        <v>104.69</v>
      </c>
      <c r="B74" s="25">
        <v>0.76</v>
      </c>
      <c r="C74" s="25">
        <v>1702</v>
      </c>
      <c r="D74" s="29">
        <v>107.13</v>
      </c>
      <c r="E74" s="25">
        <v>0.99</v>
      </c>
      <c r="F74" s="25">
        <v>1594</v>
      </c>
      <c r="G74" s="29">
        <v>102.49</v>
      </c>
      <c r="H74" s="25">
        <v>1.1100000000000001</v>
      </c>
      <c r="I74" s="25">
        <v>1111</v>
      </c>
      <c r="J74" s="29">
        <v>102.51</v>
      </c>
      <c r="K74" s="25">
        <v>1.21</v>
      </c>
      <c r="L74" s="25">
        <v>1217</v>
      </c>
      <c r="M74" s="42">
        <v>49</v>
      </c>
      <c r="N74" s="43">
        <v>9</v>
      </c>
      <c r="O74" s="44">
        <v>6</v>
      </c>
    </row>
    <row r="75" spans="1:15" x14ac:dyDescent="0.25">
      <c r="A75" s="28">
        <v>99.29</v>
      </c>
      <c r="B75" s="24">
        <v>0.65</v>
      </c>
      <c r="C75" s="24">
        <v>1052</v>
      </c>
      <c r="D75" s="28">
        <v>101.92</v>
      </c>
      <c r="E75" s="24">
        <v>1.3</v>
      </c>
      <c r="F75" s="24">
        <v>2094</v>
      </c>
      <c r="G75" s="28">
        <v>98.31</v>
      </c>
      <c r="H75" s="24">
        <v>1.38</v>
      </c>
      <c r="I75" s="24">
        <v>1071</v>
      </c>
      <c r="J75" s="28">
        <v>96.62</v>
      </c>
      <c r="K75" s="24">
        <v>1.33</v>
      </c>
      <c r="L75" s="24">
        <v>1086</v>
      </c>
      <c r="M75" s="45">
        <v>1</v>
      </c>
      <c r="N75" s="46">
        <v>9</v>
      </c>
      <c r="O75" s="47">
        <v>7</v>
      </c>
    </row>
    <row r="76" spans="1:15" x14ac:dyDescent="0.25">
      <c r="A76" s="29">
        <v>109.2</v>
      </c>
      <c r="B76" s="25">
        <v>0.6</v>
      </c>
      <c r="C76" s="25">
        <v>1297</v>
      </c>
      <c r="D76" s="29">
        <v>107.78</v>
      </c>
      <c r="E76" s="25">
        <v>0.79</v>
      </c>
      <c r="F76" s="25">
        <v>1531</v>
      </c>
      <c r="G76" s="29">
        <v>106.5</v>
      </c>
      <c r="H76" s="25">
        <v>1.1100000000000001</v>
      </c>
      <c r="I76" s="25">
        <v>1120</v>
      </c>
      <c r="J76" s="29">
        <v>107.25</v>
      </c>
      <c r="K76" s="25">
        <v>1.22</v>
      </c>
      <c r="L76" s="25">
        <v>1226</v>
      </c>
      <c r="M76" s="42">
        <v>70</v>
      </c>
      <c r="N76" s="43">
        <v>9</v>
      </c>
      <c r="O76" s="44">
        <v>7</v>
      </c>
    </row>
    <row r="77" spans="1:15" x14ac:dyDescent="0.25">
      <c r="A77" s="28">
        <v>122.51</v>
      </c>
      <c r="B77" s="24">
        <v>0.66</v>
      </c>
      <c r="C77" s="24">
        <v>1182</v>
      </c>
      <c r="D77" s="28">
        <v>122.68</v>
      </c>
      <c r="E77" s="24">
        <v>0.76</v>
      </c>
      <c r="F77" s="24">
        <v>1315</v>
      </c>
      <c r="G77" s="28">
        <v>124.15</v>
      </c>
      <c r="H77" s="24">
        <v>1.0900000000000001</v>
      </c>
      <c r="I77" s="24">
        <v>1097</v>
      </c>
      <c r="J77" s="28">
        <v>123.39</v>
      </c>
      <c r="K77" s="24">
        <v>1.05</v>
      </c>
      <c r="L77" s="24">
        <v>1063</v>
      </c>
      <c r="M77" s="45">
        <v>86</v>
      </c>
      <c r="N77" s="46">
        <v>9</v>
      </c>
      <c r="O77" s="47">
        <v>8</v>
      </c>
    </row>
    <row r="78" spans="1:15" x14ac:dyDescent="0.25">
      <c r="A78" s="29">
        <v>130.94999999999999</v>
      </c>
      <c r="B78" s="25">
        <v>0.59</v>
      </c>
      <c r="C78" s="25">
        <v>1077</v>
      </c>
      <c r="D78" s="29">
        <v>128.22999999999999</v>
      </c>
      <c r="E78" s="25">
        <v>0.51</v>
      </c>
      <c r="F78" s="25">
        <v>1363</v>
      </c>
      <c r="G78" s="29">
        <v>131.32</v>
      </c>
      <c r="H78" s="25">
        <v>1.4</v>
      </c>
      <c r="I78" s="25">
        <v>1297</v>
      </c>
      <c r="J78" s="29">
        <v>131.12</v>
      </c>
      <c r="K78" s="25">
        <v>1.51</v>
      </c>
      <c r="L78" s="25">
        <v>1392</v>
      </c>
      <c r="M78" s="42">
        <v>17</v>
      </c>
      <c r="N78" s="43">
        <v>9</v>
      </c>
      <c r="O78" s="44">
        <v>9</v>
      </c>
    </row>
    <row r="79" spans="1:15" x14ac:dyDescent="0.25">
      <c r="A79" s="28">
        <v>125.22</v>
      </c>
      <c r="B79" s="24">
        <v>0.44</v>
      </c>
      <c r="C79" s="24">
        <v>1088</v>
      </c>
      <c r="D79" s="28">
        <v>124.23</v>
      </c>
      <c r="E79" s="24">
        <v>1.02</v>
      </c>
      <c r="F79" s="24">
        <v>1775</v>
      </c>
      <c r="G79" s="28">
        <v>121.97</v>
      </c>
      <c r="H79" s="24">
        <v>1.1299999999999999</v>
      </c>
      <c r="I79" s="24">
        <v>1081</v>
      </c>
      <c r="J79" s="28">
        <v>119.44</v>
      </c>
      <c r="K79" s="24">
        <v>1.1000000000000001</v>
      </c>
      <c r="L79" s="24">
        <v>1072</v>
      </c>
      <c r="M79" s="45">
        <v>69</v>
      </c>
      <c r="N79" s="46">
        <v>10</v>
      </c>
      <c r="O79" s="47">
        <v>3</v>
      </c>
    </row>
    <row r="80" spans="1:15" x14ac:dyDescent="0.25">
      <c r="A80" s="29">
        <v>128.13999999999999</v>
      </c>
      <c r="B80" s="25">
        <v>0.56000000000000005</v>
      </c>
      <c r="C80" s="25">
        <v>1239</v>
      </c>
      <c r="D80" s="29">
        <v>132.85</v>
      </c>
      <c r="E80" s="25">
        <v>2.0099999999999998</v>
      </c>
      <c r="F80" s="25">
        <v>3047</v>
      </c>
      <c r="G80" s="29">
        <v>128.84</v>
      </c>
      <c r="H80" s="25">
        <v>1.39</v>
      </c>
      <c r="I80" s="25">
        <v>1237</v>
      </c>
      <c r="J80" s="29">
        <v>130.11000000000001</v>
      </c>
      <c r="K80" s="25">
        <v>1.95</v>
      </c>
      <c r="L80" s="25">
        <v>1732</v>
      </c>
      <c r="M80" s="42">
        <v>6</v>
      </c>
      <c r="N80" s="43">
        <v>10</v>
      </c>
      <c r="O80" s="44">
        <v>4</v>
      </c>
    </row>
    <row r="81" spans="1:15" x14ac:dyDescent="0.25">
      <c r="A81" s="28">
        <v>111.65</v>
      </c>
      <c r="B81" s="24">
        <v>0.57999999999999996</v>
      </c>
      <c r="C81" s="24">
        <v>1337</v>
      </c>
      <c r="D81" s="28">
        <v>112.44</v>
      </c>
      <c r="E81" s="24">
        <v>1.33</v>
      </c>
      <c r="F81" s="24">
        <v>2089</v>
      </c>
      <c r="G81" s="28">
        <v>111.87</v>
      </c>
      <c r="H81" s="24">
        <v>1.21</v>
      </c>
      <c r="I81" s="24">
        <v>1081</v>
      </c>
      <c r="J81" s="28">
        <v>110.96</v>
      </c>
      <c r="K81" s="24">
        <v>1.21</v>
      </c>
      <c r="L81" s="24">
        <v>1084</v>
      </c>
      <c r="M81" s="45">
        <v>22</v>
      </c>
      <c r="N81" s="46">
        <v>10</v>
      </c>
      <c r="O81" s="47">
        <v>4</v>
      </c>
    </row>
    <row r="82" spans="1:15" x14ac:dyDescent="0.25">
      <c r="A82" s="29">
        <v>97.6</v>
      </c>
      <c r="B82" s="25">
        <v>0.5</v>
      </c>
      <c r="C82" s="25">
        <v>1096</v>
      </c>
      <c r="D82" s="29">
        <v>100.37</v>
      </c>
      <c r="E82" s="25">
        <v>0.84</v>
      </c>
      <c r="F82" s="25">
        <v>1447</v>
      </c>
      <c r="G82" s="29">
        <v>94.54</v>
      </c>
      <c r="H82" s="25">
        <v>1.3</v>
      </c>
      <c r="I82" s="25">
        <v>1178</v>
      </c>
      <c r="J82" s="29">
        <v>95.96</v>
      </c>
      <c r="K82" s="25">
        <v>1.5</v>
      </c>
      <c r="L82" s="25">
        <v>1341</v>
      </c>
      <c r="M82" s="42">
        <v>39</v>
      </c>
      <c r="N82" s="43">
        <v>10</v>
      </c>
      <c r="O82" s="44">
        <v>5</v>
      </c>
    </row>
    <row r="83" spans="1:15" x14ac:dyDescent="0.25">
      <c r="A83" s="28">
        <v>97.93</v>
      </c>
      <c r="B83" s="24">
        <v>0.68</v>
      </c>
      <c r="C83" s="24">
        <v>1499</v>
      </c>
      <c r="D83" s="28">
        <v>101.31</v>
      </c>
      <c r="E83" s="24">
        <v>0.68</v>
      </c>
      <c r="F83" s="24">
        <v>1393</v>
      </c>
      <c r="G83" s="28">
        <v>93.37</v>
      </c>
      <c r="H83" s="24">
        <v>1.1000000000000001</v>
      </c>
      <c r="I83" s="24">
        <v>1073</v>
      </c>
      <c r="J83" s="28">
        <v>94.35</v>
      </c>
      <c r="K83" s="24">
        <v>1.1100000000000001</v>
      </c>
      <c r="L83" s="24">
        <v>1078</v>
      </c>
      <c r="M83" s="45">
        <v>87</v>
      </c>
      <c r="N83" s="46">
        <v>10</v>
      </c>
      <c r="O83" s="47">
        <v>5</v>
      </c>
    </row>
    <row r="84" spans="1:15" x14ac:dyDescent="0.25">
      <c r="A84" s="29">
        <v>109.18</v>
      </c>
      <c r="B84" s="25">
        <v>0.56000000000000005</v>
      </c>
      <c r="C84" s="25">
        <v>1164</v>
      </c>
      <c r="D84" s="29">
        <v>111.31</v>
      </c>
      <c r="E84" s="25">
        <v>1.1299999999999999</v>
      </c>
      <c r="F84" s="25">
        <v>1927</v>
      </c>
      <c r="G84" s="29">
        <v>107.46</v>
      </c>
      <c r="H84" s="25">
        <v>1.27</v>
      </c>
      <c r="I84" s="25">
        <v>1179</v>
      </c>
      <c r="J84" s="29">
        <v>108.54</v>
      </c>
      <c r="K84" s="25">
        <v>1.45</v>
      </c>
      <c r="L84" s="25">
        <v>1386</v>
      </c>
      <c r="M84" s="42">
        <v>68</v>
      </c>
      <c r="N84" s="43">
        <v>10</v>
      </c>
      <c r="O84" s="44">
        <v>6</v>
      </c>
    </row>
    <row r="85" spans="1:15" x14ac:dyDescent="0.25">
      <c r="A85" s="28">
        <v>104.73</v>
      </c>
      <c r="B85" s="24">
        <v>1.04</v>
      </c>
      <c r="C85" s="24">
        <v>2183</v>
      </c>
      <c r="D85" s="28">
        <v>103.4</v>
      </c>
      <c r="E85" s="24">
        <v>0.95</v>
      </c>
      <c r="F85" s="24">
        <v>1655</v>
      </c>
      <c r="G85" s="28">
        <v>107.67</v>
      </c>
      <c r="H85" s="24">
        <v>1.31</v>
      </c>
      <c r="I85" s="24">
        <v>1238</v>
      </c>
      <c r="J85" s="28">
        <v>107.72</v>
      </c>
      <c r="K85" s="24">
        <v>1.51</v>
      </c>
      <c r="L85" s="24">
        <v>1441</v>
      </c>
      <c r="M85" s="45">
        <v>55</v>
      </c>
      <c r="N85" s="46">
        <v>10</v>
      </c>
      <c r="O85" s="47">
        <v>7</v>
      </c>
    </row>
    <row r="86" spans="1:15" x14ac:dyDescent="0.25">
      <c r="A86" s="29">
        <v>131.85</v>
      </c>
      <c r="B86" s="25">
        <v>0.72</v>
      </c>
      <c r="C86" s="25">
        <v>1356</v>
      </c>
      <c r="D86" s="29">
        <v>132.51</v>
      </c>
      <c r="E86" s="25">
        <v>1.1599999999999999</v>
      </c>
      <c r="F86" s="25">
        <v>1911</v>
      </c>
      <c r="G86" s="29">
        <v>134.53</v>
      </c>
      <c r="H86" s="25">
        <v>1.41</v>
      </c>
      <c r="I86" s="25">
        <v>1227</v>
      </c>
      <c r="J86" s="29">
        <v>133.15</v>
      </c>
      <c r="K86" s="25">
        <v>1.55</v>
      </c>
      <c r="L86" s="25">
        <v>1355</v>
      </c>
      <c r="M86" s="42">
        <v>7</v>
      </c>
      <c r="N86" s="43">
        <v>10</v>
      </c>
      <c r="O86" s="44">
        <v>8</v>
      </c>
    </row>
    <row r="87" spans="1:15" x14ac:dyDescent="0.25">
      <c r="A87" s="28">
        <v>105.06</v>
      </c>
      <c r="B87" s="24">
        <v>0.85</v>
      </c>
      <c r="C87" s="24">
        <v>1528</v>
      </c>
      <c r="D87" s="28">
        <v>116.49</v>
      </c>
      <c r="E87" s="24">
        <v>0.92</v>
      </c>
      <c r="F87" s="24">
        <v>1519</v>
      </c>
      <c r="G87" s="28">
        <v>105.56</v>
      </c>
      <c r="H87" s="24">
        <v>1.95</v>
      </c>
      <c r="I87" s="24">
        <v>1707</v>
      </c>
      <c r="J87" s="28">
        <v>105.89</v>
      </c>
      <c r="K87" s="24">
        <v>1.26</v>
      </c>
      <c r="L87" s="24">
        <v>1114</v>
      </c>
      <c r="M87" s="45">
        <v>23</v>
      </c>
      <c r="N87" s="46">
        <v>10</v>
      </c>
      <c r="O87" s="47">
        <v>8</v>
      </c>
    </row>
    <row r="88" spans="1:15" x14ac:dyDescent="0.25">
      <c r="A88" s="29">
        <v>94.47</v>
      </c>
      <c r="B88" s="25">
        <v>0.78</v>
      </c>
      <c r="C88" s="25">
        <v>1246</v>
      </c>
      <c r="D88" s="29">
        <v>96.9</v>
      </c>
      <c r="E88" s="25">
        <v>0.91</v>
      </c>
      <c r="F88" s="25">
        <v>1811</v>
      </c>
      <c r="G88" s="29">
        <v>92.83</v>
      </c>
      <c r="H88" s="25">
        <v>1.26</v>
      </c>
      <c r="I88" s="25">
        <v>1085</v>
      </c>
      <c r="J88" s="29">
        <v>92.45</v>
      </c>
      <c r="K88" s="25">
        <v>1.48</v>
      </c>
      <c r="L88" s="25">
        <v>1245</v>
      </c>
      <c r="M88" s="42">
        <v>36</v>
      </c>
      <c r="N88" s="43">
        <v>10</v>
      </c>
      <c r="O88" s="44">
        <v>9</v>
      </c>
    </row>
    <row r="89" spans="1:15" x14ac:dyDescent="0.25">
      <c r="A89" s="28">
        <v>103.87</v>
      </c>
      <c r="B89" s="24">
        <v>0.7</v>
      </c>
      <c r="C89" s="24">
        <v>1281</v>
      </c>
      <c r="D89" s="28">
        <v>103</v>
      </c>
      <c r="E89" s="24">
        <v>1.0900000000000001</v>
      </c>
      <c r="F89" s="24">
        <v>1918</v>
      </c>
      <c r="G89" s="28">
        <v>105.57</v>
      </c>
      <c r="H89" s="24">
        <v>1.17</v>
      </c>
      <c r="I89" s="24">
        <v>1130</v>
      </c>
      <c r="J89" s="28">
        <v>104.74</v>
      </c>
      <c r="K89" s="24">
        <v>1.36</v>
      </c>
      <c r="L89" s="24">
        <v>1322</v>
      </c>
      <c r="M89" s="45">
        <v>84</v>
      </c>
      <c r="N89" s="46">
        <v>10</v>
      </c>
      <c r="O89" s="47">
        <v>9</v>
      </c>
    </row>
    <row r="90" spans="1:15" x14ac:dyDescent="0.25">
      <c r="A90" s="29">
        <v>125.71</v>
      </c>
      <c r="B90" s="25">
        <v>0.73</v>
      </c>
      <c r="C90" s="25">
        <v>1687</v>
      </c>
      <c r="D90" s="29">
        <v>132.19</v>
      </c>
      <c r="E90" s="25">
        <v>0.73</v>
      </c>
      <c r="F90" s="25">
        <v>1282</v>
      </c>
      <c r="G90" s="29">
        <v>122.74</v>
      </c>
      <c r="H90" s="25">
        <v>1.2</v>
      </c>
      <c r="I90" s="25">
        <v>1101</v>
      </c>
      <c r="J90" s="29">
        <v>122.66</v>
      </c>
      <c r="K90" s="25">
        <v>1.21</v>
      </c>
      <c r="L90" s="25">
        <v>1107</v>
      </c>
      <c r="M90" s="42">
        <v>85</v>
      </c>
      <c r="N90" s="43">
        <v>11</v>
      </c>
      <c r="O90" s="44">
        <v>4</v>
      </c>
    </row>
    <row r="91" spans="1:15" x14ac:dyDescent="0.25">
      <c r="A91" s="28">
        <v>115.75</v>
      </c>
      <c r="B91" s="24">
        <v>0.59</v>
      </c>
      <c r="C91" s="24">
        <v>1153</v>
      </c>
      <c r="D91" s="28">
        <v>124.93</v>
      </c>
      <c r="E91" s="24">
        <v>0.97</v>
      </c>
      <c r="F91" s="24">
        <v>1385</v>
      </c>
      <c r="G91" s="28">
        <v>120.96</v>
      </c>
      <c r="H91" s="24">
        <v>1.96</v>
      </c>
      <c r="I91" s="24">
        <v>1527</v>
      </c>
      <c r="J91" s="28">
        <v>121.05</v>
      </c>
      <c r="K91" s="24">
        <v>1.9</v>
      </c>
      <c r="L91" s="24">
        <v>1485</v>
      </c>
      <c r="M91" s="45">
        <v>4</v>
      </c>
      <c r="N91" s="46">
        <v>11</v>
      </c>
      <c r="O91" s="47">
        <v>5</v>
      </c>
    </row>
    <row r="92" spans="1:15" x14ac:dyDescent="0.25">
      <c r="A92" s="29">
        <v>109.81</v>
      </c>
      <c r="B92" s="25">
        <v>0.72</v>
      </c>
      <c r="C92" s="25">
        <v>1533</v>
      </c>
      <c r="D92" s="29">
        <v>127.58</v>
      </c>
      <c r="E92" s="25">
        <v>0.92</v>
      </c>
      <c r="F92" s="25">
        <v>1514</v>
      </c>
      <c r="G92" s="29">
        <v>111.24</v>
      </c>
      <c r="H92" s="25">
        <v>1.37</v>
      </c>
      <c r="I92" s="25">
        <v>1134</v>
      </c>
      <c r="J92" s="29">
        <v>111.6</v>
      </c>
      <c r="K92" s="25">
        <v>1.65</v>
      </c>
      <c r="L92" s="25">
        <v>1356</v>
      </c>
      <c r="M92" s="42">
        <v>20</v>
      </c>
      <c r="N92" s="43">
        <v>11</v>
      </c>
      <c r="O92" s="44">
        <v>5</v>
      </c>
    </row>
    <row r="93" spans="1:15" x14ac:dyDescent="0.25">
      <c r="A93" s="28">
        <v>155.53</v>
      </c>
      <c r="B93" s="24">
        <v>1.01</v>
      </c>
      <c r="C93" s="24">
        <v>1728</v>
      </c>
      <c r="D93" s="28">
        <v>157.69</v>
      </c>
      <c r="E93" s="24">
        <v>0.87</v>
      </c>
      <c r="F93" s="24">
        <v>1303</v>
      </c>
      <c r="G93" s="28">
        <v>151.82</v>
      </c>
      <c r="H93" s="24">
        <v>1.4</v>
      </c>
      <c r="I93" s="24">
        <v>1128</v>
      </c>
      <c r="J93" s="28">
        <v>151.80000000000001</v>
      </c>
      <c r="K93" s="24">
        <v>1.51</v>
      </c>
      <c r="L93" s="24">
        <v>1208</v>
      </c>
      <c r="M93" s="45">
        <v>37</v>
      </c>
      <c r="N93" s="46">
        <v>11</v>
      </c>
      <c r="O93" s="47">
        <v>6</v>
      </c>
    </row>
    <row r="94" spans="1:15" x14ac:dyDescent="0.25">
      <c r="A94" s="29">
        <v>125.98</v>
      </c>
      <c r="B94" s="25">
        <v>0.87</v>
      </c>
      <c r="C94" s="25">
        <v>1683</v>
      </c>
      <c r="D94" s="29">
        <v>128.15</v>
      </c>
      <c r="E94" s="25">
        <v>0.88</v>
      </c>
      <c r="F94" s="25">
        <v>1391</v>
      </c>
      <c r="G94" s="29">
        <v>125.93</v>
      </c>
      <c r="H94" s="25">
        <v>1.48</v>
      </c>
      <c r="I94" s="25">
        <v>1315</v>
      </c>
      <c r="J94" s="29">
        <v>129.19999999999999</v>
      </c>
      <c r="K94" s="25">
        <v>1.67</v>
      </c>
      <c r="L94" s="25">
        <v>1510</v>
      </c>
      <c r="M94" s="42">
        <v>53</v>
      </c>
      <c r="N94" s="43">
        <v>11</v>
      </c>
      <c r="O94" s="44">
        <v>6</v>
      </c>
    </row>
    <row r="95" spans="1:15" x14ac:dyDescent="0.25">
      <c r="A95" s="28">
        <v>129.75</v>
      </c>
      <c r="B95" s="24">
        <v>0.68</v>
      </c>
      <c r="C95" s="24">
        <v>1272</v>
      </c>
      <c r="D95" s="28">
        <v>141.94</v>
      </c>
      <c r="E95" s="24">
        <v>0.82</v>
      </c>
      <c r="F95" s="24">
        <v>1430</v>
      </c>
      <c r="G95" s="28">
        <v>136.41999999999999</v>
      </c>
      <c r="H95" s="24">
        <v>1.87</v>
      </c>
      <c r="I95" s="24">
        <v>1503</v>
      </c>
      <c r="J95" s="28">
        <v>134.72999999999999</v>
      </c>
      <c r="K95" s="24">
        <v>1.7</v>
      </c>
      <c r="L95" s="24">
        <v>1356</v>
      </c>
      <c r="M95" s="45">
        <v>5</v>
      </c>
      <c r="N95" s="46">
        <v>11</v>
      </c>
      <c r="O95" s="47">
        <v>7</v>
      </c>
    </row>
    <row r="96" spans="1:15" x14ac:dyDescent="0.25">
      <c r="A96" s="29">
        <v>115.72</v>
      </c>
      <c r="B96" s="25">
        <v>0.67</v>
      </c>
      <c r="C96" s="25">
        <v>1217</v>
      </c>
      <c r="D96" s="29">
        <v>113.34</v>
      </c>
      <c r="E96" s="25">
        <v>0.81</v>
      </c>
      <c r="F96" s="25">
        <v>1579</v>
      </c>
      <c r="G96" s="29">
        <v>105.89</v>
      </c>
      <c r="H96" s="25">
        <v>1.41</v>
      </c>
      <c r="I96" s="25">
        <v>1258</v>
      </c>
      <c r="J96" s="29">
        <v>108.03</v>
      </c>
      <c r="K96" s="25">
        <v>1.37</v>
      </c>
      <c r="L96" s="25">
        <v>1224</v>
      </c>
      <c r="M96" s="42">
        <v>74</v>
      </c>
      <c r="N96" s="43">
        <v>11</v>
      </c>
      <c r="O96" s="44">
        <v>7</v>
      </c>
    </row>
    <row r="97" spans="1:15" x14ac:dyDescent="0.25">
      <c r="A97" s="28">
        <v>110.03</v>
      </c>
      <c r="B97" s="24">
        <v>0.8</v>
      </c>
      <c r="C97" s="24">
        <v>1310</v>
      </c>
      <c r="D97" s="28">
        <v>117.67</v>
      </c>
      <c r="E97" s="24">
        <v>1.38</v>
      </c>
      <c r="F97" s="24">
        <v>1941</v>
      </c>
      <c r="G97" s="28">
        <v>111.83</v>
      </c>
      <c r="H97" s="24">
        <v>1.87</v>
      </c>
      <c r="I97" s="24">
        <v>1460</v>
      </c>
      <c r="J97" s="28">
        <v>110.98</v>
      </c>
      <c r="K97" s="24">
        <v>1.78</v>
      </c>
      <c r="L97" s="24">
        <v>1387</v>
      </c>
      <c r="M97" s="45">
        <v>42</v>
      </c>
      <c r="N97" s="46">
        <v>11</v>
      </c>
      <c r="O97" s="47">
        <v>8</v>
      </c>
    </row>
    <row r="98" spans="1:15" x14ac:dyDescent="0.25">
      <c r="A98" s="29">
        <v>146.46</v>
      </c>
      <c r="B98" s="25">
        <v>0.6</v>
      </c>
      <c r="C98" s="25">
        <v>1033</v>
      </c>
      <c r="D98" s="29">
        <v>147.81</v>
      </c>
      <c r="E98" s="25">
        <v>1.1299999999999999</v>
      </c>
      <c r="F98" s="25">
        <v>1746</v>
      </c>
      <c r="G98" s="29">
        <v>145.41</v>
      </c>
      <c r="H98" s="25">
        <v>1.47</v>
      </c>
      <c r="I98" s="25">
        <v>1316</v>
      </c>
      <c r="J98" s="29">
        <v>143.63999999999999</v>
      </c>
      <c r="K98" s="25">
        <v>1.47</v>
      </c>
      <c r="L98" s="25">
        <v>1308</v>
      </c>
      <c r="M98" s="42">
        <v>90</v>
      </c>
      <c r="N98" s="43">
        <v>11</v>
      </c>
      <c r="O98" s="44">
        <v>8</v>
      </c>
    </row>
    <row r="99" spans="1:15" x14ac:dyDescent="0.25">
      <c r="A99" s="28">
        <v>119.83</v>
      </c>
      <c r="B99" s="24">
        <v>0.64</v>
      </c>
      <c r="C99" s="24">
        <v>1073</v>
      </c>
      <c r="D99" s="28">
        <v>124.2</v>
      </c>
      <c r="E99" s="24">
        <v>0.66</v>
      </c>
      <c r="F99" s="24">
        <v>1217</v>
      </c>
      <c r="G99" s="28">
        <v>121.2</v>
      </c>
      <c r="H99" s="24">
        <v>1.84</v>
      </c>
      <c r="I99" s="24">
        <v>1506</v>
      </c>
      <c r="J99" s="28">
        <v>119.73</v>
      </c>
      <c r="K99" s="24">
        <v>1.77</v>
      </c>
      <c r="L99" s="24">
        <v>1447</v>
      </c>
      <c r="M99" s="45">
        <v>21</v>
      </c>
      <c r="N99" s="46">
        <v>11</v>
      </c>
      <c r="O99" s="47">
        <v>9</v>
      </c>
    </row>
    <row r="100" spans="1:15" ht="15.75" thickBot="1" x14ac:dyDescent="0.3">
      <c r="A100" s="37">
        <v>136.09</v>
      </c>
      <c r="B100" s="38">
        <v>0.68</v>
      </c>
      <c r="C100" s="38">
        <v>1194</v>
      </c>
      <c r="D100" s="37">
        <v>139.18</v>
      </c>
      <c r="E100" s="38">
        <v>1.47</v>
      </c>
      <c r="F100" s="38">
        <v>2195</v>
      </c>
      <c r="G100" s="37">
        <v>143.11000000000001</v>
      </c>
      <c r="H100" s="38">
        <v>1.86</v>
      </c>
      <c r="I100" s="38">
        <v>1583</v>
      </c>
      <c r="J100" s="37">
        <v>139.96</v>
      </c>
      <c r="K100" s="38">
        <v>1.77</v>
      </c>
      <c r="L100" s="38">
        <v>1507</v>
      </c>
      <c r="M100" s="48">
        <v>52</v>
      </c>
      <c r="N100" s="49">
        <v>11</v>
      </c>
      <c r="O100" s="5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IRANDOOST</dc:creator>
  <cp:lastModifiedBy>IMAN IRANDOOST</cp:lastModifiedBy>
  <dcterms:created xsi:type="dcterms:W3CDTF">2016-10-11T09:25:05Z</dcterms:created>
  <dcterms:modified xsi:type="dcterms:W3CDTF">2016-10-26T07:11:05Z</dcterms:modified>
</cp:coreProperties>
</file>