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N\Desktop\Projects\VRP-Branch-and-Bound-2016\resources\Experiments\Ex1\"/>
    </mc:Choice>
  </mc:AlternateContent>
  <bookViews>
    <workbookView xWindow="0" yWindow="0" windowWidth="20370" windowHeight="7680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Y3" i="2" l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O73" i="2" l="1"/>
  <c r="O77" i="2"/>
  <c r="O51" i="2"/>
  <c r="O63" i="2"/>
  <c r="O93" i="2"/>
  <c r="O97" i="2"/>
  <c r="O82" i="2"/>
  <c r="O88" i="2"/>
  <c r="O19" i="2"/>
  <c r="O13" i="2"/>
  <c r="O3" i="2"/>
  <c r="O4" i="2"/>
  <c r="O35" i="2"/>
  <c r="O47" i="2"/>
  <c r="O25" i="2"/>
  <c r="O43" i="2"/>
  <c r="O74" i="2"/>
  <c r="O80" i="2"/>
  <c r="O64" i="2"/>
  <c r="O65" i="2"/>
  <c r="O94" i="2"/>
  <c r="O101" i="2"/>
  <c r="O83" i="2"/>
  <c r="O89" i="2"/>
  <c r="O20" i="2"/>
  <c r="O26" i="2"/>
  <c r="O5" i="2"/>
  <c r="O14" i="2"/>
  <c r="O44" i="2"/>
  <c r="O56" i="2"/>
  <c r="O27" i="2"/>
  <c r="O38" i="2"/>
  <c r="O59" i="2"/>
  <c r="O75" i="2"/>
  <c r="O53" i="2"/>
  <c r="O68" i="2"/>
  <c r="O90" i="2"/>
  <c r="O95" i="2"/>
  <c r="O70" i="2"/>
  <c r="O84" i="2"/>
  <c r="O21" i="2"/>
  <c r="O22" i="2"/>
  <c r="O99" i="2"/>
  <c r="O6" i="2"/>
  <c r="O40" i="2"/>
  <c r="O45" i="2"/>
  <c r="O28" i="2"/>
  <c r="O30" i="2"/>
  <c r="O66" i="2"/>
  <c r="O76" i="2"/>
  <c r="O54" i="2"/>
  <c r="O67" i="2"/>
  <c r="O102" i="2"/>
  <c r="O96" i="2"/>
  <c r="O71" i="2"/>
  <c r="O87" i="2"/>
  <c r="O15" i="2"/>
  <c r="O23" i="2"/>
  <c r="O7" i="2"/>
  <c r="O8" i="2"/>
  <c r="O39" i="2"/>
  <c r="O41" i="2"/>
  <c r="O31" i="2"/>
  <c r="O32" i="2"/>
  <c r="O69" i="2"/>
  <c r="O60" i="2"/>
  <c r="O52" i="2"/>
  <c r="O48" i="2"/>
  <c r="O86" i="2"/>
  <c r="O81" i="2"/>
  <c r="O78" i="2"/>
  <c r="O72" i="2"/>
  <c r="O9" i="2"/>
  <c r="O16" i="2"/>
  <c r="O98" i="2"/>
  <c r="O10" i="2"/>
  <c r="O29" i="2"/>
  <c r="O42" i="2"/>
  <c r="O24" i="2"/>
  <c r="O33" i="2"/>
  <c r="O61" i="2"/>
  <c r="O62" i="2"/>
  <c r="O49" i="2"/>
  <c r="O57" i="2"/>
  <c r="O91" i="2"/>
  <c r="O92" i="2"/>
  <c r="O79" i="2"/>
  <c r="O85" i="2"/>
  <c r="O11" i="2"/>
  <c r="O17" i="2"/>
  <c r="O100" i="2"/>
  <c r="O12" i="2"/>
  <c r="O46" i="2"/>
  <c r="O36" i="2"/>
  <c r="O18" i="2"/>
  <c r="O34" i="2"/>
  <c r="O50" i="2"/>
  <c r="O58" i="2"/>
  <c r="O37" i="2"/>
  <c r="O55" i="2"/>
  <c r="L77" i="2"/>
  <c r="L51" i="2"/>
  <c r="L63" i="2"/>
  <c r="L93" i="2"/>
  <c r="L97" i="2"/>
  <c r="L82" i="2"/>
  <c r="L88" i="2"/>
  <c r="L19" i="2"/>
  <c r="L13" i="2"/>
  <c r="L3" i="2"/>
  <c r="L4" i="2"/>
  <c r="L35" i="2"/>
  <c r="L47" i="2"/>
  <c r="L25" i="2"/>
  <c r="L43" i="2"/>
  <c r="L74" i="2"/>
  <c r="L80" i="2"/>
  <c r="L64" i="2"/>
  <c r="L65" i="2"/>
  <c r="L94" i="2"/>
  <c r="L101" i="2"/>
  <c r="L83" i="2"/>
  <c r="L89" i="2"/>
  <c r="L20" i="2"/>
  <c r="L26" i="2"/>
  <c r="L5" i="2"/>
  <c r="L14" i="2"/>
  <c r="L44" i="2"/>
  <c r="L56" i="2"/>
  <c r="L27" i="2"/>
  <c r="L38" i="2"/>
  <c r="L59" i="2"/>
  <c r="L75" i="2"/>
  <c r="L53" i="2"/>
  <c r="L68" i="2"/>
  <c r="L90" i="2"/>
  <c r="L95" i="2"/>
  <c r="L70" i="2"/>
  <c r="L84" i="2"/>
  <c r="L21" i="2"/>
  <c r="L22" i="2"/>
  <c r="L99" i="2"/>
  <c r="L6" i="2"/>
  <c r="L40" i="2"/>
  <c r="L45" i="2"/>
  <c r="L28" i="2"/>
  <c r="L30" i="2"/>
  <c r="L66" i="2"/>
  <c r="L76" i="2"/>
  <c r="L54" i="2"/>
  <c r="L67" i="2"/>
  <c r="L102" i="2"/>
  <c r="L96" i="2"/>
  <c r="L71" i="2"/>
  <c r="L87" i="2"/>
  <c r="L15" i="2"/>
  <c r="L23" i="2"/>
  <c r="L7" i="2"/>
  <c r="L8" i="2"/>
  <c r="L39" i="2"/>
  <c r="L41" i="2"/>
  <c r="L31" i="2"/>
  <c r="L32" i="2"/>
  <c r="L69" i="2"/>
  <c r="L60" i="2"/>
  <c r="L52" i="2"/>
  <c r="L48" i="2"/>
  <c r="L86" i="2"/>
  <c r="L81" i="2"/>
  <c r="L78" i="2"/>
  <c r="L72" i="2"/>
  <c r="L9" i="2"/>
  <c r="L16" i="2"/>
  <c r="L98" i="2"/>
  <c r="L10" i="2"/>
  <c r="L29" i="2"/>
  <c r="L42" i="2"/>
  <c r="L24" i="2"/>
  <c r="L33" i="2"/>
  <c r="L61" i="2"/>
  <c r="L62" i="2"/>
  <c r="L49" i="2"/>
  <c r="L57" i="2"/>
  <c r="L91" i="2"/>
  <c r="L92" i="2"/>
  <c r="L79" i="2"/>
  <c r="L85" i="2"/>
  <c r="L11" i="2"/>
  <c r="L17" i="2"/>
  <c r="L100" i="2"/>
  <c r="L12" i="2"/>
  <c r="L46" i="2"/>
  <c r="L36" i="2"/>
  <c r="L18" i="2"/>
  <c r="L34" i="2"/>
  <c r="L50" i="2"/>
  <c r="L58" i="2"/>
  <c r="L37" i="2"/>
  <c r="L55" i="2"/>
  <c r="L73" i="2"/>
</calcChain>
</file>

<file path=xl/sharedStrings.xml><?xml version="1.0" encoding="utf-8"?>
<sst xmlns="http://schemas.openxmlformats.org/spreadsheetml/2006/main" count="232" uniqueCount="34">
  <si>
    <t>Customers</t>
  </si>
  <si>
    <t>Vehicles</t>
  </si>
  <si>
    <t>Cost</t>
  </si>
  <si>
    <t>Genetic 2</t>
  </si>
  <si>
    <t>ATC</t>
  </si>
  <si>
    <t>Time</t>
  </si>
  <si>
    <t>Test ID</t>
  </si>
  <si>
    <t>Test Description</t>
  </si>
  <si>
    <t>CPU Time</t>
  </si>
  <si>
    <t>Nodes</t>
  </si>
  <si>
    <t>Status</t>
  </si>
  <si>
    <t>Feasible</t>
  </si>
  <si>
    <t>Optimal</t>
  </si>
  <si>
    <t>ML</t>
  </si>
  <si>
    <t>Cplex Results</t>
  </si>
  <si>
    <t>UpperBound</t>
  </si>
  <si>
    <t>Is Identical</t>
  </si>
  <si>
    <t>Branch and Bound</t>
  </si>
  <si>
    <t>Is Upperbound</t>
  </si>
  <si>
    <t>Iterations</t>
  </si>
  <si>
    <t>ChromosomesQty</t>
  </si>
  <si>
    <t>Genetic 1</t>
  </si>
  <si>
    <t>Cost2</t>
  </si>
  <si>
    <t>CPU Time3</t>
  </si>
  <si>
    <t>Nodes4</t>
  </si>
  <si>
    <t>Cost5</t>
  </si>
  <si>
    <t>Cost6</t>
  </si>
  <si>
    <t>Time7</t>
  </si>
  <si>
    <t>Is Upperbound8</t>
  </si>
  <si>
    <t>Cost9</t>
  </si>
  <si>
    <t>Time10</t>
  </si>
  <si>
    <t>Iterations11</t>
  </si>
  <si>
    <t>ChromosomesQty12</t>
  </si>
  <si>
    <t>Is Upperbound13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</si>
</sst>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indent="2"/>
    </xf>
    <xf numFmtId="0" fontId="0" fillId="0" borderId="10" xfId="0" applyBorder="1" applyAlignment="1">
      <alignment horizontal="right" vertical="center" indent="2"/>
    </xf>
    <xf numFmtId="0" fontId="0" fillId="0" borderId="0" xfId="0" applyBorder="1" applyAlignment="1">
      <alignment horizontal="right" vertical="center" indent="2"/>
    </xf>
    <xf numFmtId="0" fontId="0" fillId="0" borderId="11" xfId="0" applyBorder="1" applyAlignment="1">
      <alignment horizontal="right" vertical="center" indent="2"/>
    </xf>
    <xf numFmtId="0" fontId="0" fillId="0" borderId="0" xfId="0" applyBorder="1" applyAlignment="1">
      <alignment horizontal="right" vertical="center" indent="1"/>
    </xf>
    <xf numFmtId="0" fontId="0" fillId="0" borderId="13" xfId="0" applyBorder="1" applyAlignment="1">
      <alignment horizontal="right" vertical="center" indent="1"/>
    </xf>
    <xf numFmtId="0" fontId="0" fillId="0" borderId="14" xfId="0" applyBorder="1" applyAlignment="1">
      <alignment horizontal="right" vertical="center" indent="1"/>
    </xf>
    <xf numFmtId="0" fontId="0" fillId="0" borderId="15" xfId="0" applyBorder="1" applyAlignment="1">
      <alignment horizontal="right" vertical="center" indent="1"/>
    </xf>
    <xf numFmtId="0" fontId="0" fillId="0" borderId="16" xfId="0" applyBorder="1" applyAlignment="1">
      <alignment horizontal="right" vertical="center" indent="1"/>
    </xf>
    <xf numFmtId="0" fontId="0" fillId="0" borderId="17" xfId="0" applyBorder="1" applyAlignment="1">
      <alignment horizontal="right" vertical="center" indent="1"/>
    </xf>
    <xf numFmtId="0" fontId="0" fillId="0" borderId="18" xfId="0" applyBorder="1" applyAlignment="1">
      <alignment horizontal="right" vertical="center" indent="1"/>
    </xf>
    <xf numFmtId="0" fontId="0" fillId="0" borderId="19" xfId="0" applyBorder="1" applyAlignment="1">
      <alignment horizontal="right" vertical="center" indent="1"/>
    </xf>
    <xf numFmtId="0" fontId="0" fillId="0" borderId="20" xfId="0" applyBorder="1" applyAlignment="1">
      <alignment horizontal="right" vertical="center" indent="1"/>
    </xf>
    <xf numFmtId="2" fontId="0" fillId="0" borderId="13" xfId="0" applyNumberFormat="1" applyBorder="1" applyAlignment="1">
      <alignment horizontal="right" vertical="center" indent="1"/>
    </xf>
    <xf numFmtId="2" fontId="0" fillId="0" borderId="16" xfId="0" applyNumberFormat="1" applyBorder="1" applyAlignment="1">
      <alignment horizontal="right" vertical="center" indent="1"/>
    </xf>
    <xf numFmtId="2" fontId="0" fillId="0" borderId="18" xfId="0" applyNumberFormat="1" applyBorder="1" applyAlignment="1">
      <alignment horizontal="right" vertical="center" indent="1"/>
    </xf>
    <xf numFmtId="2" fontId="0" fillId="0" borderId="14" xfId="0" applyNumberFormat="1" applyBorder="1" applyAlignment="1">
      <alignment horizontal="right" vertical="center" indent="1"/>
    </xf>
    <xf numFmtId="2" fontId="0" fillId="0" borderId="0" xfId="0" applyNumberFormat="1" applyBorder="1" applyAlignment="1">
      <alignment horizontal="right" vertical="center" indent="1"/>
    </xf>
    <xf numFmtId="2" fontId="0" fillId="0" borderId="19" xfId="0" applyNumberFormat="1" applyBorder="1" applyAlignment="1">
      <alignment horizontal="right" vertical="center" indent="1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 indent="2"/>
    </xf>
    <xf numFmtId="2" fontId="0" fillId="0" borderId="0" xfId="0" applyNumberFormat="1" applyAlignment="1">
      <alignment vertical="center"/>
    </xf>
    <xf numFmtId="1" fontId="0" fillId="0" borderId="14" xfId="0" applyNumberFormat="1" applyBorder="1" applyAlignment="1">
      <alignment horizontal="right" vertical="center" indent="1"/>
    </xf>
    <xf numFmtId="1" fontId="0" fillId="0" borderId="0" xfId="0" applyNumberFormat="1" applyBorder="1" applyAlignment="1">
      <alignment horizontal="right" vertical="center" indent="1"/>
    </xf>
    <xf numFmtId="1" fontId="0" fillId="0" borderId="19" xfId="0" applyNumberFormat="1" applyBorder="1" applyAlignment="1">
      <alignment horizontal="right" vertical="center" indent="1"/>
    </xf>
    <xf numFmtId="2" fontId="0" fillId="0" borderId="0" xfId="0" applyNumberFormat="1" applyBorder="1" applyAlignment="1">
      <alignment horizontal="right" vertical="center" indent="2"/>
    </xf>
    <xf numFmtId="0" fontId="18" fillId="33" borderId="12" xfId="0" applyFont="1" applyFill="1" applyBorder="1" applyAlignment="1">
      <alignment horizontal="center" vertical="center"/>
    </xf>
    <xf numFmtId="2" fontId="18" fillId="33" borderId="12" xfId="0" applyNumberFormat="1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  <alignment horizontal="right" vertical="center" textRotation="0" wrapText="0" indent="1" justifyLastLine="0" shrinkToFit="0" readingOrder="0"/>
      <border diagonalUp="0" diagonalDown="0">
        <left/>
        <right style="medium">
          <color theme="0" tint="-0.499984740745262"/>
        </right>
        <top/>
        <bottom/>
      </border>
    </dxf>
    <dxf>
      <numFmt numFmtId="0" formatCode="General"/>
      <alignment horizontal="right" vertical="center" textRotation="0" wrapText="0" indent="1" justifyLastLine="0" shrinkToFit="0" readingOrder="0"/>
      <border diagonalUp="0" diagonalDown="0">
        <left/>
        <right style="medium">
          <color theme="0" tint="-0.499984740745262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  <alignment horizontal="right" vertical="center" textRotation="0" wrapText="0" indent="1" justifyLastLine="0" shrinkToFit="0" readingOrder="0"/>
      <border diagonalUp="0" diagonalDown="0" outline="0">
        <left style="medium">
          <color theme="0" tint="-0.499984740745262"/>
        </left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right" vertical="center" textRotation="0" wrapText="0" indent="1" justifyLastLine="0" shrinkToFit="0" readingOrder="0"/>
      <border diagonalUp="0" diagonalDown="0">
        <left/>
        <right style="medium">
          <color theme="0" tint="-0.499984740745262"/>
        </right>
        <top/>
        <bottom/>
        <vertical/>
        <horizontal/>
      </border>
    </dxf>
    <dxf>
      <numFmt numFmtId="1" formatCode="0"/>
      <alignment horizontal="right" vertical="center" textRotation="0" wrapText="0" indent="1" justifyLastLine="0" shrinkToFit="0" readingOrder="0"/>
    </dxf>
    <dxf>
      <numFmt numFmtId="1" formatCode="0"/>
      <alignment horizontal="right" vertical="center" textRotation="0" wrapText="0" indent="1" justifyLastLine="0" shrinkToFit="0" readingOrder="0"/>
    </dxf>
    <dxf>
      <numFmt numFmtId="2" formatCode="0.00"/>
      <alignment horizontal="right" vertical="center" textRotation="0" wrapText="0" indent="1" justifyLastLine="0" shrinkToFit="0" readingOrder="0"/>
    </dxf>
    <dxf>
      <numFmt numFmtId="2" formatCode="0.00"/>
      <alignment horizontal="right" vertical="center" textRotation="0" wrapText="0" indent="1" justifyLastLine="0" shrinkToFit="0" readingOrder="0"/>
      <border diagonalUp="0" diagonalDown="0" outline="0">
        <left style="medium">
          <color theme="0" tint="-0.499984740745262"/>
        </left>
        <right/>
        <top/>
        <bottom/>
      </border>
    </dxf>
    <dxf>
      <numFmt numFmtId="1" formatCode="0"/>
      <alignment horizontal="right" vertical="center" textRotation="0" wrapText="0" indent="1" justifyLastLine="0" shrinkToFit="0" readingOrder="0"/>
    </dxf>
    <dxf>
      <numFmt numFmtId="1" formatCode="0"/>
      <alignment horizontal="right" vertical="center" textRotation="0" wrapText="0" indent="1" justifyLastLine="0" shrinkToFit="0" readingOrder="0"/>
    </dxf>
    <dxf>
      <numFmt numFmtId="2" formatCode="0.00"/>
      <alignment horizontal="right" vertical="center" textRotation="0" wrapText="0" indent="1" justifyLastLine="0" shrinkToFit="0" readingOrder="0"/>
    </dxf>
    <dxf>
      <numFmt numFmtId="2" formatCode="0.00"/>
      <alignment horizontal="right" vertical="center" textRotation="0" wrapText="0" indent="1" justifyLastLine="0" shrinkToFit="0" readingOrder="0"/>
      <border diagonalUp="0" diagonalDown="0" outline="0">
        <left style="medium">
          <color theme="0" tint="-0.499984740745262"/>
        </left>
        <right/>
        <top/>
        <bottom/>
      </border>
    </dxf>
    <dxf>
      <numFmt numFmtId="0" formatCode="General"/>
      <alignment horizontal="right" vertical="center" textRotation="0" wrapText="0" indent="1" justifyLastLine="0" shrinkToFit="0" readingOrder="0"/>
      <border diagonalUp="0" diagonalDown="0">
        <left/>
        <right style="medium">
          <color theme="0" tint="-0.499984740745262"/>
        </right>
        <top/>
        <bottom/>
        <vertical/>
        <horizontal/>
      </border>
    </dxf>
    <dxf>
      <alignment horizontal="right" vertical="center" textRotation="0" wrapText="0" indent="1" justifyLastLine="0" shrinkToFit="0" readingOrder="0"/>
    </dxf>
    <dxf>
      <numFmt numFmtId="2" formatCode="0.00"/>
      <alignment horizontal="right" vertical="center" textRotation="0" wrapText="0" indent="1" justifyLastLine="0" shrinkToFit="0" readingOrder="0"/>
      <border diagonalUp="0" diagonalDown="0" outline="0">
        <left style="medium">
          <color theme="0" tint="-0.499984740745262"/>
        </left>
        <right/>
        <top/>
        <bottom/>
      </border>
    </dxf>
    <dxf>
      <numFmt numFmtId="0" formatCode="General"/>
      <alignment horizontal="right" vertical="center" textRotation="0" wrapText="0" indent="1" justifyLastLine="0" shrinkToFit="0" readingOrder="0"/>
      <border diagonalUp="0" diagonalDown="0" outline="0">
        <left/>
        <right style="medium">
          <color theme="0" tint="-0.499984740745262"/>
        </right>
        <top/>
        <bottom/>
      </border>
    </dxf>
    <dxf>
      <numFmt numFmtId="2" formatCode="0.00"/>
      <alignment horizontal="right" vertical="center" textRotation="0" wrapText="0" indent="1" justifyLastLine="0" shrinkToFit="0" readingOrder="0"/>
    </dxf>
    <dxf>
      <alignment horizontal="right" vertical="center" textRotation="0" wrapText="0" indent="1" justifyLastLine="0" shrinkToFit="0" readingOrder="0"/>
    </dxf>
    <dxf>
      <numFmt numFmtId="2" formatCode="0.00"/>
      <alignment horizontal="right" vertical="center" textRotation="0" wrapText="0" indent="1" justifyLastLine="0" shrinkToFit="0" readingOrder="0"/>
    </dxf>
    <dxf>
      <alignment horizontal="right" vertical="center" textRotation="0" wrapText="0" indent="1" justifyLastLine="0" shrinkToFit="0" readingOrder="0"/>
    </dxf>
    <dxf>
      <numFmt numFmtId="2" formatCode="0.00"/>
      <alignment horizontal="right" vertical="center" textRotation="0" wrapText="0" indent="1" justifyLastLine="0" shrinkToFit="0" readingOrder="0"/>
    </dxf>
    <dxf>
      <numFmt numFmtId="2" formatCode="0.00"/>
      <alignment horizontal="right" vertical="center" textRotation="0" wrapText="0" indent="1" justifyLastLine="0" shrinkToFit="0" readingOrder="0"/>
      <border diagonalUp="0" diagonalDown="0" outline="0">
        <left style="medium">
          <color theme="0" tint="-0.499984740745262"/>
        </left>
        <right/>
        <top/>
        <bottom/>
      </border>
    </dxf>
    <dxf>
      <alignment horizontal="right" vertical="center" textRotation="0" wrapText="0" indent="1" justifyLastLine="0" shrinkToFit="0" readingOrder="0"/>
      <border diagonalUp="0" diagonalDown="0" outline="0">
        <left/>
        <right style="medium">
          <color theme="0" tint="-0.499984740745262"/>
        </right>
        <top/>
        <bottom/>
      </border>
    </dxf>
    <dxf>
      <alignment horizontal="right" vertical="center" textRotation="0" wrapText="0" indent="1" justifyLastLine="0" shrinkToFit="0" readingOrder="0"/>
    </dxf>
    <dxf>
      <alignment horizontal="right" vertical="center" textRotation="0" wrapText="0" indent="1" justifyLastLine="0" shrinkToFit="0" readingOrder="0"/>
      <border diagonalUp="0" diagonalDown="0">
        <left style="medium">
          <color theme="0" tint="-0.499984740745262"/>
        </left>
        <right/>
        <top/>
        <bottom/>
        <vertical/>
        <horizontal/>
      </border>
    </dxf>
    <dxf>
      <alignment horizontal="right" vertical="center" textRotation="0" wrapText="0" indent="1" justifyLastLine="0" shrinkToFit="0" readingOrder="0"/>
    </dxf>
    <dxf>
      <alignment horizontal="right" vertical="center" textRotation="0" wrapText="0" indent="2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4" tint="-0.24994659260841701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TableStyleMedium11 2" pivot="0" count="7">
      <tableStyleElement type="wholeTable" dxfId="80"/>
      <tableStyleElement type="headerRow" dxfId="79"/>
      <tableStyleElement type="totalRow" dxfId="78"/>
      <tableStyleElement type="firstColumn" dxfId="77"/>
      <tableStyleElement type="lastColumn" dxfId="76"/>
      <tableStyleElement type="firstRowStripe" dxfId="75"/>
      <tableStyleElement type="firstColumnStripe" dxfId="74"/>
    </tableStyle>
    <tableStyle name="TableStyleMedium4 2" pivot="0" count="7">
      <tableStyleElement type="wholeTable" dxfId="73"/>
      <tableStyleElement type="headerRow" dxfId="72"/>
      <tableStyleElement type="totalRow" dxfId="71"/>
      <tableStyleElement type="firstColumn" dxfId="70"/>
      <tableStyleElement type="lastColumn" dxfId="69"/>
      <tableStyleElement type="firstRowStripe" dxfId="68"/>
      <tableStyleElement type="firstColumnStripe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2:Y102" totalsRowShown="0" headerRowDxfId="66" dataDxfId="65">
  <autoFilter ref="A2:Y102"/>
  <sortState ref="A3:Y102">
    <sortCondition ref="B3:B102"/>
    <sortCondition ref="C3:C102"/>
  </sortState>
  <tableColumns count="25">
    <tableColumn id="1" name="Test ID" dataDxfId="64"/>
    <tableColumn id="2" name="Customers" dataDxfId="63"/>
    <tableColumn id="3" name="Vehicles" dataDxfId="62"/>
    <tableColumn id="4" name="Cost" dataDxfId="61"/>
    <tableColumn id="5" name="CPU Time" dataDxfId="60"/>
    <tableColumn id="6" name="Nodes" dataDxfId="59"/>
    <tableColumn id="7" name="Status" dataDxfId="43"/>
    <tableColumn id="8" name="Cost2" dataDxfId="21"/>
    <tableColumn id="9" name="CPU Time3" dataDxfId="58"/>
    <tableColumn id="10" name="Nodes4" dataDxfId="57"/>
    <tableColumn id="11" name="UpperBound" dataDxfId="56"/>
    <tableColumn id="12" name="Is Identical" dataDxfId="55">
      <calculatedColumnFormula>IF(Table5[[#This Row],[Status]]="Optimal",IF(D3=H3, "Yes","No" ),"Yes")</calculatedColumnFormula>
    </tableColumn>
    <tableColumn id="13" name="Cost5" dataDxfId="54"/>
    <tableColumn id="14" name="Time" dataDxfId="53"/>
    <tableColumn id="15" name="Is Upperbound" dataDxfId="52">
      <calculatedColumnFormula>IF(Table5[[#This Row],[Cost2]]="ML","Yes",IF(Table5[[#This Row],[Cost5]]&gt;Table5[[#This Row],[Cost2]],"Yes","No"))</calculatedColumnFormula>
    </tableColumn>
    <tableColumn id="16" name="Cost6" dataDxfId="51"/>
    <tableColumn id="17" name="Time7" dataDxfId="50"/>
    <tableColumn id="18" name="Iterations" dataDxfId="49"/>
    <tableColumn id="19" name="ChromosomesQty" dataDxfId="48"/>
    <tableColumn id="20" name="Is Upperbound8" dataDxfId="1">
      <calculatedColumnFormula>IF(Table5[[#This Row],[Cost2]]="ML","Yes",IF(Table5[[#This Row],[Cost6]]&gt;=Table5[[#This Row],[Cost2]],"Yes","No"))</calculatedColumnFormula>
    </tableColumn>
    <tableColumn id="21" name="Cost9" dataDxfId="47"/>
    <tableColumn id="22" name="Time10" dataDxfId="46"/>
    <tableColumn id="23" name="Iterations11" dataDxfId="45"/>
    <tableColumn id="24" name="ChromosomesQty12" dataDxfId="44"/>
    <tableColumn id="25" name="Is Upperbound13" dataDxfId="0">
      <calculatedColumnFormula>IF(Table5[[#This Row],[Cost2]]="ML","Yes",IF(Table5[[#This Row],[Cost9]]&gt;=Table5[[#This Row],[Cost2]],"Yes","No"))</calculatedColumnFormula>
    </tableColumn>
  </tableColumns>
  <tableStyleInfo name="TableStyleMedium1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selection activeCell="Y4" sqref="Y4"/>
    </sheetView>
  </sheetViews>
  <sheetFormatPr defaultRowHeight="18" customHeight="1" x14ac:dyDescent="0.25"/>
  <cols>
    <col min="1" max="1" width="9.5703125" style="2" bestFit="1" customWidth="1"/>
    <col min="2" max="2" width="13.140625" style="2" bestFit="1" customWidth="1"/>
    <col min="3" max="3" width="11.140625" style="2" bestFit="1" customWidth="1"/>
    <col min="4" max="4" width="8.28515625" style="2" bestFit="1" customWidth="1"/>
    <col min="5" max="5" width="12.140625" style="22" bestFit="1" customWidth="1"/>
    <col min="6" max="6" width="9.28515625" style="2" bestFit="1" customWidth="1"/>
    <col min="7" max="7" width="9.7109375" style="2" bestFit="1" customWidth="1"/>
    <col min="8" max="8" width="8.42578125" style="22" bestFit="1" customWidth="1"/>
    <col min="9" max="9" width="13.28515625" style="22" customWidth="1"/>
    <col min="10" max="10" width="10.28515625" style="2" bestFit="1" customWidth="1"/>
    <col min="11" max="11" width="15" style="22" customWidth="1"/>
    <col min="12" max="12" width="13.28515625" style="2" bestFit="1" customWidth="1"/>
    <col min="13" max="13" width="8.42578125" style="22" bestFit="1" customWidth="1"/>
    <col min="14" max="14" width="8" style="2" bestFit="1" customWidth="1"/>
    <col min="15" max="15" width="16.85546875" style="2" bestFit="1" customWidth="1"/>
    <col min="16" max="16" width="8.42578125" style="22" bestFit="1" customWidth="1"/>
    <col min="17" max="17" width="9" style="22" bestFit="1" customWidth="1"/>
    <col min="18" max="18" width="12.140625" style="2" bestFit="1" customWidth="1"/>
    <col min="19" max="19" width="19.7109375" style="2" bestFit="1" customWidth="1"/>
    <col min="20" max="20" width="18" style="1" bestFit="1" customWidth="1"/>
    <col min="21" max="21" width="8.42578125" style="24" bestFit="1" customWidth="1"/>
    <col min="22" max="22" width="10" style="24" bestFit="1" customWidth="1"/>
    <col min="23" max="23" width="14.28515625" style="1" bestFit="1" customWidth="1"/>
    <col min="24" max="24" width="21.85546875" style="1" bestFit="1" customWidth="1"/>
    <col min="25" max="25" width="19" style="1" bestFit="1" customWidth="1"/>
    <col min="26" max="16384" width="9.140625" style="1"/>
  </cols>
  <sheetData>
    <row r="1" spans="1:25" s="29" customFormat="1" ht="32.25" customHeight="1" thickBot="1" x14ac:dyDescent="0.3">
      <c r="A1" s="31" t="s">
        <v>7</v>
      </c>
      <c r="B1" s="31"/>
      <c r="C1" s="31"/>
      <c r="D1" s="31" t="s">
        <v>14</v>
      </c>
      <c r="E1" s="30"/>
      <c r="F1" s="31"/>
      <c r="G1" s="31"/>
      <c r="H1" s="30" t="s">
        <v>17</v>
      </c>
      <c r="I1" s="30"/>
      <c r="J1" s="31"/>
      <c r="K1" s="30"/>
      <c r="L1" s="31"/>
      <c r="M1" s="30" t="s">
        <v>4</v>
      </c>
      <c r="N1" s="31"/>
      <c r="O1" s="31"/>
      <c r="P1" s="30" t="s">
        <v>21</v>
      </c>
      <c r="Q1" s="30"/>
      <c r="R1" s="31"/>
      <c r="S1" s="31"/>
      <c r="T1" s="31"/>
      <c r="U1" s="30" t="s">
        <v>3</v>
      </c>
      <c r="V1" s="30"/>
      <c r="W1" s="31"/>
      <c r="X1" s="31"/>
      <c r="Y1" s="31"/>
    </row>
    <row r="2" spans="1:25" s="3" customFormat="1" ht="18" customHeight="1" thickBot="1" x14ac:dyDescent="0.3">
      <c r="A2" s="3" t="s">
        <v>6</v>
      </c>
      <c r="B2" s="3" t="s">
        <v>0</v>
      </c>
      <c r="C2" s="3" t="s">
        <v>1</v>
      </c>
      <c r="D2" s="4" t="s">
        <v>2</v>
      </c>
      <c r="E2" s="28" t="s">
        <v>8</v>
      </c>
      <c r="F2" s="5" t="s">
        <v>9</v>
      </c>
      <c r="G2" s="6" t="s">
        <v>10</v>
      </c>
      <c r="H2" s="23" t="s">
        <v>22</v>
      </c>
      <c r="I2" s="23" t="s">
        <v>23</v>
      </c>
      <c r="J2" s="3" t="s">
        <v>24</v>
      </c>
      <c r="K2" s="23" t="s">
        <v>15</v>
      </c>
      <c r="L2" s="3" t="s">
        <v>16</v>
      </c>
      <c r="M2" s="23" t="s">
        <v>25</v>
      </c>
      <c r="N2" s="3" t="s">
        <v>5</v>
      </c>
      <c r="O2" s="3" t="s">
        <v>18</v>
      </c>
      <c r="P2" s="23" t="s">
        <v>26</v>
      </c>
      <c r="Q2" s="23" t="s">
        <v>27</v>
      </c>
      <c r="R2" s="3" t="s">
        <v>19</v>
      </c>
      <c r="S2" s="3" t="s">
        <v>20</v>
      </c>
      <c r="T2" s="3" t="s">
        <v>28</v>
      </c>
      <c r="U2" s="23" t="s">
        <v>29</v>
      </c>
      <c r="V2" s="23" t="s">
        <v>30</v>
      </c>
      <c r="W2" s="3" t="s">
        <v>31</v>
      </c>
      <c r="X2" s="3" t="s">
        <v>32</v>
      </c>
      <c r="Y2" s="3" t="s">
        <v>33</v>
      </c>
    </row>
    <row r="3" spans="1:25" ht="18" customHeight="1" x14ac:dyDescent="0.25">
      <c r="A3" s="8">
        <v>10</v>
      </c>
      <c r="B3" s="9">
        <v>3</v>
      </c>
      <c r="C3" s="10">
        <v>3</v>
      </c>
      <c r="D3" s="16">
        <v>41.22</v>
      </c>
      <c r="E3" s="19">
        <v>0.03</v>
      </c>
      <c r="F3" s="9">
        <v>77</v>
      </c>
      <c r="G3" s="10" t="s">
        <v>12</v>
      </c>
      <c r="H3" s="16">
        <v>41.22</v>
      </c>
      <c r="I3" s="19">
        <v>0</v>
      </c>
      <c r="J3" s="9">
        <v>13</v>
      </c>
      <c r="K3" s="19">
        <v>41.22</v>
      </c>
      <c r="L3" s="10" t="str">
        <f>IF(Table5[[#This Row],[Status]]="Optimal",IF(D3=H3, "Yes","No" ),"Yes")</f>
        <v>Yes</v>
      </c>
      <c r="M3" s="16">
        <v>83.75</v>
      </c>
      <c r="N3" s="9">
        <v>0</v>
      </c>
      <c r="O3" s="10" t="str">
        <f>IF(Table5[[#This Row],[Cost2]]="ML","Yes",IF(Table5[[#This Row],[Cost5]]&gt;Table5[[#This Row],[Cost2]],"Yes","No"))</f>
        <v>Yes</v>
      </c>
      <c r="P3" s="16">
        <v>41.22</v>
      </c>
      <c r="Q3" s="19">
        <v>60.89</v>
      </c>
      <c r="R3" s="25">
        <v>3001</v>
      </c>
      <c r="S3" s="25">
        <v>4798445.8</v>
      </c>
      <c r="T3" s="10" t="str">
        <f>IF(Table5[[#This Row],[Cost2]]="ML","Yes",IF(Table5[[#This Row],[Cost6]]&gt;=Table5[[#This Row],[Cost2]],"Yes","No"))</f>
        <v>Yes</v>
      </c>
      <c r="U3" s="16">
        <v>41.22</v>
      </c>
      <c r="V3" s="19">
        <v>76.680000000000007</v>
      </c>
      <c r="W3" s="25">
        <v>3001</v>
      </c>
      <c r="X3" s="25">
        <v>4798468.8</v>
      </c>
      <c r="Y3" s="10" t="str">
        <f>IF(Table5[[#This Row],[Cost2]]="ML","Yes",IF(Table5[[#This Row],[Cost9]]&gt;=Table5[[#This Row],[Cost2]],"Yes","No"))</f>
        <v>Yes</v>
      </c>
    </row>
    <row r="4" spans="1:25" ht="18" customHeight="1" x14ac:dyDescent="0.25">
      <c r="A4" s="11">
        <v>11</v>
      </c>
      <c r="B4" s="7">
        <v>3</v>
      </c>
      <c r="C4" s="12">
        <v>3</v>
      </c>
      <c r="D4" s="17">
        <v>39.15</v>
      </c>
      <c r="E4" s="20">
        <v>0.03</v>
      </c>
      <c r="F4" s="7">
        <v>0</v>
      </c>
      <c r="G4" s="12" t="s">
        <v>12</v>
      </c>
      <c r="H4" s="17">
        <v>39.15</v>
      </c>
      <c r="I4" s="20">
        <v>0</v>
      </c>
      <c r="J4" s="7">
        <v>10</v>
      </c>
      <c r="K4" s="20">
        <v>39.15</v>
      </c>
      <c r="L4" s="12" t="str">
        <f>IF(Table5[[#This Row],[Status]]="Optimal",IF(D4=H4, "Yes","No" ),"Yes")</f>
        <v>Yes</v>
      </c>
      <c r="M4" s="17">
        <v>75.84</v>
      </c>
      <c r="N4" s="7">
        <v>0</v>
      </c>
      <c r="O4" s="12" t="str">
        <f>IF(Table5[[#This Row],[Cost2]]="ML","Yes",IF(Table5[[#This Row],[Cost5]]&gt;Table5[[#This Row],[Cost2]],"Yes","No"))</f>
        <v>Yes</v>
      </c>
      <c r="P4" s="17">
        <v>39.15</v>
      </c>
      <c r="Q4" s="20">
        <v>63.92</v>
      </c>
      <c r="R4" s="26">
        <v>3001</v>
      </c>
      <c r="S4" s="26">
        <v>4798480</v>
      </c>
      <c r="T4" s="12" t="str">
        <f>IF(Table5[[#This Row],[Cost2]]="ML","Yes",IF(Table5[[#This Row],[Cost6]]&gt;=Table5[[#This Row],[Cost2]],"Yes","No"))</f>
        <v>Yes</v>
      </c>
      <c r="U4" s="17">
        <v>39.15</v>
      </c>
      <c r="V4" s="20">
        <v>80.150000000000006</v>
      </c>
      <c r="W4" s="26">
        <v>3001</v>
      </c>
      <c r="X4" s="26">
        <v>4798397.5999999996</v>
      </c>
      <c r="Y4" s="12" t="str">
        <f>IF(Table5[[#This Row],[Cost2]]="ML","Yes",IF(Table5[[#This Row],[Cost9]]&gt;=Table5[[#This Row],[Cost2]],"Yes","No"))</f>
        <v>Yes</v>
      </c>
    </row>
    <row r="5" spans="1:25" ht="18" customHeight="1" x14ac:dyDescent="0.25">
      <c r="A5" s="11">
        <v>26</v>
      </c>
      <c r="B5" s="7">
        <v>3</v>
      </c>
      <c r="C5" s="12">
        <v>3</v>
      </c>
      <c r="D5" s="17">
        <v>59.01</v>
      </c>
      <c r="E5" s="20">
        <v>0.04</v>
      </c>
      <c r="F5" s="7">
        <v>53</v>
      </c>
      <c r="G5" s="12" t="s">
        <v>12</v>
      </c>
      <c r="H5" s="17">
        <v>59.01</v>
      </c>
      <c r="I5" s="20">
        <v>0</v>
      </c>
      <c r="J5" s="7">
        <v>30</v>
      </c>
      <c r="K5" s="20">
        <v>59.01</v>
      </c>
      <c r="L5" s="12" t="str">
        <f>IF(Table5[[#This Row],[Status]]="Optimal",IF(D5=H5, "Yes","No" ),"Yes")</f>
        <v>Yes</v>
      </c>
      <c r="M5" s="17">
        <v>71.989999999999995</v>
      </c>
      <c r="N5" s="7">
        <v>0</v>
      </c>
      <c r="O5" s="12" t="str">
        <f>IF(Table5[[#This Row],[Cost2]]="ML","Yes",IF(Table5[[#This Row],[Cost5]]&gt;Table5[[#This Row],[Cost2]],"Yes","No"))</f>
        <v>Yes</v>
      </c>
      <c r="P5" s="17">
        <v>59.01</v>
      </c>
      <c r="Q5" s="20">
        <v>144.63999999999999</v>
      </c>
      <c r="R5" s="26">
        <v>3001</v>
      </c>
      <c r="S5" s="26">
        <v>4798454.5999999996</v>
      </c>
      <c r="T5" s="12" t="str">
        <f>IF(Table5[[#This Row],[Cost2]]="ML","Yes",IF(Table5[[#This Row],[Cost6]]&gt;=Table5[[#This Row],[Cost2]],"Yes","No"))</f>
        <v>Yes</v>
      </c>
      <c r="U5" s="17">
        <v>59.01</v>
      </c>
      <c r="V5" s="20">
        <v>182.28</v>
      </c>
      <c r="W5" s="26">
        <v>3001</v>
      </c>
      <c r="X5" s="26">
        <v>4798442.5999999996</v>
      </c>
      <c r="Y5" s="12" t="str">
        <f>IF(Table5[[#This Row],[Cost2]]="ML","Yes",IF(Table5[[#This Row],[Cost9]]&gt;=Table5[[#This Row],[Cost2]],"Yes","No"))</f>
        <v>Yes</v>
      </c>
    </row>
    <row r="6" spans="1:25" ht="18" customHeight="1" x14ac:dyDescent="0.25">
      <c r="A6" s="11">
        <v>43</v>
      </c>
      <c r="B6" s="7">
        <v>3</v>
      </c>
      <c r="C6" s="12">
        <v>3</v>
      </c>
      <c r="D6" s="17">
        <v>65.06</v>
      </c>
      <c r="E6" s="20">
        <v>0.03</v>
      </c>
      <c r="F6" s="7">
        <v>0</v>
      </c>
      <c r="G6" s="12" t="s">
        <v>12</v>
      </c>
      <c r="H6" s="17">
        <v>65.06</v>
      </c>
      <c r="I6" s="20">
        <v>0</v>
      </c>
      <c r="J6" s="7">
        <v>25</v>
      </c>
      <c r="K6" s="20">
        <v>65.06</v>
      </c>
      <c r="L6" s="12" t="str">
        <f>IF(Table5[[#This Row],[Status]]="Optimal",IF(D6=H6, "Yes","No" ),"Yes")</f>
        <v>Yes</v>
      </c>
      <c r="M6" s="17">
        <v>100.41</v>
      </c>
      <c r="N6" s="7">
        <v>0</v>
      </c>
      <c r="O6" s="12" t="str">
        <f>IF(Table5[[#This Row],[Cost2]]="ML","Yes",IF(Table5[[#This Row],[Cost5]]&gt;Table5[[#This Row],[Cost2]],"Yes","No"))</f>
        <v>Yes</v>
      </c>
      <c r="P6" s="17">
        <v>65.06</v>
      </c>
      <c r="Q6" s="20">
        <v>235.39</v>
      </c>
      <c r="R6" s="26">
        <v>3001</v>
      </c>
      <c r="S6" s="26">
        <v>4798475.4000000004</v>
      </c>
      <c r="T6" s="12" t="str">
        <f>IF(Table5[[#This Row],[Cost2]]="ML","Yes",IF(Table5[[#This Row],[Cost6]]&gt;=Table5[[#This Row],[Cost2]],"Yes","No"))</f>
        <v>Yes</v>
      </c>
      <c r="U6" s="17">
        <v>65.06</v>
      </c>
      <c r="V6" s="20">
        <v>292.37</v>
      </c>
      <c r="W6" s="26">
        <v>3001</v>
      </c>
      <c r="X6" s="26">
        <v>4798480.5999999996</v>
      </c>
      <c r="Y6" s="12" t="str">
        <f>IF(Table5[[#This Row],[Cost2]]="ML","Yes",IF(Table5[[#This Row],[Cost9]]&gt;=Table5[[#This Row],[Cost2]],"Yes","No"))</f>
        <v>Yes</v>
      </c>
    </row>
    <row r="7" spans="1:25" ht="18" customHeight="1" x14ac:dyDescent="0.25">
      <c r="A7" s="11">
        <v>58</v>
      </c>
      <c r="B7" s="7">
        <v>3</v>
      </c>
      <c r="C7" s="12">
        <v>3</v>
      </c>
      <c r="D7" s="17">
        <v>52.09</v>
      </c>
      <c r="E7" s="20">
        <v>0.04</v>
      </c>
      <c r="F7" s="7" t="s">
        <v>13</v>
      </c>
      <c r="G7" s="12" t="s">
        <v>12</v>
      </c>
      <c r="H7" s="17">
        <v>52.09</v>
      </c>
      <c r="I7" s="20">
        <v>0</v>
      </c>
      <c r="J7" s="7">
        <v>13</v>
      </c>
      <c r="K7" s="20">
        <v>52.09</v>
      </c>
      <c r="L7" s="12" t="str">
        <f>IF(Table5[[#This Row],[Status]]="Optimal",IF(D7=H7, "Yes","No" ),"Yes")</f>
        <v>Yes</v>
      </c>
      <c r="M7" s="17">
        <v>95.73</v>
      </c>
      <c r="N7" s="7">
        <v>0</v>
      </c>
      <c r="O7" s="12" t="str">
        <f>IF(Table5[[#This Row],[Cost2]]="ML","Yes",IF(Table5[[#This Row],[Cost5]]&gt;Table5[[#This Row],[Cost2]],"Yes","No"))</f>
        <v>Yes</v>
      </c>
      <c r="P7" s="17">
        <v>52.09</v>
      </c>
      <c r="Q7" s="20">
        <v>313.10000000000002</v>
      </c>
      <c r="R7" s="26">
        <v>3001</v>
      </c>
      <c r="S7" s="26">
        <v>4798447.5999999996</v>
      </c>
      <c r="T7" s="12" t="str">
        <f>IF(Table5[[#This Row],[Cost2]]="ML","Yes",IF(Table5[[#This Row],[Cost6]]&gt;=Table5[[#This Row],[Cost2]],"Yes","No"))</f>
        <v>Yes</v>
      </c>
      <c r="U7" s="17">
        <v>52.09</v>
      </c>
      <c r="V7" s="20">
        <v>386.44</v>
      </c>
      <c r="W7" s="26">
        <v>3001</v>
      </c>
      <c r="X7" s="26">
        <v>4798480.2</v>
      </c>
      <c r="Y7" s="12" t="str">
        <f>IF(Table5[[#This Row],[Cost2]]="ML","Yes",IF(Table5[[#This Row],[Cost9]]&gt;=Table5[[#This Row],[Cost2]],"Yes","No"))</f>
        <v>Yes</v>
      </c>
    </row>
    <row r="8" spans="1:25" ht="18" customHeight="1" x14ac:dyDescent="0.25">
      <c r="A8" s="11">
        <v>59</v>
      </c>
      <c r="B8" s="7">
        <v>3</v>
      </c>
      <c r="C8" s="12">
        <v>3</v>
      </c>
      <c r="D8" s="17">
        <v>26.24</v>
      </c>
      <c r="E8" s="20">
        <v>0.02</v>
      </c>
      <c r="F8" s="7" t="s">
        <v>13</v>
      </c>
      <c r="G8" s="12" t="s">
        <v>12</v>
      </c>
      <c r="H8" s="17">
        <v>26.24</v>
      </c>
      <c r="I8" s="20">
        <v>0</v>
      </c>
      <c r="J8" s="7">
        <v>15</v>
      </c>
      <c r="K8" s="20">
        <v>26.24</v>
      </c>
      <c r="L8" s="12" t="str">
        <f>IF(Table5[[#This Row],[Status]]="Optimal",IF(D8=H8, "Yes","No" ),"Yes")</f>
        <v>Yes</v>
      </c>
      <c r="M8" s="17">
        <v>51.27</v>
      </c>
      <c r="N8" s="7">
        <v>0</v>
      </c>
      <c r="O8" s="12" t="str">
        <f>IF(Table5[[#This Row],[Cost2]]="ML","Yes",IF(Table5[[#This Row],[Cost5]]&gt;Table5[[#This Row],[Cost2]],"Yes","No"))</f>
        <v>Yes</v>
      </c>
      <c r="P8" s="17">
        <v>26.24</v>
      </c>
      <c r="Q8" s="20">
        <v>316.13</v>
      </c>
      <c r="R8" s="26">
        <v>3001</v>
      </c>
      <c r="S8" s="26">
        <v>4798465</v>
      </c>
      <c r="T8" s="12" t="str">
        <f>IF(Table5[[#This Row],[Cost2]]="ML","Yes",IF(Table5[[#This Row],[Cost6]]&gt;=Table5[[#This Row],[Cost2]],"Yes","No"))</f>
        <v>Yes</v>
      </c>
      <c r="U8" s="17">
        <v>26.24</v>
      </c>
      <c r="V8" s="20">
        <v>389.9</v>
      </c>
      <c r="W8" s="26">
        <v>3001</v>
      </c>
      <c r="X8" s="26">
        <v>4798454.5999999996</v>
      </c>
      <c r="Y8" s="12" t="str">
        <f>IF(Table5[[#This Row],[Cost2]]="ML","Yes",IF(Table5[[#This Row],[Cost9]]&gt;=Table5[[#This Row],[Cost2]],"Yes","No"))</f>
        <v>Yes</v>
      </c>
    </row>
    <row r="9" spans="1:25" ht="18" customHeight="1" x14ac:dyDescent="0.25">
      <c r="A9" s="11">
        <v>72</v>
      </c>
      <c r="B9" s="7">
        <v>3</v>
      </c>
      <c r="C9" s="12">
        <v>3</v>
      </c>
      <c r="D9" s="17">
        <v>64.709999999999994</v>
      </c>
      <c r="E9" s="20">
        <v>0.04</v>
      </c>
      <c r="F9" s="7">
        <v>40</v>
      </c>
      <c r="G9" s="12" t="s">
        <v>12</v>
      </c>
      <c r="H9" s="17">
        <v>64.709999999999994</v>
      </c>
      <c r="I9" s="20">
        <v>0</v>
      </c>
      <c r="J9" s="7">
        <v>15</v>
      </c>
      <c r="K9" s="20">
        <v>64.709999999999994</v>
      </c>
      <c r="L9" s="12" t="str">
        <f>IF(Table5[[#This Row],[Status]]="Optimal",IF(D9=H9, "Yes","No" ),"Yes")</f>
        <v>Yes</v>
      </c>
      <c r="M9" s="17">
        <v>114.52</v>
      </c>
      <c r="N9" s="7">
        <v>0</v>
      </c>
      <c r="O9" s="12" t="str">
        <f>IF(Table5[[#This Row],[Cost2]]="ML","Yes",IF(Table5[[#This Row],[Cost5]]&gt;Table5[[#This Row],[Cost2]],"Yes","No"))</f>
        <v>Yes</v>
      </c>
      <c r="P9" s="17">
        <v>64.709999999999994</v>
      </c>
      <c r="Q9" s="20">
        <v>382.4</v>
      </c>
      <c r="R9" s="26">
        <v>3001</v>
      </c>
      <c r="S9" s="26">
        <v>4798439.8</v>
      </c>
      <c r="T9" s="12" t="str">
        <f>IF(Table5[[#This Row],[Cost2]]="ML","Yes",IF(Table5[[#This Row],[Cost6]]&gt;=Table5[[#This Row],[Cost2]],"Yes","No"))</f>
        <v>Yes</v>
      </c>
      <c r="U9" s="17">
        <v>64.709999999999994</v>
      </c>
      <c r="V9" s="20">
        <v>472.46</v>
      </c>
      <c r="W9" s="26">
        <v>3001</v>
      </c>
      <c r="X9" s="26">
        <v>4798445.5999999996</v>
      </c>
      <c r="Y9" s="12" t="str">
        <f>IF(Table5[[#This Row],[Cost2]]="ML","Yes",IF(Table5[[#This Row],[Cost9]]&gt;=Table5[[#This Row],[Cost2]],"Yes","No"))</f>
        <v>Yes</v>
      </c>
    </row>
    <row r="10" spans="1:25" ht="18" customHeight="1" x14ac:dyDescent="0.25">
      <c r="A10" s="11">
        <v>75</v>
      </c>
      <c r="B10" s="7">
        <v>3</v>
      </c>
      <c r="C10" s="12">
        <v>3</v>
      </c>
      <c r="D10" s="17">
        <v>55.83</v>
      </c>
      <c r="E10" s="20">
        <v>0.06</v>
      </c>
      <c r="F10" s="7">
        <v>344</v>
      </c>
      <c r="G10" s="12" t="s">
        <v>12</v>
      </c>
      <c r="H10" s="17">
        <v>55.83</v>
      </c>
      <c r="I10" s="20">
        <v>0</v>
      </c>
      <c r="J10" s="7">
        <v>14</v>
      </c>
      <c r="K10" s="20">
        <v>55.83</v>
      </c>
      <c r="L10" s="12" t="str">
        <f>IF(Table5[[#This Row],[Status]]="Optimal",IF(D10=H10, "Yes","No" ),"Yes")</f>
        <v>Yes</v>
      </c>
      <c r="M10" s="17">
        <v>124.15</v>
      </c>
      <c r="N10" s="7">
        <v>0</v>
      </c>
      <c r="O10" s="12" t="str">
        <f>IF(Table5[[#This Row],[Cost2]]="ML","Yes",IF(Table5[[#This Row],[Cost5]]&gt;Table5[[#This Row],[Cost2]],"Yes","No"))</f>
        <v>Yes</v>
      </c>
      <c r="P10" s="17">
        <v>55.83</v>
      </c>
      <c r="Q10" s="20">
        <v>396.3</v>
      </c>
      <c r="R10" s="26">
        <v>3001</v>
      </c>
      <c r="S10" s="26">
        <v>4798432.8</v>
      </c>
      <c r="T10" s="12" t="str">
        <f>IF(Table5[[#This Row],[Cost2]]="ML","Yes",IF(Table5[[#This Row],[Cost6]]&gt;=Table5[[#This Row],[Cost2]],"Yes","No"))</f>
        <v>Yes</v>
      </c>
      <c r="U10" s="17">
        <v>55.83</v>
      </c>
      <c r="V10" s="20">
        <v>489.39</v>
      </c>
      <c r="W10" s="26">
        <v>3001</v>
      </c>
      <c r="X10" s="26">
        <v>4798378.4000000004</v>
      </c>
      <c r="Y10" s="12" t="str">
        <f>IF(Table5[[#This Row],[Cost2]]="ML","Yes",IF(Table5[[#This Row],[Cost9]]&gt;=Table5[[#This Row],[Cost2]],"Yes","No"))</f>
        <v>Yes</v>
      </c>
    </row>
    <row r="11" spans="1:25" ht="18" customHeight="1" x14ac:dyDescent="0.25">
      <c r="A11" s="11">
        <v>88</v>
      </c>
      <c r="B11" s="7">
        <v>3</v>
      </c>
      <c r="C11" s="12">
        <v>3</v>
      </c>
      <c r="D11" s="17">
        <v>62.06</v>
      </c>
      <c r="E11" s="20">
        <v>0.04</v>
      </c>
      <c r="F11" s="7">
        <v>64</v>
      </c>
      <c r="G11" s="12" t="s">
        <v>12</v>
      </c>
      <c r="H11" s="17">
        <v>62.06</v>
      </c>
      <c r="I11" s="20">
        <v>0</v>
      </c>
      <c r="J11" s="7">
        <v>16</v>
      </c>
      <c r="K11" s="20">
        <v>62.06</v>
      </c>
      <c r="L11" s="12" t="str">
        <f>IF(Table5[[#This Row],[Status]]="Optimal",IF(D11=H11, "Yes","No" ),"Yes")</f>
        <v>Yes</v>
      </c>
      <c r="M11" s="17">
        <v>102.59</v>
      </c>
      <c r="N11" s="7">
        <v>0</v>
      </c>
      <c r="O11" s="12" t="str">
        <f>IF(Table5[[#This Row],[Cost2]]="ML","Yes",IF(Table5[[#This Row],[Cost5]]&gt;Table5[[#This Row],[Cost2]],"Yes","No"))</f>
        <v>Yes</v>
      </c>
      <c r="P11" s="17">
        <v>62.06</v>
      </c>
      <c r="Q11" s="20">
        <v>464.53</v>
      </c>
      <c r="R11" s="26">
        <v>3001</v>
      </c>
      <c r="S11" s="26">
        <v>4798445.2</v>
      </c>
      <c r="T11" s="12" t="str">
        <f>IF(Table5[[#This Row],[Cost2]]="ML","Yes",IF(Table5[[#This Row],[Cost6]]&gt;=Table5[[#This Row],[Cost2]],"Yes","No"))</f>
        <v>Yes</v>
      </c>
      <c r="U11" s="17">
        <v>62.06</v>
      </c>
      <c r="V11" s="20">
        <v>574.21</v>
      </c>
      <c r="W11" s="26">
        <v>3001</v>
      </c>
      <c r="X11" s="26">
        <v>4798460.5999999996</v>
      </c>
      <c r="Y11" s="12" t="str">
        <f>IF(Table5[[#This Row],[Cost2]]="ML","Yes",IF(Table5[[#This Row],[Cost9]]&gt;=Table5[[#This Row],[Cost2]],"Yes","No"))</f>
        <v>Yes</v>
      </c>
    </row>
    <row r="12" spans="1:25" ht="18" customHeight="1" x14ac:dyDescent="0.25">
      <c r="A12" s="11">
        <v>91</v>
      </c>
      <c r="B12" s="7">
        <v>3</v>
      </c>
      <c r="C12" s="12">
        <v>3</v>
      </c>
      <c r="D12" s="17">
        <v>55.74</v>
      </c>
      <c r="E12" s="20">
        <v>0.04</v>
      </c>
      <c r="F12" s="7">
        <v>48</v>
      </c>
      <c r="G12" s="12" t="s">
        <v>12</v>
      </c>
      <c r="H12" s="17">
        <v>55.74</v>
      </c>
      <c r="I12" s="20">
        <v>0</v>
      </c>
      <c r="J12" s="7">
        <v>15</v>
      </c>
      <c r="K12" s="20">
        <v>55.74</v>
      </c>
      <c r="L12" s="12" t="str">
        <f>IF(Table5[[#This Row],[Status]]="Optimal",IF(D12=H12, "Yes","No" ),"Yes")</f>
        <v>Yes</v>
      </c>
      <c r="M12" s="17">
        <v>111.59</v>
      </c>
      <c r="N12" s="7">
        <v>0</v>
      </c>
      <c r="O12" s="12" t="str">
        <f>IF(Table5[[#This Row],[Cost2]]="ML","Yes",IF(Table5[[#This Row],[Cost5]]&gt;Table5[[#This Row],[Cost2]],"Yes","No"))</f>
        <v>Yes</v>
      </c>
      <c r="P12" s="17">
        <v>55.74</v>
      </c>
      <c r="Q12" s="20">
        <v>479.13</v>
      </c>
      <c r="R12" s="26">
        <v>3001</v>
      </c>
      <c r="S12" s="26">
        <v>4798427.2</v>
      </c>
      <c r="T12" s="12" t="str">
        <f>IF(Table5[[#This Row],[Cost2]]="ML","Yes",IF(Table5[[#This Row],[Cost6]]&gt;=Table5[[#This Row],[Cost2]],"Yes","No"))</f>
        <v>Yes</v>
      </c>
      <c r="U12" s="17">
        <v>55.74</v>
      </c>
      <c r="V12" s="20">
        <v>590.15</v>
      </c>
      <c r="W12" s="26">
        <v>3001</v>
      </c>
      <c r="X12" s="26">
        <v>4798383.8</v>
      </c>
      <c r="Y12" s="12" t="str">
        <f>IF(Table5[[#This Row],[Cost2]]="ML","Yes",IF(Table5[[#This Row],[Cost9]]&gt;=Table5[[#This Row],[Cost2]],"Yes","No"))</f>
        <v>Yes</v>
      </c>
    </row>
    <row r="13" spans="1:25" ht="18" customHeight="1" x14ac:dyDescent="0.25">
      <c r="A13" s="11">
        <v>9</v>
      </c>
      <c r="B13" s="7">
        <v>4</v>
      </c>
      <c r="C13" s="12">
        <v>3</v>
      </c>
      <c r="D13" s="17">
        <v>66.569999999999993</v>
      </c>
      <c r="E13" s="20">
        <v>0.06</v>
      </c>
      <c r="F13" s="7">
        <v>182</v>
      </c>
      <c r="G13" s="12" t="s">
        <v>12</v>
      </c>
      <c r="H13" s="17">
        <v>66.569999999999993</v>
      </c>
      <c r="I13" s="20">
        <v>0</v>
      </c>
      <c r="J13" s="7">
        <v>55</v>
      </c>
      <c r="K13" s="20">
        <v>66.569999999999993</v>
      </c>
      <c r="L13" s="12" t="str">
        <f>IF(Table5[[#This Row],[Status]]="Optimal",IF(D13=H13, "Yes","No" ),"Yes")</f>
        <v>Yes</v>
      </c>
      <c r="M13" s="17">
        <v>129.46</v>
      </c>
      <c r="N13" s="7">
        <v>0</v>
      </c>
      <c r="O13" s="12" t="str">
        <f>IF(Table5[[#This Row],[Cost2]]="ML","Yes",IF(Table5[[#This Row],[Cost5]]&gt;Table5[[#This Row],[Cost2]],"Yes","No"))</f>
        <v>Yes</v>
      </c>
      <c r="P13" s="17">
        <v>66.569999999999993</v>
      </c>
      <c r="Q13" s="20">
        <v>57.84</v>
      </c>
      <c r="R13" s="26">
        <v>3001</v>
      </c>
      <c r="S13" s="26">
        <v>4798477.8</v>
      </c>
      <c r="T13" s="12" t="str">
        <f>IF(Table5[[#This Row],[Cost2]]="ML","Yes",IF(Table5[[#This Row],[Cost6]]&gt;=Table5[[#This Row],[Cost2]],"Yes","No"))</f>
        <v>Yes</v>
      </c>
      <c r="U13" s="17">
        <v>66.569999999999993</v>
      </c>
      <c r="V13" s="20">
        <v>73.2</v>
      </c>
      <c r="W13" s="26">
        <v>3001.6</v>
      </c>
      <c r="X13" s="26">
        <v>4799338.4000000004</v>
      </c>
      <c r="Y13" s="12" t="str">
        <f>IF(Table5[[#This Row],[Cost2]]="ML","Yes",IF(Table5[[#This Row],[Cost9]]&gt;=Table5[[#This Row],[Cost2]],"Yes","No"))</f>
        <v>Yes</v>
      </c>
    </row>
    <row r="14" spans="1:25" ht="18" customHeight="1" x14ac:dyDescent="0.25">
      <c r="A14" s="11">
        <v>27</v>
      </c>
      <c r="B14" s="7">
        <v>4</v>
      </c>
      <c r="C14" s="12">
        <v>3</v>
      </c>
      <c r="D14" s="17">
        <v>55.13</v>
      </c>
      <c r="E14" s="20">
        <v>0.06</v>
      </c>
      <c r="F14" s="7">
        <v>65</v>
      </c>
      <c r="G14" s="12" t="s">
        <v>12</v>
      </c>
      <c r="H14" s="17">
        <v>55.13</v>
      </c>
      <c r="I14" s="20">
        <v>0</v>
      </c>
      <c r="J14" s="7">
        <v>46</v>
      </c>
      <c r="K14" s="20">
        <v>55.13</v>
      </c>
      <c r="L14" s="12" t="str">
        <f>IF(Table5[[#This Row],[Status]]="Optimal",IF(D14=H14, "Yes","No" ),"Yes")</f>
        <v>Yes</v>
      </c>
      <c r="M14" s="17">
        <v>119.71</v>
      </c>
      <c r="N14" s="7">
        <v>0</v>
      </c>
      <c r="O14" s="12" t="str">
        <f>IF(Table5[[#This Row],[Cost2]]="ML","Yes",IF(Table5[[#This Row],[Cost5]]&gt;Table5[[#This Row],[Cost2]],"Yes","No"))</f>
        <v>Yes</v>
      </c>
      <c r="P14" s="17">
        <v>55.13</v>
      </c>
      <c r="Q14" s="20">
        <v>148.16999999999999</v>
      </c>
      <c r="R14" s="26">
        <v>3001</v>
      </c>
      <c r="S14" s="26">
        <v>4798449</v>
      </c>
      <c r="T14" s="12" t="str">
        <f>IF(Table5[[#This Row],[Cost2]]="ML","Yes",IF(Table5[[#This Row],[Cost6]]&gt;=Table5[[#This Row],[Cost2]],"Yes","No"))</f>
        <v>Yes</v>
      </c>
      <c r="U14" s="17">
        <v>55.13</v>
      </c>
      <c r="V14" s="20">
        <v>186.39</v>
      </c>
      <c r="W14" s="26">
        <v>3001.2</v>
      </c>
      <c r="X14" s="26">
        <v>4798764.5999999996</v>
      </c>
      <c r="Y14" s="12" t="str">
        <f>IF(Table5[[#This Row],[Cost2]]="ML","Yes",IF(Table5[[#This Row],[Cost9]]&gt;=Table5[[#This Row],[Cost2]],"Yes","No"))</f>
        <v>Yes</v>
      </c>
    </row>
    <row r="15" spans="1:25" ht="18" customHeight="1" x14ac:dyDescent="0.25">
      <c r="A15" s="11">
        <v>56</v>
      </c>
      <c r="B15" s="7">
        <v>4</v>
      </c>
      <c r="C15" s="12">
        <v>3</v>
      </c>
      <c r="D15" s="17">
        <v>63.24</v>
      </c>
      <c r="E15" s="20">
        <v>7.0000000000000007E-2</v>
      </c>
      <c r="F15" s="7">
        <v>395</v>
      </c>
      <c r="G15" s="12" t="s">
        <v>12</v>
      </c>
      <c r="H15" s="17">
        <v>63.24</v>
      </c>
      <c r="I15" s="20">
        <v>0</v>
      </c>
      <c r="J15" s="7">
        <v>58</v>
      </c>
      <c r="K15" s="20">
        <v>63.24</v>
      </c>
      <c r="L15" s="12" t="str">
        <f>IF(Table5[[#This Row],[Status]]="Optimal",IF(D15=H15, "Yes","No" ),"Yes")</f>
        <v>Yes</v>
      </c>
      <c r="M15" s="17">
        <v>143.97</v>
      </c>
      <c r="N15" s="7">
        <v>0</v>
      </c>
      <c r="O15" s="12" t="str">
        <f>IF(Table5[[#This Row],[Cost2]]="ML","Yes",IF(Table5[[#This Row],[Cost5]]&gt;Table5[[#This Row],[Cost2]],"Yes","No"))</f>
        <v>Yes</v>
      </c>
      <c r="P15" s="17">
        <v>63.24</v>
      </c>
      <c r="Q15" s="20">
        <v>306.41000000000003</v>
      </c>
      <c r="R15" s="26">
        <v>3001</v>
      </c>
      <c r="S15" s="26">
        <v>4798458.5999999996</v>
      </c>
      <c r="T15" s="12" t="str">
        <f>IF(Table5[[#This Row],[Cost2]]="ML","Yes",IF(Table5[[#This Row],[Cost6]]&gt;=Table5[[#This Row],[Cost2]],"Yes","No"))</f>
        <v>Yes</v>
      </c>
      <c r="U15" s="17">
        <v>63.24</v>
      </c>
      <c r="V15" s="20">
        <v>378.79</v>
      </c>
      <c r="W15" s="26">
        <v>3001</v>
      </c>
      <c r="X15" s="26">
        <v>4798406.8</v>
      </c>
      <c r="Y15" s="12" t="str">
        <f>IF(Table5[[#This Row],[Cost2]]="ML","Yes",IF(Table5[[#This Row],[Cost9]]&gt;=Table5[[#This Row],[Cost2]],"Yes","No"))</f>
        <v>Yes</v>
      </c>
    </row>
    <row r="16" spans="1:25" ht="18" customHeight="1" x14ac:dyDescent="0.25">
      <c r="A16" s="11">
        <v>73</v>
      </c>
      <c r="B16" s="7">
        <v>4</v>
      </c>
      <c r="C16" s="12">
        <v>3</v>
      </c>
      <c r="D16" s="17">
        <v>66.14</v>
      </c>
      <c r="E16" s="20">
        <v>0.08</v>
      </c>
      <c r="F16" s="7">
        <v>159</v>
      </c>
      <c r="G16" s="12" t="s">
        <v>12</v>
      </c>
      <c r="H16" s="17">
        <v>66.14</v>
      </c>
      <c r="I16" s="20">
        <v>0</v>
      </c>
      <c r="J16" s="7">
        <v>53</v>
      </c>
      <c r="K16" s="20">
        <v>66.14</v>
      </c>
      <c r="L16" s="12" t="str">
        <f>IF(Table5[[#This Row],[Status]]="Optimal",IF(D16=H16, "Yes","No" ),"Yes")</f>
        <v>Yes</v>
      </c>
      <c r="M16" s="17">
        <v>145.62</v>
      </c>
      <c r="N16" s="7">
        <v>0</v>
      </c>
      <c r="O16" s="12" t="str">
        <f>IF(Table5[[#This Row],[Cost2]]="ML","Yes",IF(Table5[[#This Row],[Cost5]]&gt;Table5[[#This Row],[Cost2]],"Yes","No"))</f>
        <v>Yes</v>
      </c>
      <c r="P16" s="17">
        <v>66.14</v>
      </c>
      <c r="Q16" s="20">
        <v>385.95</v>
      </c>
      <c r="R16" s="26">
        <v>3001</v>
      </c>
      <c r="S16" s="26">
        <v>4798427.8</v>
      </c>
      <c r="T16" s="12" t="str">
        <f>IF(Table5[[#This Row],[Cost2]]="ML","Yes",IF(Table5[[#This Row],[Cost6]]&gt;=Table5[[#This Row],[Cost2]],"Yes","No"))</f>
        <v>Yes</v>
      </c>
      <c r="U16" s="17">
        <v>66.14</v>
      </c>
      <c r="V16" s="20">
        <v>476.58</v>
      </c>
      <c r="W16" s="26">
        <v>3001.6</v>
      </c>
      <c r="X16" s="26">
        <v>4799408.8</v>
      </c>
      <c r="Y16" s="12" t="str">
        <f>IF(Table5[[#This Row],[Cost2]]="ML","Yes",IF(Table5[[#This Row],[Cost9]]&gt;=Table5[[#This Row],[Cost2]],"Yes","No"))</f>
        <v>Yes</v>
      </c>
    </row>
    <row r="17" spans="1:25" ht="18" customHeight="1" x14ac:dyDescent="0.25">
      <c r="A17" s="11">
        <v>89</v>
      </c>
      <c r="B17" s="7">
        <v>4</v>
      </c>
      <c r="C17" s="12">
        <v>3</v>
      </c>
      <c r="D17" s="17">
        <v>82.75</v>
      </c>
      <c r="E17" s="20">
        <v>0.08</v>
      </c>
      <c r="F17" s="7">
        <v>723</v>
      </c>
      <c r="G17" s="12" t="s">
        <v>12</v>
      </c>
      <c r="H17" s="17">
        <v>82.75</v>
      </c>
      <c r="I17" s="20">
        <v>0</v>
      </c>
      <c r="J17" s="7">
        <v>76</v>
      </c>
      <c r="K17" s="20">
        <v>82.75</v>
      </c>
      <c r="L17" s="12" t="str">
        <f>IF(Table5[[#This Row],[Status]]="Optimal",IF(D17=H17, "Yes","No" ),"Yes")</f>
        <v>Yes</v>
      </c>
      <c r="M17" s="17">
        <v>132.5</v>
      </c>
      <c r="N17" s="7">
        <v>0</v>
      </c>
      <c r="O17" s="12" t="str">
        <f>IF(Table5[[#This Row],[Cost2]]="ML","Yes",IF(Table5[[#This Row],[Cost5]]&gt;Table5[[#This Row],[Cost2]],"Yes","No"))</f>
        <v>Yes</v>
      </c>
      <c r="P17" s="17">
        <v>82.75</v>
      </c>
      <c r="Q17" s="20">
        <v>468.03</v>
      </c>
      <c r="R17" s="26">
        <v>3001</v>
      </c>
      <c r="S17" s="26">
        <v>4798420.4000000004</v>
      </c>
      <c r="T17" s="12" t="str">
        <f>IF(Table5[[#This Row],[Cost2]]="ML","Yes",IF(Table5[[#This Row],[Cost6]]&gt;=Table5[[#This Row],[Cost2]],"Yes","No"))</f>
        <v>Yes</v>
      </c>
      <c r="U17" s="17">
        <v>82.75</v>
      </c>
      <c r="V17" s="20">
        <v>578.24</v>
      </c>
      <c r="W17" s="26">
        <v>3001.2</v>
      </c>
      <c r="X17" s="26">
        <v>4798746.5999999996</v>
      </c>
      <c r="Y17" s="12" t="str">
        <f>IF(Table5[[#This Row],[Cost2]]="ML","Yes",IF(Table5[[#This Row],[Cost9]]&gt;=Table5[[#This Row],[Cost2]],"Yes","No"))</f>
        <v>Yes</v>
      </c>
    </row>
    <row r="18" spans="1:25" ht="18" customHeight="1" x14ac:dyDescent="0.25">
      <c r="A18" s="11">
        <v>94</v>
      </c>
      <c r="B18" s="7">
        <v>4</v>
      </c>
      <c r="C18" s="12">
        <v>3</v>
      </c>
      <c r="D18" s="17">
        <v>72.88</v>
      </c>
      <c r="E18" s="20">
        <v>0.17</v>
      </c>
      <c r="F18" s="7">
        <v>2274</v>
      </c>
      <c r="G18" s="12" t="s">
        <v>12</v>
      </c>
      <c r="H18" s="17">
        <v>72.88</v>
      </c>
      <c r="I18" s="20">
        <v>0</v>
      </c>
      <c r="J18" s="7">
        <v>67</v>
      </c>
      <c r="K18" s="20">
        <v>72.88</v>
      </c>
      <c r="L18" s="12" t="str">
        <f>IF(Table5[[#This Row],[Status]]="Optimal",IF(D18=H18, "Yes","No" ),"Yes")</f>
        <v>Yes</v>
      </c>
      <c r="M18" s="17">
        <v>167.86</v>
      </c>
      <c r="N18" s="7">
        <v>0</v>
      </c>
      <c r="O18" s="12" t="str">
        <f>IF(Table5[[#This Row],[Cost2]]="ML","Yes",IF(Table5[[#This Row],[Cost5]]&gt;Table5[[#This Row],[Cost2]],"Yes","No"))</f>
        <v>Yes</v>
      </c>
      <c r="P18" s="17">
        <v>72.88</v>
      </c>
      <c r="Q18" s="20">
        <v>491.78</v>
      </c>
      <c r="R18" s="26">
        <v>3001</v>
      </c>
      <c r="S18" s="26">
        <v>4798441.2</v>
      </c>
      <c r="T18" s="12" t="str">
        <f>IF(Table5[[#This Row],[Cost2]]="ML","Yes",IF(Table5[[#This Row],[Cost6]]&gt;=Table5[[#This Row],[Cost2]],"Yes","No"))</f>
        <v>Yes</v>
      </c>
      <c r="U18" s="17">
        <v>72.88</v>
      </c>
      <c r="V18" s="20">
        <v>604.91</v>
      </c>
      <c r="W18" s="26">
        <v>3001</v>
      </c>
      <c r="X18" s="26">
        <v>4798454.5999999996</v>
      </c>
      <c r="Y18" s="12" t="str">
        <f>IF(Table5[[#This Row],[Cost2]]="ML","Yes",IF(Table5[[#This Row],[Cost9]]&gt;=Table5[[#This Row],[Cost2]],"Yes","No"))</f>
        <v>Yes</v>
      </c>
    </row>
    <row r="19" spans="1:25" ht="18" customHeight="1" x14ac:dyDescent="0.25">
      <c r="A19" s="11">
        <v>8</v>
      </c>
      <c r="B19" s="7">
        <v>4</v>
      </c>
      <c r="C19" s="12">
        <v>4</v>
      </c>
      <c r="D19" s="17">
        <v>65.709999999999994</v>
      </c>
      <c r="E19" s="20">
        <v>0.08</v>
      </c>
      <c r="F19" s="7">
        <v>172</v>
      </c>
      <c r="G19" s="12" t="s">
        <v>12</v>
      </c>
      <c r="H19" s="17">
        <v>65.709999999999994</v>
      </c>
      <c r="I19" s="20">
        <v>0</v>
      </c>
      <c r="J19" s="7">
        <v>132</v>
      </c>
      <c r="K19" s="20">
        <v>65.709999999999994</v>
      </c>
      <c r="L19" s="12" t="str">
        <f>IF(Table5[[#This Row],[Status]]="Optimal",IF(D19=H19, "Yes","No" ),"Yes")</f>
        <v>Yes</v>
      </c>
      <c r="M19" s="17">
        <v>94.9</v>
      </c>
      <c r="N19" s="7">
        <v>0</v>
      </c>
      <c r="O19" s="12" t="str">
        <f>IF(Table5[[#This Row],[Cost2]]="ML","Yes",IF(Table5[[#This Row],[Cost5]]&gt;Table5[[#This Row],[Cost2]],"Yes","No"))</f>
        <v>Yes</v>
      </c>
      <c r="P19" s="17">
        <v>65.709999999999994</v>
      </c>
      <c r="Q19" s="20">
        <v>54.27</v>
      </c>
      <c r="R19" s="26">
        <v>3001</v>
      </c>
      <c r="S19" s="26">
        <v>4798433</v>
      </c>
      <c r="T19" s="12" t="str">
        <f>IF(Table5[[#This Row],[Cost2]]="ML","Yes",IF(Table5[[#This Row],[Cost6]]&gt;=Table5[[#This Row],[Cost2]],"Yes","No"))</f>
        <v>Yes</v>
      </c>
      <c r="U19" s="17">
        <v>65.739999999999995</v>
      </c>
      <c r="V19" s="20">
        <v>69.06</v>
      </c>
      <c r="W19" s="26">
        <v>3001.6</v>
      </c>
      <c r="X19" s="26">
        <v>4799385</v>
      </c>
      <c r="Y19" s="12" t="str">
        <f>IF(Table5[[#This Row],[Cost2]]="ML","Yes",IF(Table5[[#This Row],[Cost9]]&gt;=Table5[[#This Row],[Cost2]],"Yes","No"))</f>
        <v>Yes</v>
      </c>
    </row>
    <row r="20" spans="1:25" ht="18" customHeight="1" x14ac:dyDescent="0.25">
      <c r="A20" s="11">
        <v>24</v>
      </c>
      <c r="B20" s="7">
        <v>4</v>
      </c>
      <c r="C20" s="12">
        <v>4</v>
      </c>
      <c r="D20" s="17">
        <v>35.880000000000003</v>
      </c>
      <c r="E20" s="20">
        <v>0.06</v>
      </c>
      <c r="F20" s="7">
        <v>0</v>
      </c>
      <c r="G20" s="12" t="s">
        <v>12</v>
      </c>
      <c r="H20" s="17">
        <v>35.880000000000003</v>
      </c>
      <c r="I20" s="20">
        <v>0</v>
      </c>
      <c r="J20" s="7">
        <v>18</v>
      </c>
      <c r="K20" s="20">
        <v>35.880000000000003</v>
      </c>
      <c r="L20" s="12" t="str">
        <f>IF(Table5[[#This Row],[Status]]="Optimal",IF(D20=H20, "Yes","No" ),"Yes")</f>
        <v>Yes</v>
      </c>
      <c r="M20" s="17">
        <v>82</v>
      </c>
      <c r="N20" s="7">
        <v>0</v>
      </c>
      <c r="O20" s="12" t="str">
        <f>IF(Table5[[#This Row],[Cost2]]="ML","Yes",IF(Table5[[#This Row],[Cost5]]&gt;Table5[[#This Row],[Cost2]],"Yes","No"))</f>
        <v>Yes</v>
      </c>
      <c r="P20" s="17">
        <v>35.880000000000003</v>
      </c>
      <c r="Q20" s="20">
        <v>137.74</v>
      </c>
      <c r="R20" s="26">
        <v>3001</v>
      </c>
      <c r="S20" s="26">
        <v>4798450.5999999996</v>
      </c>
      <c r="T20" s="12" t="str">
        <f>IF(Table5[[#This Row],[Cost2]]="ML","Yes",IF(Table5[[#This Row],[Cost6]]&gt;=Table5[[#This Row],[Cost2]],"Yes","No"))</f>
        <v>Yes</v>
      </c>
      <c r="U20" s="17">
        <v>35.880000000000003</v>
      </c>
      <c r="V20" s="20">
        <v>173.96</v>
      </c>
      <c r="W20" s="26">
        <v>3001.8</v>
      </c>
      <c r="X20" s="26">
        <v>4799634.2</v>
      </c>
      <c r="Y20" s="12" t="str">
        <f>IF(Table5[[#This Row],[Cost2]]="ML","Yes",IF(Table5[[#This Row],[Cost9]]&gt;=Table5[[#This Row],[Cost2]],"Yes","No"))</f>
        <v>Yes</v>
      </c>
    </row>
    <row r="21" spans="1:25" ht="18" customHeight="1" x14ac:dyDescent="0.25">
      <c r="A21" s="11">
        <v>40</v>
      </c>
      <c r="B21" s="7">
        <v>4</v>
      </c>
      <c r="C21" s="12">
        <v>4</v>
      </c>
      <c r="D21" s="17">
        <v>76.069999999999993</v>
      </c>
      <c r="E21" s="20">
        <v>0.13</v>
      </c>
      <c r="F21" s="7">
        <v>691</v>
      </c>
      <c r="G21" s="12" t="s">
        <v>12</v>
      </c>
      <c r="H21" s="17">
        <v>76.069999999999993</v>
      </c>
      <c r="I21" s="20">
        <v>0</v>
      </c>
      <c r="J21" s="7">
        <v>58</v>
      </c>
      <c r="K21" s="20">
        <v>76.069999999999993</v>
      </c>
      <c r="L21" s="12" t="str">
        <f>IF(Table5[[#This Row],[Status]]="Optimal",IF(D21=H21, "Yes","No" ),"Yes")</f>
        <v>Yes</v>
      </c>
      <c r="M21" s="17">
        <v>157.41</v>
      </c>
      <c r="N21" s="7">
        <v>0</v>
      </c>
      <c r="O21" s="12" t="str">
        <f>IF(Table5[[#This Row],[Cost2]]="ML","Yes",IF(Table5[[#This Row],[Cost5]]&gt;Table5[[#This Row],[Cost2]],"Yes","No"))</f>
        <v>Yes</v>
      </c>
      <c r="P21" s="17">
        <v>76.069999999999993</v>
      </c>
      <c r="Q21" s="20">
        <v>221.72</v>
      </c>
      <c r="R21" s="26">
        <v>3001</v>
      </c>
      <c r="S21" s="26">
        <v>4798429</v>
      </c>
      <c r="T21" s="12" t="str">
        <f>IF(Table5[[#This Row],[Cost2]]="ML","Yes",IF(Table5[[#This Row],[Cost6]]&gt;=Table5[[#This Row],[Cost2]],"Yes","No"))</f>
        <v>Yes</v>
      </c>
      <c r="U21" s="17">
        <v>76.069999999999993</v>
      </c>
      <c r="V21" s="20">
        <v>275.33999999999997</v>
      </c>
      <c r="W21" s="26">
        <v>3001.4</v>
      </c>
      <c r="X21" s="26">
        <v>4799025.8</v>
      </c>
      <c r="Y21" s="12" t="str">
        <f>IF(Table5[[#This Row],[Cost2]]="ML","Yes",IF(Table5[[#This Row],[Cost9]]&gt;=Table5[[#This Row],[Cost2]],"Yes","No"))</f>
        <v>Yes</v>
      </c>
    </row>
    <row r="22" spans="1:25" ht="18" customHeight="1" x14ac:dyDescent="0.25">
      <c r="A22" s="11">
        <v>41</v>
      </c>
      <c r="B22" s="7">
        <v>4</v>
      </c>
      <c r="C22" s="12">
        <v>4</v>
      </c>
      <c r="D22" s="17">
        <v>45.85</v>
      </c>
      <c r="E22" s="20">
        <v>0.06</v>
      </c>
      <c r="F22" s="7">
        <v>55</v>
      </c>
      <c r="G22" s="12" t="s">
        <v>12</v>
      </c>
      <c r="H22" s="17">
        <v>45.85</v>
      </c>
      <c r="I22" s="20">
        <v>0</v>
      </c>
      <c r="J22" s="7">
        <v>16</v>
      </c>
      <c r="K22" s="20">
        <v>45.85</v>
      </c>
      <c r="L22" s="12" t="str">
        <f>IF(Table5[[#This Row],[Status]]="Optimal",IF(D22=H22, "Yes","No" ),"Yes")</f>
        <v>Yes</v>
      </c>
      <c r="M22" s="17">
        <v>119.54</v>
      </c>
      <c r="N22" s="7">
        <v>0</v>
      </c>
      <c r="O22" s="12" t="str">
        <f>IF(Table5[[#This Row],[Cost2]]="ML","Yes",IF(Table5[[#This Row],[Cost5]]&gt;Table5[[#This Row],[Cost2]],"Yes","No"))</f>
        <v>Yes</v>
      </c>
      <c r="P22" s="17">
        <v>45.85</v>
      </c>
      <c r="Q22" s="20">
        <v>225.3</v>
      </c>
      <c r="R22" s="26">
        <v>3001</v>
      </c>
      <c r="S22" s="26">
        <v>4798402.5999999996</v>
      </c>
      <c r="T22" s="12" t="str">
        <f>IF(Table5[[#This Row],[Cost2]]="ML","Yes",IF(Table5[[#This Row],[Cost6]]&gt;=Table5[[#This Row],[Cost2]],"Yes","No"))</f>
        <v>Yes</v>
      </c>
      <c r="U22" s="17">
        <v>45.85</v>
      </c>
      <c r="V22" s="20">
        <v>279.48</v>
      </c>
      <c r="W22" s="26">
        <v>3001.6</v>
      </c>
      <c r="X22" s="26">
        <v>4799393.8</v>
      </c>
      <c r="Y22" s="12" t="str">
        <f>IF(Table5[[#This Row],[Cost2]]="ML","Yes",IF(Table5[[#This Row],[Cost9]]&gt;=Table5[[#This Row],[Cost2]],"Yes","No"))</f>
        <v>Yes</v>
      </c>
    </row>
    <row r="23" spans="1:25" ht="18" customHeight="1" x14ac:dyDescent="0.25">
      <c r="A23" s="11">
        <v>57</v>
      </c>
      <c r="B23" s="7">
        <v>4</v>
      </c>
      <c r="C23" s="12">
        <v>4</v>
      </c>
      <c r="D23" s="17">
        <v>75.52</v>
      </c>
      <c r="E23" s="20">
        <v>0.08</v>
      </c>
      <c r="F23" s="7">
        <v>148</v>
      </c>
      <c r="G23" s="12" t="s">
        <v>12</v>
      </c>
      <c r="H23" s="17">
        <v>75.52</v>
      </c>
      <c r="I23" s="20">
        <v>0</v>
      </c>
      <c r="J23" s="7">
        <v>66</v>
      </c>
      <c r="K23" s="20">
        <v>75.52</v>
      </c>
      <c r="L23" s="12" t="str">
        <f>IF(Table5[[#This Row],[Status]]="Optimal",IF(D23=H23, "Yes","No" ),"Yes")</f>
        <v>Yes</v>
      </c>
      <c r="M23" s="17">
        <v>142.36000000000001</v>
      </c>
      <c r="N23" s="7">
        <v>0</v>
      </c>
      <c r="O23" s="12" t="str">
        <f>IF(Table5[[#This Row],[Cost2]]="ML","Yes",IF(Table5[[#This Row],[Cost5]]&gt;Table5[[#This Row],[Cost2]],"Yes","No"))</f>
        <v>Yes</v>
      </c>
      <c r="P23" s="17">
        <v>75.52</v>
      </c>
      <c r="Q23" s="20">
        <v>310.04000000000002</v>
      </c>
      <c r="R23" s="26">
        <v>3001</v>
      </c>
      <c r="S23" s="26">
        <v>4798426.8</v>
      </c>
      <c r="T23" s="12" t="str">
        <f>IF(Table5[[#This Row],[Cost2]]="ML","Yes",IF(Table5[[#This Row],[Cost6]]&gt;=Table5[[#This Row],[Cost2]],"Yes","No"))</f>
        <v>Yes</v>
      </c>
      <c r="U23" s="17">
        <v>75.52</v>
      </c>
      <c r="V23" s="20">
        <v>382.95</v>
      </c>
      <c r="W23" s="26">
        <v>3002</v>
      </c>
      <c r="X23" s="26">
        <v>4800030</v>
      </c>
      <c r="Y23" s="12" t="str">
        <f>IF(Table5[[#This Row],[Cost2]]="ML","Yes",IF(Table5[[#This Row],[Cost9]]&gt;=Table5[[#This Row],[Cost2]],"Yes","No"))</f>
        <v>Yes</v>
      </c>
    </row>
    <row r="24" spans="1:25" ht="18" customHeight="1" x14ac:dyDescent="0.25">
      <c r="A24" s="11">
        <v>78</v>
      </c>
      <c r="B24" s="7">
        <v>4</v>
      </c>
      <c r="C24" s="12">
        <v>4</v>
      </c>
      <c r="D24" s="17">
        <v>66.88</v>
      </c>
      <c r="E24" s="20">
        <v>0.08</v>
      </c>
      <c r="F24" s="7">
        <v>441</v>
      </c>
      <c r="G24" s="12" t="s">
        <v>12</v>
      </c>
      <c r="H24" s="17">
        <v>66.88</v>
      </c>
      <c r="I24" s="20">
        <v>0</v>
      </c>
      <c r="J24" s="7">
        <v>65</v>
      </c>
      <c r="K24" s="20">
        <v>66.88</v>
      </c>
      <c r="L24" s="12" t="str">
        <f>IF(Table5[[#This Row],[Status]]="Optimal",IF(D24=H24, "Yes","No" ),"Yes")</f>
        <v>Yes</v>
      </c>
      <c r="M24" s="17">
        <v>145.61000000000001</v>
      </c>
      <c r="N24" s="7">
        <v>0</v>
      </c>
      <c r="O24" s="12" t="str">
        <f>IF(Table5[[#This Row],[Cost2]]="ML","Yes",IF(Table5[[#This Row],[Cost5]]&gt;Table5[[#This Row],[Cost2]],"Yes","No"))</f>
        <v>Yes</v>
      </c>
      <c r="P24" s="17">
        <v>66.88</v>
      </c>
      <c r="Q24" s="20">
        <v>408.93</v>
      </c>
      <c r="R24" s="26">
        <v>3001</v>
      </c>
      <c r="S24" s="26">
        <v>4798424</v>
      </c>
      <c r="T24" s="12" t="str">
        <f>IF(Table5[[#This Row],[Cost2]]="ML","Yes",IF(Table5[[#This Row],[Cost6]]&gt;=Table5[[#This Row],[Cost2]],"Yes","No"))</f>
        <v>Yes</v>
      </c>
      <c r="U24" s="17">
        <v>66.88</v>
      </c>
      <c r="V24" s="20">
        <v>504.16</v>
      </c>
      <c r="W24" s="26">
        <v>3001.6</v>
      </c>
      <c r="X24" s="26">
        <v>4799361.8</v>
      </c>
      <c r="Y24" s="12" t="str">
        <f>IF(Table5[[#This Row],[Cost2]]="ML","Yes",IF(Table5[[#This Row],[Cost9]]&gt;=Table5[[#This Row],[Cost2]],"Yes","No"))</f>
        <v>Yes</v>
      </c>
    </row>
    <row r="25" spans="1:25" ht="18" customHeight="1" x14ac:dyDescent="0.25">
      <c r="A25" s="11">
        <v>14</v>
      </c>
      <c r="B25" s="7">
        <v>5</v>
      </c>
      <c r="C25" s="12">
        <v>3</v>
      </c>
      <c r="D25" s="17">
        <v>87.19</v>
      </c>
      <c r="E25" s="20">
        <v>0.39</v>
      </c>
      <c r="F25" s="7">
        <v>3713</v>
      </c>
      <c r="G25" s="12" t="s">
        <v>12</v>
      </c>
      <c r="H25" s="17">
        <v>87.19</v>
      </c>
      <c r="I25" s="20">
        <v>0</v>
      </c>
      <c r="J25" s="7">
        <v>580</v>
      </c>
      <c r="K25" s="20">
        <v>90.42</v>
      </c>
      <c r="L25" s="12" t="str">
        <f>IF(Table5[[#This Row],[Status]]="Optimal",IF(D25=H25, "Yes","No" ),"Yes")</f>
        <v>Yes</v>
      </c>
      <c r="M25" s="17">
        <v>157.08000000000001</v>
      </c>
      <c r="N25" s="7">
        <v>0</v>
      </c>
      <c r="O25" s="12" t="str">
        <f>IF(Table5[[#This Row],[Cost2]]="ML","Yes",IF(Table5[[#This Row],[Cost5]]&gt;Table5[[#This Row],[Cost2]],"Yes","No"))</f>
        <v>Yes</v>
      </c>
      <c r="P25" s="17">
        <v>88.51</v>
      </c>
      <c r="Q25" s="20">
        <v>77.28</v>
      </c>
      <c r="R25" s="26">
        <v>3001.2</v>
      </c>
      <c r="S25" s="26">
        <v>4798791.8</v>
      </c>
      <c r="T25" s="12" t="str">
        <f>IF(Table5[[#This Row],[Cost2]]="ML","Yes",IF(Table5[[#This Row],[Cost6]]&gt;=Table5[[#This Row],[Cost2]],"Yes","No"))</f>
        <v>Yes</v>
      </c>
      <c r="U25" s="17">
        <v>87.19</v>
      </c>
      <c r="V25" s="20">
        <v>99.2</v>
      </c>
      <c r="W25" s="26">
        <v>3002.2</v>
      </c>
      <c r="X25" s="26">
        <v>4800379.8</v>
      </c>
      <c r="Y25" s="12" t="str">
        <f>IF(Table5[[#This Row],[Cost2]]="ML","Yes",IF(Table5[[#This Row],[Cost9]]&gt;=Table5[[#This Row],[Cost2]],"Yes","No"))</f>
        <v>Yes</v>
      </c>
    </row>
    <row r="26" spans="1:25" ht="18" customHeight="1" x14ac:dyDescent="0.25">
      <c r="A26" s="11">
        <v>25</v>
      </c>
      <c r="B26" s="7">
        <v>5</v>
      </c>
      <c r="C26" s="12">
        <v>3</v>
      </c>
      <c r="D26" s="17">
        <v>81.37</v>
      </c>
      <c r="E26" s="20">
        <v>0.13</v>
      </c>
      <c r="F26" s="7">
        <v>997</v>
      </c>
      <c r="G26" s="12" t="s">
        <v>12</v>
      </c>
      <c r="H26" s="17">
        <v>81.37</v>
      </c>
      <c r="I26" s="20">
        <v>0</v>
      </c>
      <c r="J26" s="7">
        <v>387</v>
      </c>
      <c r="K26" s="20">
        <v>81.37</v>
      </c>
      <c r="L26" s="12" t="str">
        <f>IF(Table5[[#This Row],[Status]]="Optimal",IF(D26=H26, "Yes","No" ),"Yes")</f>
        <v>Yes</v>
      </c>
      <c r="M26" s="17">
        <v>162.01</v>
      </c>
      <c r="N26" s="7">
        <v>0</v>
      </c>
      <c r="O26" s="12" t="str">
        <f>IF(Table5[[#This Row],[Cost2]]="ML","Yes",IF(Table5[[#This Row],[Cost5]]&gt;Table5[[#This Row],[Cost2]],"Yes","No"))</f>
        <v>Yes</v>
      </c>
      <c r="P26" s="17">
        <v>81.37</v>
      </c>
      <c r="Q26" s="20">
        <v>141.68</v>
      </c>
      <c r="R26" s="26">
        <v>3001</v>
      </c>
      <c r="S26" s="26">
        <v>4798408</v>
      </c>
      <c r="T26" s="12" t="str">
        <f>IF(Table5[[#This Row],[Cost2]]="ML","Yes",IF(Table5[[#This Row],[Cost6]]&gt;=Table5[[#This Row],[Cost2]],"Yes","No"))</f>
        <v>Yes</v>
      </c>
      <c r="U26" s="17">
        <v>88.04</v>
      </c>
      <c r="V26" s="20">
        <v>178.85</v>
      </c>
      <c r="W26" s="26">
        <v>3002.8</v>
      </c>
      <c r="X26" s="26">
        <v>4801345</v>
      </c>
      <c r="Y26" s="12" t="str">
        <f>IF(Table5[[#This Row],[Cost2]]="ML","Yes",IF(Table5[[#This Row],[Cost9]]&gt;=Table5[[#This Row],[Cost2]],"Yes","No"))</f>
        <v>Yes</v>
      </c>
    </row>
    <row r="27" spans="1:25" ht="18" customHeight="1" x14ac:dyDescent="0.25">
      <c r="A27" s="11">
        <v>30</v>
      </c>
      <c r="B27" s="7">
        <v>5</v>
      </c>
      <c r="C27" s="12">
        <v>3</v>
      </c>
      <c r="D27" s="17">
        <v>65.37</v>
      </c>
      <c r="E27" s="20">
        <v>0.46</v>
      </c>
      <c r="F27" s="7">
        <v>4333</v>
      </c>
      <c r="G27" s="12" t="s">
        <v>12</v>
      </c>
      <c r="H27" s="17">
        <v>65.37</v>
      </c>
      <c r="I27" s="20">
        <v>0</v>
      </c>
      <c r="J27" s="7">
        <v>127</v>
      </c>
      <c r="K27" s="20">
        <v>65.37</v>
      </c>
      <c r="L27" s="12" t="str">
        <f>IF(Table5[[#This Row],[Status]]="Optimal",IF(D27=H27, "Yes","No" ),"Yes")</f>
        <v>Yes</v>
      </c>
      <c r="M27" s="17">
        <v>195.38</v>
      </c>
      <c r="N27" s="7">
        <v>0</v>
      </c>
      <c r="O27" s="12" t="str">
        <f>IF(Table5[[#This Row],[Cost2]]="ML","Yes",IF(Table5[[#This Row],[Cost5]]&gt;Table5[[#This Row],[Cost2]],"Yes","No"))</f>
        <v>Yes</v>
      </c>
      <c r="P27" s="17">
        <v>65.37</v>
      </c>
      <c r="Q27" s="20">
        <v>162.32</v>
      </c>
      <c r="R27" s="26">
        <v>3001.2</v>
      </c>
      <c r="S27" s="26">
        <v>4798732.5999999996</v>
      </c>
      <c r="T27" s="12" t="str">
        <f>IF(Table5[[#This Row],[Cost2]]="ML","Yes",IF(Table5[[#This Row],[Cost6]]&gt;=Table5[[#This Row],[Cost2]],"Yes","No"))</f>
        <v>Yes</v>
      </c>
      <c r="U27" s="17">
        <v>65.37</v>
      </c>
      <c r="V27" s="20">
        <v>202.73</v>
      </c>
      <c r="W27" s="26">
        <v>3002.6</v>
      </c>
      <c r="X27" s="26">
        <v>4801060.5999999996</v>
      </c>
      <c r="Y27" s="12" t="str">
        <f>IF(Table5[[#This Row],[Cost2]]="ML","Yes",IF(Table5[[#This Row],[Cost9]]&gt;=Table5[[#This Row],[Cost2]],"Yes","No"))</f>
        <v>Yes</v>
      </c>
    </row>
    <row r="28" spans="1:25" ht="18" customHeight="1" x14ac:dyDescent="0.25">
      <c r="A28" s="11">
        <v>46</v>
      </c>
      <c r="B28" s="7">
        <v>5</v>
      </c>
      <c r="C28" s="12">
        <v>3</v>
      </c>
      <c r="D28" s="17">
        <v>73.87</v>
      </c>
      <c r="E28" s="20">
        <v>0.43</v>
      </c>
      <c r="F28" s="7">
        <v>3478</v>
      </c>
      <c r="G28" s="12" t="s">
        <v>12</v>
      </c>
      <c r="H28" s="17">
        <v>73.87</v>
      </c>
      <c r="I28" s="20">
        <v>0</v>
      </c>
      <c r="J28" s="7">
        <v>332</v>
      </c>
      <c r="K28" s="20">
        <v>73.87</v>
      </c>
      <c r="L28" s="12" t="str">
        <f>IF(Table5[[#This Row],[Status]]="Optimal",IF(D28=H28, "Yes","No" ),"Yes")</f>
        <v>Yes</v>
      </c>
      <c r="M28" s="17">
        <v>153.75</v>
      </c>
      <c r="N28" s="7">
        <v>0</v>
      </c>
      <c r="O28" s="12" t="str">
        <f>IF(Table5[[#This Row],[Cost2]]="ML","Yes",IF(Table5[[#This Row],[Cost5]]&gt;Table5[[#This Row],[Cost2]],"Yes","No"))</f>
        <v>Yes</v>
      </c>
      <c r="P28" s="17">
        <v>73.87</v>
      </c>
      <c r="Q28" s="20">
        <v>249.16</v>
      </c>
      <c r="R28" s="26">
        <v>3001</v>
      </c>
      <c r="S28" s="26">
        <v>4798401</v>
      </c>
      <c r="T28" s="12" t="str">
        <f>IF(Table5[[#This Row],[Cost2]]="ML","Yes",IF(Table5[[#This Row],[Cost6]]&gt;=Table5[[#This Row],[Cost2]],"Yes","No"))</f>
        <v>Yes</v>
      </c>
      <c r="U28" s="17">
        <v>73.87</v>
      </c>
      <c r="V28" s="20">
        <v>307.82</v>
      </c>
      <c r="W28" s="26">
        <v>3005.8</v>
      </c>
      <c r="X28" s="26">
        <v>4806106.5999999996</v>
      </c>
      <c r="Y28" s="12" t="str">
        <f>IF(Table5[[#This Row],[Cost2]]="ML","Yes",IF(Table5[[#This Row],[Cost9]]&gt;=Table5[[#This Row],[Cost2]],"Yes","No"))</f>
        <v>Yes</v>
      </c>
    </row>
    <row r="29" spans="1:25" ht="18" customHeight="1" x14ac:dyDescent="0.25">
      <c r="A29" s="11">
        <v>76</v>
      </c>
      <c r="B29" s="7">
        <v>5</v>
      </c>
      <c r="C29" s="12">
        <v>4</v>
      </c>
      <c r="D29" s="17">
        <v>66.62</v>
      </c>
      <c r="E29" s="20">
        <v>0.68</v>
      </c>
      <c r="F29" s="7">
        <v>5597</v>
      </c>
      <c r="G29" s="12" t="s">
        <v>12</v>
      </c>
      <c r="H29" s="17">
        <v>66.62</v>
      </c>
      <c r="I29" s="20">
        <v>0</v>
      </c>
      <c r="J29" s="7">
        <v>777</v>
      </c>
      <c r="K29" s="20">
        <v>66.62</v>
      </c>
      <c r="L29" s="12" t="str">
        <f>IF(Table5[[#This Row],[Status]]="Optimal",IF(D29=H29, "Yes","No" ),"Yes")</f>
        <v>Yes</v>
      </c>
      <c r="M29" s="17">
        <v>109.6</v>
      </c>
      <c r="N29" s="7">
        <v>0</v>
      </c>
      <c r="O29" s="12" t="str">
        <f>IF(Table5[[#This Row],[Cost2]]="ML","Yes",IF(Table5[[#This Row],[Cost5]]&gt;Table5[[#This Row],[Cost2]],"Yes","No"))</f>
        <v>Yes</v>
      </c>
      <c r="P29" s="17">
        <v>67.400000000000006</v>
      </c>
      <c r="Q29" s="20">
        <v>400.55</v>
      </c>
      <c r="R29" s="26">
        <v>3001.2</v>
      </c>
      <c r="S29" s="26">
        <v>4798788.8</v>
      </c>
      <c r="T29" s="12" t="str">
        <f>IF(Table5[[#This Row],[Cost2]]="ML","Yes",IF(Table5[[#This Row],[Cost6]]&gt;=Table5[[#This Row],[Cost2]],"Yes","No"))</f>
        <v>Yes</v>
      </c>
      <c r="U29" s="17">
        <v>66.819999999999993</v>
      </c>
      <c r="V29" s="20">
        <v>494.13</v>
      </c>
      <c r="W29" s="26">
        <v>3001.8</v>
      </c>
      <c r="X29" s="26">
        <v>4799699.4000000004</v>
      </c>
      <c r="Y29" s="12" t="str">
        <f>IF(Table5[[#This Row],[Cost2]]="ML","Yes",IF(Table5[[#This Row],[Cost9]]&gt;=Table5[[#This Row],[Cost2]],"Yes","No"))</f>
        <v>Yes</v>
      </c>
    </row>
    <row r="30" spans="1:25" ht="18" customHeight="1" x14ac:dyDescent="0.25">
      <c r="A30" s="11">
        <v>47</v>
      </c>
      <c r="B30" s="7">
        <v>5</v>
      </c>
      <c r="C30" s="12">
        <v>5</v>
      </c>
      <c r="D30" s="17">
        <v>77.38</v>
      </c>
      <c r="E30" s="20">
        <v>0.39</v>
      </c>
      <c r="F30" s="7">
        <v>2892</v>
      </c>
      <c r="G30" s="12" t="s">
        <v>12</v>
      </c>
      <c r="H30" s="17">
        <v>77.38</v>
      </c>
      <c r="I30" s="20">
        <v>0</v>
      </c>
      <c r="J30" s="7">
        <v>318</v>
      </c>
      <c r="K30" s="20">
        <v>77.38</v>
      </c>
      <c r="L30" s="12" t="str">
        <f>IF(Table5[[#This Row],[Status]]="Optimal",IF(D30=H30, "Yes","No" ),"Yes")</f>
        <v>Yes</v>
      </c>
      <c r="M30" s="17">
        <v>151.49</v>
      </c>
      <c r="N30" s="7">
        <v>0</v>
      </c>
      <c r="O30" s="12" t="str">
        <f>IF(Table5[[#This Row],[Cost2]]="ML","Yes",IF(Table5[[#This Row],[Cost5]]&gt;Table5[[#This Row],[Cost2]],"Yes","No"))</f>
        <v>Yes</v>
      </c>
      <c r="P30" s="17">
        <v>77.38</v>
      </c>
      <c r="Q30" s="20">
        <v>253.35</v>
      </c>
      <c r="R30" s="26">
        <v>3001.2</v>
      </c>
      <c r="S30" s="26">
        <v>4798730.8</v>
      </c>
      <c r="T30" s="12" t="str">
        <f>IF(Table5[[#This Row],[Cost2]]="ML","Yes",IF(Table5[[#This Row],[Cost6]]&gt;=Table5[[#This Row],[Cost2]],"Yes","No"))</f>
        <v>Yes</v>
      </c>
      <c r="U30" s="17">
        <v>77.38</v>
      </c>
      <c r="V30" s="20">
        <v>312.54000000000002</v>
      </c>
      <c r="W30" s="26">
        <v>3002.6</v>
      </c>
      <c r="X30" s="26">
        <v>4800985.8</v>
      </c>
      <c r="Y30" s="12" t="str">
        <f>IF(Table5[[#This Row],[Cost2]]="ML","Yes",IF(Table5[[#This Row],[Cost9]]&gt;=Table5[[#This Row],[Cost2]],"Yes","No"))</f>
        <v>Yes</v>
      </c>
    </row>
    <row r="31" spans="1:25" ht="18" customHeight="1" x14ac:dyDescent="0.25">
      <c r="A31" s="11">
        <v>62</v>
      </c>
      <c r="B31" s="7">
        <v>5</v>
      </c>
      <c r="C31" s="12">
        <v>5</v>
      </c>
      <c r="D31" s="17">
        <v>62.94</v>
      </c>
      <c r="E31" s="20">
        <v>0.3</v>
      </c>
      <c r="F31" s="7">
        <v>1491</v>
      </c>
      <c r="G31" s="12" t="s">
        <v>12</v>
      </c>
      <c r="H31" s="17">
        <v>62.94</v>
      </c>
      <c r="I31" s="20">
        <v>0</v>
      </c>
      <c r="J31" s="7">
        <v>71</v>
      </c>
      <c r="K31" s="20">
        <v>62.94</v>
      </c>
      <c r="L31" s="12" t="str">
        <f>IF(Table5[[#This Row],[Status]]="Optimal",IF(D31=H31, "Yes","No" ),"Yes")</f>
        <v>Yes</v>
      </c>
      <c r="M31" s="17">
        <v>192.67</v>
      </c>
      <c r="N31" s="7">
        <v>0</v>
      </c>
      <c r="O31" s="12" t="str">
        <f>IF(Table5[[#This Row],[Cost2]]="ML","Yes",IF(Table5[[#This Row],[Cost5]]&gt;Table5[[#This Row],[Cost2]],"Yes","No"))</f>
        <v>Yes</v>
      </c>
      <c r="P31" s="17">
        <v>63.25</v>
      </c>
      <c r="Q31" s="20">
        <v>329.76</v>
      </c>
      <c r="R31" s="26">
        <v>3001</v>
      </c>
      <c r="S31" s="26">
        <v>4798429.8</v>
      </c>
      <c r="T31" s="12" t="str">
        <f>IF(Table5[[#This Row],[Cost2]]="ML","Yes",IF(Table5[[#This Row],[Cost6]]&gt;=Table5[[#This Row],[Cost2]],"Yes","No"))</f>
        <v>Yes</v>
      </c>
      <c r="U31" s="17">
        <v>62.94</v>
      </c>
      <c r="V31" s="20">
        <v>405.99</v>
      </c>
      <c r="W31" s="26">
        <v>3003.4</v>
      </c>
      <c r="X31" s="26">
        <v>4802238</v>
      </c>
      <c r="Y31" s="12" t="str">
        <f>IF(Table5[[#This Row],[Cost2]]="ML","Yes",IF(Table5[[#This Row],[Cost9]]&gt;=Table5[[#This Row],[Cost2]],"Yes","No"))</f>
        <v>Yes</v>
      </c>
    </row>
    <row r="32" spans="1:25" ht="18" customHeight="1" x14ac:dyDescent="0.25">
      <c r="A32" s="11">
        <v>63</v>
      </c>
      <c r="B32" s="7">
        <v>5</v>
      </c>
      <c r="C32" s="12">
        <v>5</v>
      </c>
      <c r="D32" s="17">
        <v>56.93</v>
      </c>
      <c r="E32" s="20">
        <v>0.19</v>
      </c>
      <c r="F32" s="7">
        <v>1256</v>
      </c>
      <c r="G32" s="12" t="s">
        <v>12</v>
      </c>
      <c r="H32" s="17">
        <v>56.93</v>
      </c>
      <c r="I32" s="20">
        <v>0</v>
      </c>
      <c r="J32" s="7">
        <v>117</v>
      </c>
      <c r="K32" s="20">
        <v>56.93</v>
      </c>
      <c r="L32" s="12" t="str">
        <f>IF(Table5[[#This Row],[Status]]="Optimal",IF(D32=H32, "Yes","No" ),"Yes")</f>
        <v>Yes</v>
      </c>
      <c r="M32" s="17">
        <v>152.93</v>
      </c>
      <c r="N32" s="7">
        <v>0</v>
      </c>
      <c r="O32" s="12" t="str">
        <f>IF(Table5[[#This Row],[Cost2]]="ML","Yes",IF(Table5[[#This Row],[Cost5]]&gt;Table5[[#This Row],[Cost2]],"Yes","No"))</f>
        <v>Yes</v>
      </c>
      <c r="P32" s="17">
        <v>56.93</v>
      </c>
      <c r="Q32" s="20">
        <v>333.98</v>
      </c>
      <c r="R32" s="26">
        <v>3001</v>
      </c>
      <c r="S32" s="26">
        <v>4798413.4000000004</v>
      </c>
      <c r="T32" s="12" t="str">
        <f>IF(Table5[[#This Row],[Cost2]]="ML","Yes",IF(Table5[[#This Row],[Cost6]]&gt;=Table5[[#This Row],[Cost2]],"Yes","No"))</f>
        <v>Yes</v>
      </c>
      <c r="U32" s="17">
        <v>56.93</v>
      </c>
      <c r="V32" s="20">
        <v>410.57</v>
      </c>
      <c r="W32" s="26">
        <v>3003.8</v>
      </c>
      <c r="X32" s="26">
        <v>4802906.4000000004</v>
      </c>
      <c r="Y32" s="12" t="str">
        <f>IF(Table5[[#This Row],[Cost2]]="ML","Yes",IF(Table5[[#This Row],[Cost9]]&gt;=Table5[[#This Row],[Cost2]],"Yes","No"))</f>
        <v>Yes</v>
      </c>
    </row>
    <row r="33" spans="1:25" ht="18" customHeight="1" x14ac:dyDescent="0.25">
      <c r="A33" s="11">
        <v>79</v>
      </c>
      <c r="B33" s="7">
        <v>5</v>
      </c>
      <c r="C33" s="12">
        <v>5</v>
      </c>
      <c r="D33" s="17">
        <v>53.01</v>
      </c>
      <c r="E33" s="20">
        <v>0.28999999999999998</v>
      </c>
      <c r="F33" s="7">
        <v>523</v>
      </c>
      <c r="G33" s="12" t="s">
        <v>12</v>
      </c>
      <c r="H33" s="17">
        <v>53.01</v>
      </c>
      <c r="I33" s="20">
        <v>0</v>
      </c>
      <c r="J33" s="7">
        <v>82</v>
      </c>
      <c r="K33" s="20">
        <v>53.01</v>
      </c>
      <c r="L33" s="12" t="str">
        <f>IF(Table5[[#This Row],[Status]]="Optimal",IF(D33=H33, "Yes","No" ),"Yes")</f>
        <v>Yes</v>
      </c>
      <c r="M33" s="17">
        <v>147.94999999999999</v>
      </c>
      <c r="N33" s="7">
        <v>0</v>
      </c>
      <c r="O33" s="12" t="str">
        <f>IF(Table5[[#This Row],[Cost2]]="ML","Yes",IF(Table5[[#This Row],[Cost5]]&gt;Table5[[#This Row],[Cost2]],"Yes","No"))</f>
        <v>Yes</v>
      </c>
      <c r="P33" s="17">
        <v>53.01</v>
      </c>
      <c r="Q33" s="20">
        <v>413.07</v>
      </c>
      <c r="R33" s="26">
        <v>3001</v>
      </c>
      <c r="S33" s="26">
        <v>4798448.8</v>
      </c>
      <c r="T33" s="12" t="str">
        <f>IF(Table5[[#This Row],[Cost2]]="ML","Yes",IF(Table5[[#This Row],[Cost6]]&gt;=Table5[[#This Row],[Cost2]],"Yes","No"))</f>
        <v>Yes</v>
      </c>
      <c r="U33" s="17">
        <v>58.36</v>
      </c>
      <c r="V33" s="20">
        <v>509.01</v>
      </c>
      <c r="W33" s="26">
        <v>3002.4</v>
      </c>
      <c r="X33" s="26">
        <v>4800714.5999999996</v>
      </c>
      <c r="Y33" s="12" t="str">
        <f>IF(Table5[[#This Row],[Cost2]]="ML","Yes",IF(Table5[[#This Row],[Cost9]]&gt;=Table5[[#This Row],[Cost2]],"Yes","No"))</f>
        <v>Yes</v>
      </c>
    </row>
    <row r="34" spans="1:25" ht="18" customHeight="1" x14ac:dyDescent="0.25">
      <c r="A34" s="11">
        <v>95</v>
      </c>
      <c r="B34" s="7">
        <v>5</v>
      </c>
      <c r="C34" s="12">
        <v>5</v>
      </c>
      <c r="D34" s="17">
        <v>113.18</v>
      </c>
      <c r="E34" s="20">
        <v>0.44</v>
      </c>
      <c r="F34" s="7">
        <v>2862</v>
      </c>
      <c r="G34" s="12" t="s">
        <v>12</v>
      </c>
      <c r="H34" s="17">
        <v>113.18</v>
      </c>
      <c r="I34" s="20">
        <v>0</v>
      </c>
      <c r="J34" s="7">
        <v>730</v>
      </c>
      <c r="K34" s="20">
        <v>113.18</v>
      </c>
      <c r="L34" s="12" t="str">
        <f>IF(Table5[[#This Row],[Status]]="Optimal",IF(D34=H34, "Yes","No" ),"Yes")</f>
        <v>Yes</v>
      </c>
      <c r="M34" s="17">
        <v>187.23</v>
      </c>
      <c r="N34" s="7">
        <v>0</v>
      </c>
      <c r="O34" s="12" t="str">
        <f>IF(Table5[[#This Row],[Cost2]]="ML","Yes",IF(Table5[[#This Row],[Cost5]]&gt;Table5[[#This Row],[Cost2]],"Yes","No"))</f>
        <v>Yes</v>
      </c>
      <c r="P34" s="17">
        <v>113.18</v>
      </c>
      <c r="Q34" s="20">
        <v>496.05</v>
      </c>
      <c r="R34" s="26">
        <v>3001.6</v>
      </c>
      <c r="S34" s="26">
        <v>4799403.8</v>
      </c>
      <c r="T34" s="12" t="str">
        <f>IF(Table5[[#This Row],[Cost2]]="ML","Yes",IF(Table5[[#This Row],[Cost6]]&gt;=Table5[[#This Row],[Cost2]],"Yes","No"))</f>
        <v>Yes</v>
      </c>
      <c r="U34" s="17">
        <v>113.18</v>
      </c>
      <c r="V34" s="20">
        <v>609.54</v>
      </c>
      <c r="W34" s="26">
        <v>3002.8</v>
      </c>
      <c r="X34" s="26">
        <v>4801356.5999999996</v>
      </c>
      <c r="Y34" s="12" t="str">
        <f>IF(Table5[[#This Row],[Cost2]]="ML","Yes",IF(Table5[[#This Row],[Cost9]]&gt;=Table5[[#This Row],[Cost2]],"Yes","No"))</f>
        <v>Yes</v>
      </c>
    </row>
    <row r="35" spans="1:25" ht="18" customHeight="1" x14ac:dyDescent="0.25">
      <c r="A35" s="11">
        <v>12</v>
      </c>
      <c r="B35" s="7">
        <v>6</v>
      </c>
      <c r="C35" s="12">
        <v>3</v>
      </c>
      <c r="D35" s="17">
        <v>68.98</v>
      </c>
      <c r="E35" s="20">
        <v>0.69</v>
      </c>
      <c r="F35" s="7">
        <v>5107</v>
      </c>
      <c r="G35" s="12" t="s">
        <v>12</v>
      </c>
      <c r="H35" s="17">
        <v>68.98</v>
      </c>
      <c r="I35" s="20">
        <v>0</v>
      </c>
      <c r="J35" s="7">
        <v>329</v>
      </c>
      <c r="K35" s="20">
        <v>68.98</v>
      </c>
      <c r="L35" s="12" t="str">
        <f>IF(Table5[[#This Row],[Status]]="Optimal",IF(D35=H35, "Yes","No" ),"Yes")</f>
        <v>Yes</v>
      </c>
      <c r="M35" s="17">
        <v>215.24</v>
      </c>
      <c r="N35" s="7">
        <v>0</v>
      </c>
      <c r="O35" s="12" t="str">
        <f>IF(Table5[[#This Row],[Cost2]]="ML","Yes",IF(Table5[[#This Row],[Cost5]]&gt;Table5[[#This Row],[Cost2]],"Yes","No"))</f>
        <v>Yes</v>
      </c>
      <c r="P35" s="17">
        <v>68.98</v>
      </c>
      <c r="Q35" s="20">
        <v>68.45</v>
      </c>
      <c r="R35" s="26">
        <v>3001.4</v>
      </c>
      <c r="S35" s="26">
        <v>4799095.8</v>
      </c>
      <c r="T35" s="12" t="str">
        <f>IF(Table5[[#This Row],[Cost2]]="ML","Yes",IF(Table5[[#This Row],[Cost6]]&gt;=Table5[[#This Row],[Cost2]],"Yes","No"))</f>
        <v>Yes</v>
      </c>
      <c r="U35" s="17">
        <v>78.099999999999994</v>
      </c>
      <c r="V35" s="20">
        <v>86.52</v>
      </c>
      <c r="W35" s="26">
        <v>3454.2</v>
      </c>
      <c r="X35" s="26">
        <v>5522874.5999999996</v>
      </c>
      <c r="Y35" s="12" t="str">
        <f>IF(Table5[[#This Row],[Cost2]]="ML","Yes",IF(Table5[[#This Row],[Cost9]]&gt;=Table5[[#This Row],[Cost2]],"Yes","No"))</f>
        <v>Yes</v>
      </c>
    </row>
    <row r="36" spans="1:25" ht="18" customHeight="1" x14ac:dyDescent="0.25">
      <c r="A36" s="11">
        <v>93</v>
      </c>
      <c r="B36" s="7">
        <v>6</v>
      </c>
      <c r="C36" s="12">
        <v>3</v>
      </c>
      <c r="D36" s="17">
        <v>82.5</v>
      </c>
      <c r="E36" s="20">
        <v>0.44</v>
      </c>
      <c r="F36" s="7">
        <v>3750</v>
      </c>
      <c r="G36" s="12" t="s">
        <v>12</v>
      </c>
      <c r="H36" s="17">
        <v>82.5</v>
      </c>
      <c r="I36" s="20">
        <v>0.01</v>
      </c>
      <c r="J36" s="7">
        <v>1455</v>
      </c>
      <c r="K36" s="20">
        <v>82.5</v>
      </c>
      <c r="L36" s="12" t="str">
        <f>IF(Table5[[#This Row],[Status]]="Optimal",IF(D36=H36, "Yes","No" ),"Yes")</f>
        <v>Yes</v>
      </c>
      <c r="M36" s="17">
        <v>188.91</v>
      </c>
      <c r="N36" s="7">
        <v>0</v>
      </c>
      <c r="O36" s="12" t="str">
        <f>IF(Table5[[#This Row],[Cost2]]="ML","Yes",IF(Table5[[#This Row],[Cost5]]&gt;Table5[[#This Row],[Cost2]],"Yes","No"))</f>
        <v>Yes</v>
      </c>
      <c r="P36" s="17">
        <v>83.3</v>
      </c>
      <c r="Q36" s="20">
        <v>488.21</v>
      </c>
      <c r="R36" s="26">
        <v>3001.6</v>
      </c>
      <c r="S36" s="26">
        <v>4799381.4000000004</v>
      </c>
      <c r="T36" s="12" t="str">
        <f>IF(Table5[[#This Row],[Cost2]]="ML","Yes",IF(Table5[[#This Row],[Cost6]]&gt;=Table5[[#This Row],[Cost2]],"Yes","No"))</f>
        <v>Yes</v>
      </c>
      <c r="U36" s="17">
        <v>82.5</v>
      </c>
      <c r="V36" s="20">
        <v>600.92999999999995</v>
      </c>
      <c r="W36" s="26">
        <v>3002.4</v>
      </c>
      <c r="X36" s="26">
        <v>4800668</v>
      </c>
      <c r="Y36" s="12" t="str">
        <f>IF(Table5[[#This Row],[Cost2]]="ML","Yes",IF(Table5[[#This Row],[Cost9]]&gt;=Table5[[#This Row],[Cost2]],"Yes","No"))</f>
        <v>Yes</v>
      </c>
    </row>
    <row r="37" spans="1:25" ht="18" customHeight="1" x14ac:dyDescent="0.25">
      <c r="A37" s="11">
        <v>98</v>
      </c>
      <c r="B37" s="7">
        <v>6</v>
      </c>
      <c r="C37" s="12">
        <v>3</v>
      </c>
      <c r="D37" s="17">
        <v>86.66</v>
      </c>
      <c r="E37" s="20">
        <v>1.82</v>
      </c>
      <c r="F37" s="7">
        <v>7430</v>
      </c>
      <c r="G37" s="12" t="s">
        <v>12</v>
      </c>
      <c r="H37" s="17">
        <v>86.66</v>
      </c>
      <c r="I37" s="20">
        <v>0.02</v>
      </c>
      <c r="J37" s="7">
        <v>3217</v>
      </c>
      <c r="K37" s="20">
        <v>86.66</v>
      </c>
      <c r="L37" s="12" t="str">
        <f>IF(Table5[[#This Row],[Status]]="Optimal",IF(D37=H37, "Yes","No" ),"Yes")</f>
        <v>Yes</v>
      </c>
      <c r="M37" s="17">
        <v>181.51</v>
      </c>
      <c r="N37" s="7">
        <v>0</v>
      </c>
      <c r="O37" s="12" t="str">
        <f>IF(Table5[[#This Row],[Cost2]]="ML","Yes",IF(Table5[[#This Row],[Cost5]]&gt;Table5[[#This Row],[Cost2]],"Yes","No"))</f>
        <v>Yes</v>
      </c>
      <c r="P37" s="17">
        <v>87.71</v>
      </c>
      <c r="Q37" s="20">
        <v>511.33</v>
      </c>
      <c r="R37" s="26">
        <v>3001.8</v>
      </c>
      <c r="S37" s="26">
        <v>4799763.2</v>
      </c>
      <c r="T37" s="12" t="str">
        <f>IF(Table5[[#This Row],[Cost2]]="ML","Yes",IF(Table5[[#This Row],[Cost6]]&gt;=Table5[[#This Row],[Cost2]],"Yes","No"))</f>
        <v>Yes</v>
      </c>
      <c r="U37" s="17">
        <v>86.66</v>
      </c>
      <c r="V37" s="20">
        <v>627.11</v>
      </c>
      <c r="W37" s="26">
        <v>3004.8</v>
      </c>
      <c r="X37" s="26">
        <v>4804519.4000000004</v>
      </c>
      <c r="Y37" s="12" t="str">
        <f>IF(Table5[[#This Row],[Cost2]]="ML","Yes",IF(Table5[[#This Row],[Cost9]]&gt;=Table5[[#This Row],[Cost2]],"Yes","No"))</f>
        <v>Yes</v>
      </c>
    </row>
    <row r="38" spans="1:25" ht="18" customHeight="1" x14ac:dyDescent="0.25">
      <c r="A38" s="11">
        <v>31</v>
      </c>
      <c r="B38" s="7">
        <v>6</v>
      </c>
      <c r="C38" s="12">
        <v>4</v>
      </c>
      <c r="D38" s="17">
        <v>90.51</v>
      </c>
      <c r="E38" s="20">
        <v>1.39</v>
      </c>
      <c r="F38" s="7">
        <v>5799</v>
      </c>
      <c r="G38" s="12" t="s">
        <v>12</v>
      </c>
      <c r="H38" s="17">
        <v>90.51</v>
      </c>
      <c r="I38" s="20">
        <v>0.01</v>
      </c>
      <c r="J38" s="7">
        <v>2100</v>
      </c>
      <c r="K38" s="20">
        <v>91.86</v>
      </c>
      <c r="L38" s="12" t="str">
        <f>IF(Table5[[#This Row],[Status]]="Optimal",IF(D38=H38, "Yes","No" ),"Yes")</f>
        <v>Yes</v>
      </c>
      <c r="M38" s="17">
        <v>169</v>
      </c>
      <c r="N38" s="7">
        <v>0</v>
      </c>
      <c r="O38" s="12" t="str">
        <f>IF(Table5[[#This Row],[Cost2]]="ML","Yes",IF(Table5[[#This Row],[Cost5]]&gt;Table5[[#This Row],[Cost2]],"Yes","No"))</f>
        <v>Yes</v>
      </c>
      <c r="P38" s="17">
        <v>90.66</v>
      </c>
      <c r="Q38" s="20">
        <v>166.67</v>
      </c>
      <c r="R38" s="26">
        <v>3002</v>
      </c>
      <c r="S38" s="26">
        <v>4800088</v>
      </c>
      <c r="T38" s="12" t="str">
        <f>IF(Table5[[#This Row],[Cost2]]="ML","Yes",IF(Table5[[#This Row],[Cost6]]&gt;=Table5[[#This Row],[Cost2]],"Yes","No"))</f>
        <v>Yes</v>
      </c>
      <c r="U38" s="17">
        <v>90.98</v>
      </c>
      <c r="V38" s="20">
        <v>208.45</v>
      </c>
      <c r="W38" s="26">
        <v>3136.4</v>
      </c>
      <c r="X38" s="26">
        <v>5014917.5999999996</v>
      </c>
      <c r="Y38" s="12" t="str">
        <f>IF(Table5[[#This Row],[Cost2]]="ML","Yes",IF(Table5[[#This Row],[Cost9]]&gt;=Table5[[#This Row],[Cost2]],"Yes","No"))</f>
        <v>Yes</v>
      </c>
    </row>
    <row r="39" spans="1:25" ht="18" customHeight="1" x14ac:dyDescent="0.25">
      <c r="A39" s="11">
        <v>60</v>
      </c>
      <c r="B39" s="7">
        <v>6</v>
      </c>
      <c r="C39" s="12">
        <v>4</v>
      </c>
      <c r="D39" s="17">
        <v>89.99</v>
      </c>
      <c r="E39" s="20">
        <v>4.1100000000000003</v>
      </c>
      <c r="F39" s="7">
        <v>13763</v>
      </c>
      <c r="G39" s="12" t="s">
        <v>12</v>
      </c>
      <c r="H39" s="17">
        <v>89.99</v>
      </c>
      <c r="I39" s="20">
        <v>0.01</v>
      </c>
      <c r="J39" s="7">
        <v>1623</v>
      </c>
      <c r="K39" s="20">
        <v>89.99</v>
      </c>
      <c r="L39" s="12" t="str">
        <f>IF(Table5[[#This Row],[Status]]="Optimal",IF(D39=H39, "Yes","No" ),"Yes")</f>
        <v>Yes</v>
      </c>
      <c r="M39" s="17">
        <v>197.2</v>
      </c>
      <c r="N39" s="7">
        <v>0</v>
      </c>
      <c r="O39" s="12" t="str">
        <f>IF(Table5[[#This Row],[Cost2]]="ML","Yes",IF(Table5[[#This Row],[Cost5]]&gt;Table5[[#This Row],[Cost2]],"Yes","No"))</f>
        <v>Yes</v>
      </c>
      <c r="P39" s="17">
        <v>93.91</v>
      </c>
      <c r="Q39" s="20">
        <v>320.85000000000002</v>
      </c>
      <c r="R39" s="26">
        <v>3001.4</v>
      </c>
      <c r="S39" s="26">
        <v>4799073</v>
      </c>
      <c r="T39" s="12" t="str">
        <f>IF(Table5[[#This Row],[Cost2]]="ML","Yes",IF(Table5[[#This Row],[Cost6]]&gt;=Table5[[#This Row],[Cost2]],"Yes","No"))</f>
        <v>Yes</v>
      </c>
      <c r="U39" s="17">
        <v>91.93</v>
      </c>
      <c r="V39" s="20">
        <v>395.68</v>
      </c>
      <c r="W39" s="26">
        <v>3281.6</v>
      </c>
      <c r="X39" s="26">
        <v>5246991</v>
      </c>
      <c r="Y39" s="12" t="str">
        <f>IF(Table5[[#This Row],[Cost2]]="ML","Yes",IF(Table5[[#This Row],[Cost9]]&gt;=Table5[[#This Row],[Cost2]],"Yes","No"))</f>
        <v>Yes</v>
      </c>
    </row>
    <row r="40" spans="1:25" ht="18" customHeight="1" x14ac:dyDescent="0.25">
      <c r="A40" s="11">
        <v>44</v>
      </c>
      <c r="B40" s="7">
        <v>6</v>
      </c>
      <c r="C40" s="12">
        <v>5</v>
      </c>
      <c r="D40" s="17">
        <v>92.73</v>
      </c>
      <c r="E40" s="20">
        <v>3.45</v>
      </c>
      <c r="F40" s="7">
        <v>9642</v>
      </c>
      <c r="G40" s="12" t="s">
        <v>12</v>
      </c>
      <c r="H40" s="17">
        <v>92.73</v>
      </c>
      <c r="I40" s="20">
        <v>0.02</v>
      </c>
      <c r="J40" s="7">
        <v>3284</v>
      </c>
      <c r="K40" s="20">
        <v>99.87</v>
      </c>
      <c r="L40" s="12" t="str">
        <f>IF(Table5[[#This Row],[Status]]="Optimal",IF(D40=H40, "Yes","No" ),"Yes")</f>
        <v>Yes</v>
      </c>
      <c r="M40" s="17">
        <v>179.96</v>
      </c>
      <c r="N40" s="7">
        <v>0</v>
      </c>
      <c r="O40" s="12" t="str">
        <f>IF(Table5[[#This Row],[Cost2]]="ML","Yes",IF(Table5[[#This Row],[Cost5]]&gt;Table5[[#This Row],[Cost2]],"Yes","No"))</f>
        <v>Yes</v>
      </c>
      <c r="P40" s="17">
        <v>94.24</v>
      </c>
      <c r="Q40" s="20">
        <v>240.21</v>
      </c>
      <c r="R40" s="26">
        <v>3001.8</v>
      </c>
      <c r="S40" s="26">
        <v>4799782.2</v>
      </c>
      <c r="T40" s="12" t="str">
        <f>IF(Table5[[#This Row],[Cost2]]="ML","Yes",IF(Table5[[#This Row],[Cost6]]&gt;=Table5[[#This Row],[Cost2]],"Yes","No"))</f>
        <v>Yes</v>
      </c>
      <c r="U40" s="17">
        <v>92.83</v>
      </c>
      <c r="V40" s="20">
        <v>297.72000000000003</v>
      </c>
      <c r="W40" s="26">
        <v>3009.6</v>
      </c>
      <c r="X40" s="26">
        <v>4812175</v>
      </c>
      <c r="Y40" s="12" t="str">
        <f>IF(Table5[[#This Row],[Cost2]]="ML","Yes",IF(Table5[[#This Row],[Cost9]]&gt;=Table5[[#This Row],[Cost2]],"Yes","No"))</f>
        <v>Yes</v>
      </c>
    </row>
    <row r="41" spans="1:25" ht="18" customHeight="1" x14ac:dyDescent="0.25">
      <c r="A41" s="11">
        <v>61</v>
      </c>
      <c r="B41" s="7">
        <v>6</v>
      </c>
      <c r="C41" s="12">
        <v>5</v>
      </c>
      <c r="D41" s="17">
        <v>54.24</v>
      </c>
      <c r="E41" s="20">
        <v>0.62</v>
      </c>
      <c r="F41" s="7">
        <v>3819</v>
      </c>
      <c r="G41" s="12" t="s">
        <v>12</v>
      </c>
      <c r="H41" s="17">
        <v>54.24</v>
      </c>
      <c r="I41" s="20">
        <v>0.01</v>
      </c>
      <c r="J41" s="7">
        <v>463</v>
      </c>
      <c r="K41" s="20">
        <v>55.99</v>
      </c>
      <c r="L41" s="12" t="str">
        <f>IF(Table5[[#This Row],[Status]]="Optimal",IF(D41=H41, "Yes","No" ),"Yes")</f>
        <v>Yes</v>
      </c>
      <c r="M41" s="17">
        <v>150.9</v>
      </c>
      <c r="N41" s="7">
        <v>0</v>
      </c>
      <c r="O41" s="12" t="str">
        <f>IF(Table5[[#This Row],[Cost2]]="ML","Yes",IF(Table5[[#This Row],[Cost5]]&gt;Table5[[#This Row],[Cost2]],"Yes","No"))</f>
        <v>Yes</v>
      </c>
      <c r="P41" s="17">
        <v>56.78</v>
      </c>
      <c r="Q41" s="20">
        <v>325.57</v>
      </c>
      <c r="R41" s="26">
        <v>3001.6</v>
      </c>
      <c r="S41" s="26">
        <v>4799353.2</v>
      </c>
      <c r="T41" s="12" t="str">
        <f>IF(Table5[[#This Row],[Cost2]]="ML","Yes",IF(Table5[[#This Row],[Cost6]]&gt;=Table5[[#This Row],[Cost2]],"Yes","No"))</f>
        <v>Yes</v>
      </c>
      <c r="U41" s="17">
        <v>58.52</v>
      </c>
      <c r="V41" s="20">
        <v>401.24</v>
      </c>
      <c r="W41" s="26">
        <v>3003.8</v>
      </c>
      <c r="X41" s="26">
        <v>4802978.5999999996</v>
      </c>
      <c r="Y41" s="12" t="str">
        <f>IF(Table5[[#This Row],[Cost2]]="ML","Yes",IF(Table5[[#This Row],[Cost9]]&gt;=Table5[[#This Row],[Cost2]],"Yes","No"))</f>
        <v>Yes</v>
      </c>
    </row>
    <row r="42" spans="1:25" ht="18" customHeight="1" x14ac:dyDescent="0.25">
      <c r="A42" s="11">
        <v>77</v>
      </c>
      <c r="B42" s="7">
        <v>6</v>
      </c>
      <c r="C42" s="12">
        <v>5</v>
      </c>
      <c r="D42" s="17">
        <v>44.43</v>
      </c>
      <c r="E42" s="20">
        <v>0.63</v>
      </c>
      <c r="F42" s="7">
        <v>4434</v>
      </c>
      <c r="G42" s="12" t="s">
        <v>12</v>
      </c>
      <c r="H42" s="17">
        <v>44.43</v>
      </c>
      <c r="I42" s="20">
        <v>0</v>
      </c>
      <c r="J42" s="7">
        <v>150</v>
      </c>
      <c r="K42" s="20">
        <v>44.43</v>
      </c>
      <c r="L42" s="12" t="str">
        <f>IF(Table5[[#This Row],[Status]]="Optimal",IF(D42=H42, "Yes","No" ),"Yes")</f>
        <v>Yes</v>
      </c>
      <c r="M42" s="17">
        <v>135.91999999999999</v>
      </c>
      <c r="N42" s="7">
        <v>0</v>
      </c>
      <c r="O42" s="12" t="str">
        <f>IF(Table5[[#This Row],[Cost2]]="ML","Yes",IF(Table5[[#This Row],[Cost5]]&gt;Table5[[#This Row],[Cost2]],"Yes","No"))</f>
        <v>Yes</v>
      </c>
      <c r="P42" s="17">
        <v>46.12</v>
      </c>
      <c r="Q42" s="20">
        <v>405.23</v>
      </c>
      <c r="R42" s="26">
        <v>3002</v>
      </c>
      <c r="S42" s="26">
        <v>4800065.8</v>
      </c>
      <c r="T42" s="12" t="str">
        <f>IF(Table5[[#This Row],[Cost2]]="ML","Yes",IF(Table5[[#This Row],[Cost6]]&gt;=Table5[[#This Row],[Cost2]],"Yes","No"))</f>
        <v>Yes</v>
      </c>
      <c r="U42" s="17">
        <v>57.09</v>
      </c>
      <c r="V42" s="20">
        <v>500.04</v>
      </c>
      <c r="W42" s="26">
        <v>3164.6</v>
      </c>
      <c r="X42" s="26">
        <v>5059955.2</v>
      </c>
      <c r="Y42" s="12" t="str">
        <f>IF(Table5[[#This Row],[Cost2]]="ML","Yes",IF(Table5[[#This Row],[Cost9]]&gt;=Table5[[#This Row],[Cost2]],"Yes","No"))</f>
        <v>Yes</v>
      </c>
    </row>
    <row r="43" spans="1:25" ht="18" customHeight="1" x14ac:dyDescent="0.25">
      <c r="A43" s="11">
        <v>15</v>
      </c>
      <c r="B43" s="7">
        <v>6</v>
      </c>
      <c r="C43" s="12">
        <v>6</v>
      </c>
      <c r="D43" s="17">
        <v>85.74</v>
      </c>
      <c r="E43" s="20">
        <v>2.41</v>
      </c>
      <c r="F43" s="7">
        <v>7630</v>
      </c>
      <c r="G43" s="12" t="s">
        <v>12</v>
      </c>
      <c r="H43" s="17">
        <v>85.74</v>
      </c>
      <c r="I43" s="20">
        <v>0.01</v>
      </c>
      <c r="J43" s="7">
        <v>1052</v>
      </c>
      <c r="K43" s="20">
        <v>92.76</v>
      </c>
      <c r="L43" s="12" t="str">
        <f>IF(Table5[[#This Row],[Status]]="Optimal",IF(D43=H43, "Yes","No" ),"Yes")</f>
        <v>Yes</v>
      </c>
      <c r="M43" s="17">
        <v>226.46</v>
      </c>
      <c r="N43" s="7">
        <v>0</v>
      </c>
      <c r="O43" s="12" t="str">
        <f>IF(Table5[[#This Row],[Cost2]]="ML","Yes",IF(Table5[[#This Row],[Cost5]]&gt;Table5[[#This Row],[Cost2]],"Yes","No"))</f>
        <v>Yes</v>
      </c>
      <c r="P43" s="17">
        <v>85.74</v>
      </c>
      <c r="Q43" s="20">
        <v>82.37</v>
      </c>
      <c r="R43" s="26">
        <v>3001.4</v>
      </c>
      <c r="S43" s="26">
        <v>4799052.2</v>
      </c>
      <c r="T43" s="12" t="str">
        <f>IF(Table5[[#This Row],[Cost2]]="ML","Yes",IF(Table5[[#This Row],[Cost6]]&gt;=Table5[[#This Row],[Cost2]],"Yes","No"))</f>
        <v>Yes</v>
      </c>
      <c r="U43" s="17">
        <v>97.85</v>
      </c>
      <c r="V43" s="20">
        <v>104.83</v>
      </c>
      <c r="W43" s="26">
        <v>3005.2</v>
      </c>
      <c r="X43" s="26">
        <v>4805191.4000000004</v>
      </c>
      <c r="Y43" s="12" t="str">
        <f>IF(Table5[[#This Row],[Cost2]]="ML","Yes",IF(Table5[[#This Row],[Cost9]]&gt;=Table5[[#This Row],[Cost2]],"Yes","No"))</f>
        <v>Yes</v>
      </c>
    </row>
    <row r="44" spans="1:25" ht="18" customHeight="1" x14ac:dyDescent="0.25">
      <c r="A44" s="11">
        <v>28</v>
      </c>
      <c r="B44" s="7">
        <v>6</v>
      </c>
      <c r="C44" s="12">
        <v>6</v>
      </c>
      <c r="D44" s="17">
        <v>82.52</v>
      </c>
      <c r="E44" s="20">
        <v>0.47</v>
      </c>
      <c r="F44" s="7">
        <v>2465</v>
      </c>
      <c r="G44" s="12" t="s">
        <v>12</v>
      </c>
      <c r="H44" s="17">
        <v>82.52</v>
      </c>
      <c r="I44" s="20">
        <v>0.02</v>
      </c>
      <c r="J44" s="7">
        <v>1609</v>
      </c>
      <c r="K44" s="20">
        <v>88.4</v>
      </c>
      <c r="L44" s="12" t="str">
        <f>IF(Table5[[#This Row],[Status]]="Optimal",IF(D44=H44, "Yes","No" ),"Yes")</f>
        <v>Yes</v>
      </c>
      <c r="M44" s="17">
        <v>159.47</v>
      </c>
      <c r="N44" s="7">
        <v>0</v>
      </c>
      <c r="O44" s="12" t="str">
        <f>IF(Table5[[#This Row],[Cost2]]="ML","Yes",IF(Table5[[#This Row],[Cost5]]&gt;Table5[[#This Row],[Cost2]],"Yes","No"))</f>
        <v>Yes</v>
      </c>
      <c r="P44" s="17">
        <v>82.87</v>
      </c>
      <c r="Q44" s="20">
        <v>152.96</v>
      </c>
      <c r="R44" s="26">
        <v>3002.2</v>
      </c>
      <c r="S44" s="26">
        <v>4800357</v>
      </c>
      <c r="T44" s="12" t="str">
        <f>IF(Table5[[#This Row],[Cost2]]="ML","Yes",IF(Table5[[#This Row],[Cost6]]&gt;=Table5[[#This Row],[Cost2]],"Yes","No"))</f>
        <v>Yes</v>
      </c>
      <c r="U44" s="17">
        <v>82.87</v>
      </c>
      <c r="V44" s="20">
        <v>191.9</v>
      </c>
      <c r="W44" s="26">
        <v>3004</v>
      </c>
      <c r="X44" s="26">
        <v>4803257</v>
      </c>
      <c r="Y44" s="12" t="str">
        <f>IF(Table5[[#This Row],[Cost2]]="ML","Yes",IF(Table5[[#This Row],[Cost9]]&gt;=Table5[[#This Row],[Cost2]],"Yes","No"))</f>
        <v>Yes</v>
      </c>
    </row>
    <row r="45" spans="1:25" ht="18" customHeight="1" x14ac:dyDescent="0.25">
      <c r="A45" s="11">
        <v>45</v>
      </c>
      <c r="B45" s="7">
        <v>6</v>
      </c>
      <c r="C45" s="12">
        <v>6</v>
      </c>
      <c r="D45" s="17" t="s">
        <v>13</v>
      </c>
      <c r="E45" s="20">
        <v>30.28</v>
      </c>
      <c r="F45" s="7" t="s">
        <v>13</v>
      </c>
      <c r="G45" s="12" t="s">
        <v>13</v>
      </c>
      <c r="H45" s="17">
        <v>88.3</v>
      </c>
      <c r="I45" s="20">
        <v>0.02</v>
      </c>
      <c r="J45" s="7">
        <v>1728</v>
      </c>
      <c r="K45" s="20">
        <v>92.36</v>
      </c>
      <c r="L45" s="12" t="str">
        <f>IF(Table5[[#This Row],[Status]]="Optimal",IF(D45=H45, "Yes","No" ),"Yes")</f>
        <v>Yes</v>
      </c>
      <c r="M45" s="17">
        <v>244.47</v>
      </c>
      <c r="N45" s="7">
        <v>0</v>
      </c>
      <c r="O45" s="12" t="str">
        <f>IF(Table5[[#This Row],[Cost2]]="ML","Yes",IF(Table5[[#This Row],[Cost5]]&gt;Table5[[#This Row],[Cost2]],"Yes","No"))</f>
        <v>Yes</v>
      </c>
      <c r="P45" s="17">
        <v>88.3</v>
      </c>
      <c r="Q45" s="20">
        <v>245.18</v>
      </c>
      <c r="R45" s="26">
        <v>3001.6</v>
      </c>
      <c r="S45" s="26">
        <v>4799364.2</v>
      </c>
      <c r="T45" s="12" t="str">
        <f>IF(Table5[[#This Row],[Cost2]]="ML","Yes",IF(Table5[[#This Row],[Cost6]]&gt;=Table5[[#This Row],[Cost2]],"Yes","No"))</f>
        <v>Yes</v>
      </c>
      <c r="U45" s="17">
        <v>93.98</v>
      </c>
      <c r="V45" s="20">
        <v>303.10000000000002</v>
      </c>
      <c r="W45" s="26">
        <v>3006.8</v>
      </c>
      <c r="X45" s="26">
        <v>4807705.4000000004</v>
      </c>
      <c r="Y45" s="12" t="str">
        <f>IF(Table5[[#This Row],[Cost2]]="ML","Yes",IF(Table5[[#This Row],[Cost9]]&gt;=Table5[[#This Row],[Cost2]],"Yes","No"))</f>
        <v>Yes</v>
      </c>
    </row>
    <row r="46" spans="1:25" ht="18" customHeight="1" x14ac:dyDescent="0.25">
      <c r="A46" s="11">
        <v>92</v>
      </c>
      <c r="B46" s="7">
        <v>6</v>
      </c>
      <c r="C46" s="12">
        <v>6</v>
      </c>
      <c r="D46" s="17">
        <v>111.22</v>
      </c>
      <c r="E46" s="20">
        <v>4</v>
      </c>
      <c r="F46" s="7">
        <v>14716</v>
      </c>
      <c r="G46" s="12" t="s">
        <v>12</v>
      </c>
      <c r="H46" s="17">
        <v>111.22</v>
      </c>
      <c r="I46" s="20">
        <v>0.02</v>
      </c>
      <c r="J46" s="7">
        <v>2625</v>
      </c>
      <c r="K46" s="20">
        <v>111.22</v>
      </c>
      <c r="L46" s="12" t="str">
        <f>IF(Table5[[#This Row],[Status]]="Optimal",IF(D46=H46, "Yes","No" ),"Yes")</f>
        <v>Yes</v>
      </c>
      <c r="M46" s="17">
        <v>235.69</v>
      </c>
      <c r="N46" s="7">
        <v>0</v>
      </c>
      <c r="O46" s="12" t="str">
        <f>IF(Table5[[#This Row],[Cost2]]="ML","Yes",IF(Table5[[#This Row],[Cost5]]&gt;Table5[[#This Row],[Cost2]],"Yes","No"))</f>
        <v>Yes</v>
      </c>
      <c r="P46" s="17">
        <v>115.51</v>
      </c>
      <c r="Q46" s="20">
        <v>483.9</v>
      </c>
      <c r="R46" s="26">
        <v>3002</v>
      </c>
      <c r="S46" s="26">
        <v>4799989.4000000004</v>
      </c>
      <c r="T46" s="12" t="str">
        <f>IF(Table5[[#This Row],[Cost2]]="ML","Yes",IF(Table5[[#This Row],[Cost6]]&gt;=Table5[[#This Row],[Cost2]],"Yes","No"))</f>
        <v>Yes</v>
      </c>
      <c r="U46" s="17">
        <v>111.57</v>
      </c>
      <c r="V46" s="20">
        <v>595.57000000000005</v>
      </c>
      <c r="W46" s="26">
        <v>3004</v>
      </c>
      <c r="X46" s="26">
        <v>4803316.8</v>
      </c>
      <c r="Y46" s="12" t="str">
        <f>IF(Table5[[#This Row],[Cost2]]="ML","Yes",IF(Table5[[#This Row],[Cost9]]&gt;=Table5[[#This Row],[Cost2]],"Yes","No"))</f>
        <v>Yes</v>
      </c>
    </row>
    <row r="47" spans="1:25" ht="18" customHeight="1" x14ac:dyDescent="0.25">
      <c r="A47" s="11">
        <v>13</v>
      </c>
      <c r="B47" s="7">
        <v>7</v>
      </c>
      <c r="C47" s="12">
        <v>3</v>
      </c>
      <c r="D47" s="17" t="s">
        <v>13</v>
      </c>
      <c r="E47" s="20">
        <v>35</v>
      </c>
      <c r="F47" s="7" t="s">
        <v>13</v>
      </c>
      <c r="G47" s="12" t="s">
        <v>13</v>
      </c>
      <c r="H47" s="17">
        <v>89.91</v>
      </c>
      <c r="I47" s="20">
        <v>0.06</v>
      </c>
      <c r="J47" s="7">
        <v>10693</v>
      </c>
      <c r="K47" s="20">
        <v>95.36</v>
      </c>
      <c r="L47" s="12" t="str">
        <f>IF(Table5[[#This Row],[Status]]="Optimal",IF(D47=H47, "Yes","No" ),"Yes")</f>
        <v>Yes</v>
      </c>
      <c r="M47" s="17">
        <v>214.16</v>
      </c>
      <c r="N47" s="7">
        <v>0</v>
      </c>
      <c r="O47" s="12" t="str">
        <f>IF(Table5[[#This Row],[Cost2]]="ML","Yes",IF(Table5[[#This Row],[Cost5]]&gt;Table5[[#This Row],[Cost2]],"Yes","No"))</f>
        <v>Yes</v>
      </c>
      <c r="P47" s="17">
        <v>93.05</v>
      </c>
      <c r="Q47" s="20">
        <v>73.22</v>
      </c>
      <c r="R47" s="26">
        <v>3002.2</v>
      </c>
      <c r="S47" s="26">
        <v>4800365.4000000004</v>
      </c>
      <c r="T47" s="12" t="str">
        <f>IF(Table5[[#This Row],[Cost2]]="ML","Yes",IF(Table5[[#This Row],[Cost6]]&gt;=Table5[[#This Row],[Cost2]],"Yes","No"))</f>
        <v>Yes</v>
      </c>
      <c r="U47" s="17">
        <v>91</v>
      </c>
      <c r="V47" s="20">
        <v>94.44</v>
      </c>
      <c r="W47" s="26">
        <v>3989.8</v>
      </c>
      <c r="X47" s="26">
        <v>6378331</v>
      </c>
      <c r="Y47" s="12" t="str">
        <f>IF(Table5[[#This Row],[Cost2]]="ML","Yes",IF(Table5[[#This Row],[Cost9]]&gt;=Table5[[#This Row],[Cost2]],"Yes","No"))</f>
        <v>Yes</v>
      </c>
    </row>
    <row r="48" spans="1:25" ht="18" customHeight="1" x14ac:dyDescent="0.25">
      <c r="A48" s="11">
        <v>67</v>
      </c>
      <c r="B48" s="7">
        <v>7</v>
      </c>
      <c r="C48" s="12">
        <v>3</v>
      </c>
      <c r="D48" s="17" t="s">
        <v>13</v>
      </c>
      <c r="E48" s="20">
        <v>31.04</v>
      </c>
      <c r="F48" s="7" t="s">
        <v>13</v>
      </c>
      <c r="G48" s="12" t="s">
        <v>13</v>
      </c>
      <c r="H48" s="17">
        <v>98.63</v>
      </c>
      <c r="I48" s="20">
        <v>0.12</v>
      </c>
      <c r="J48" s="7">
        <v>20798</v>
      </c>
      <c r="K48" s="20">
        <v>102</v>
      </c>
      <c r="L48" s="12" t="str">
        <f>IF(Table5[[#This Row],[Status]]="Optimal",IF(D48=H48, "Yes","No" ),"Yes")</f>
        <v>Yes</v>
      </c>
      <c r="M48" s="17">
        <v>241.97</v>
      </c>
      <c r="N48" s="7">
        <v>0</v>
      </c>
      <c r="O48" s="12" t="str">
        <f>IF(Table5[[#This Row],[Cost2]]="ML","Yes",IF(Table5[[#This Row],[Cost5]]&gt;Table5[[#This Row],[Cost2]],"Yes","No"))</f>
        <v>Yes</v>
      </c>
      <c r="P48" s="17">
        <v>101.77</v>
      </c>
      <c r="Q48" s="20">
        <v>354.99</v>
      </c>
      <c r="R48" s="26">
        <v>3002.4</v>
      </c>
      <c r="S48" s="26">
        <v>4800656</v>
      </c>
      <c r="T48" s="12" t="str">
        <f>IF(Table5[[#This Row],[Cost2]]="ML","Yes",IF(Table5[[#This Row],[Cost6]]&gt;=Table5[[#This Row],[Cost2]],"Yes","No"))</f>
        <v>Yes</v>
      </c>
      <c r="U48" s="17">
        <v>98.63</v>
      </c>
      <c r="V48" s="20">
        <v>436.64</v>
      </c>
      <c r="W48" s="26">
        <v>3006.2</v>
      </c>
      <c r="X48" s="26">
        <v>4806749.8</v>
      </c>
      <c r="Y48" s="12" t="str">
        <f>IF(Table5[[#This Row],[Cost2]]="ML","Yes",IF(Table5[[#This Row],[Cost9]]&gt;=Table5[[#This Row],[Cost2]],"Yes","No"))</f>
        <v>Yes</v>
      </c>
    </row>
    <row r="49" spans="1:25" ht="18" customHeight="1" x14ac:dyDescent="0.25">
      <c r="A49" s="11">
        <v>82</v>
      </c>
      <c r="B49" s="7">
        <v>7</v>
      </c>
      <c r="C49" s="12">
        <v>4</v>
      </c>
      <c r="D49" s="17" t="s">
        <v>13</v>
      </c>
      <c r="E49" s="20">
        <v>34.61</v>
      </c>
      <c r="F49" s="7" t="s">
        <v>13</v>
      </c>
      <c r="G49" s="12" t="s">
        <v>13</v>
      </c>
      <c r="H49" s="17">
        <v>127.03</v>
      </c>
      <c r="I49" s="20">
        <v>0.28999999999999998</v>
      </c>
      <c r="J49" s="7">
        <v>44965</v>
      </c>
      <c r="K49" s="20">
        <v>130.1</v>
      </c>
      <c r="L49" s="12" t="str">
        <f>IF(Table5[[#This Row],[Status]]="Optimal",IF(D49=H49, "Yes","No" ),"Yes")</f>
        <v>Yes</v>
      </c>
      <c r="M49" s="17">
        <v>216.56</v>
      </c>
      <c r="N49" s="7">
        <v>0</v>
      </c>
      <c r="O49" s="12" t="str">
        <f>IF(Table5[[#This Row],[Cost2]]="ML","Yes",IF(Table5[[#This Row],[Cost5]]&gt;Table5[[#This Row],[Cost2]],"Yes","No"))</f>
        <v>Yes</v>
      </c>
      <c r="P49" s="17">
        <v>127.55</v>
      </c>
      <c r="Q49" s="20">
        <v>428.75</v>
      </c>
      <c r="R49" s="26">
        <v>3003</v>
      </c>
      <c r="S49" s="26">
        <v>4801687</v>
      </c>
      <c r="T49" s="12" t="str">
        <f>IF(Table5[[#This Row],[Cost2]]="ML","Yes",IF(Table5[[#This Row],[Cost6]]&gt;=Table5[[#This Row],[Cost2]],"Yes","No"))</f>
        <v>Yes</v>
      </c>
      <c r="U49" s="17">
        <v>127.21</v>
      </c>
      <c r="V49" s="20">
        <v>529.99</v>
      </c>
      <c r="W49" s="26">
        <v>3003.8</v>
      </c>
      <c r="X49" s="26">
        <v>4802865.8</v>
      </c>
      <c r="Y49" s="12" t="str">
        <f>IF(Table5[[#This Row],[Cost2]]="ML","Yes",IF(Table5[[#This Row],[Cost9]]&gt;=Table5[[#This Row],[Cost2]],"Yes","No"))</f>
        <v>Yes</v>
      </c>
    </row>
    <row r="50" spans="1:25" ht="18" customHeight="1" x14ac:dyDescent="0.25">
      <c r="A50" s="11">
        <v>96</v>
      </c>
      <c r="B50" s="7">
        <v>7</v>
      </c>
      <c r="C50" s="12">
        <v>4</v>
      </c>
      <c r="D50" s="17" t="s">
        <v>13</v>
      </c>
      <c r="E50" s="20">
        <v>44.57</v>
      </c>
      <c r="F50" s="7" t="s">
        <v>13</v>
      </c>
      <c r="G50" s="12" t="s">
        <v>13</v>
      </c>
      <c r="H50" s="17">
        <v>81.33</v>
      </c>
      <c r="I50" s="20">
        <v>7.0000000000000007E-2</v>
      </c>
      <c r="J50" s="7">
        <v>7923</v>
      </c>
      <c r="K50" s="20">
        <v>89.72</v>
      </c>
      <c r="L50" s="12" t="str">
        <f>IF(Table5[[#This Row],[Status]]="Optimal",IF(D50=H50, "Yes","No" ),"Yes")</f>
        <v>Yes</v>
      </c>
      <c r="M50" s="17">
        <v>207.06</v>
      </c>
      <c r="N50" s="7">
        <v>0</v>
      </c>
      <c r="O50" s="12" t="str">
        <f>IF(Table5[[#This Row],[Cost2]]="ML","Yes",IF(Table5[[#This Row],[Cost5]]&gt;Table5[[#This Row],[Cost2]],"Yes","No"))</f>
        <v>Yes</v>
      </c>
      <c r="P50" s="17">
        <v>83.53</v>
      </c>
      <c r="Q50" s="20">
        <v>501.13</v>
      </c>
      <c r="R50" s="26">
        <v>3001.6</v>
      </c>
      <c r="S50" s="26">
        <v>4799390.2</v>
      </c>
      <c r="T50" s="12" t="str">
        <f>IF(Table5[[#This Row],[Cost2]]="ML","Yes",IF(Table5[[#This Row],[Cost6]]&gt;=Table5[[#This Row],[Cost2]],"Yes","No"))</f>
        <v>Yes</v>
      </c>
      <c r="U50" s="17">
        <v>90.52</v>
      </c>
      <c r="V50" s="20">
        <v>615.49</v>
      </c>
      <c r="W50" s="26">
        <v>3004.6</v>
      </c>
      <c r="X50" s="26">
        <v>4804208.5999999996</v>
      </c>
      <c r="Y50" s="12" t="str">
        <f>IF(Table5[[#This Row],[Cost2]]="ML","Yes",IF(Table5[[#This Row],[Cost9]]&gt;=Table5[[#This Row],[Cost2]],"Yes","No"))</f>
        <v>Yes</v>
      </c>
    </row>
    <row r="51" spans="1:25" ht="18" customHeight="1" x14ac:dyDescent="0.25">
      <c r="A51" s="11">
        <v>2</v>
      </c>
      <c r="B51" s="7">
        <v>7</v>
      </c>
      <c r="C51" s="12">
        <v>5</v>
      </c>
      <c r="D51" s="17">
        <v>96.48</v>
      </c>
      <c r="E51" s="20">
        <v>29.74</v>
      </c>
      <c r="F51" s="7">
        <v>57700</v>
      </c>
      <c r="G51" s="12" t="s">
        <v>12</v>
      </c>
      <c r="H51" s="17">
        <v>96.48</v>
      </c>
      <c r="I51" s="20">
        <v>0.08</v>
      </c>
      <c r="J51" s="7">
        <v>6490</v>
      </c>
      <c r="K51" s="20">
        <v>102.08</v>
      </c>
      <c r="L51" s="12" t="str">
        <f>IF(Table5[[#This Row],[Status]]="Optimal",IF(D51=H51, "Yes","No" ),"Yes")</f>
        <v>Yes</v>
      </c>
      <c r="M51" s="17">
        <v>258.42</v>
      </c>
      <c r="N51" s="7">
        <v>0</v>
      </c>
      <c r="O51" s="12" t="str">
        <f>IF(Table5[[#This Row],[Cost2]]="ML","Yes",IF(Table5[[#This Row],[Cost5]]&gt;Table5[[#This Row],[Cost2]],"Yes","No"))</f>
        <v>Yes</v>
      </c>
      <c r="P51" s="17">
        <v>108.31</v>
      </c>
      <c r="Q51" s="20">
        <v>17.41</v>
      </c>
      <c r="R51" s="26">
        <v>3002</v>
      </c>
      <c r="S51" s="26">
        <v>4800068.8</v>
      </c>
      <c r="T51" s="12" t="str">
        <f>IF(Table5[[#This Row],[Cost2]]="ML","Yes",IF(Table5[[#This Row],[Cost6]]&gt;=Table5[[#This Row],[Cost2]],"Yes","No"))</f>
        <v>Yes</v>
      </c>
      <c r="U51" s="17">
        <v>108.18</v>
      </c>
      <c r="V51" s="20">
        <v>21.93</v>
      </c>
      <c r="W51" s="26">
        <v>3010.8</v>
      </c>
      <c r="X51" s="26">
        <v>4814110.4000000004</v>
      </c>
      <c r="Y51" s="12" t="str">
        <f>IF(Table5[[#This Row],[Cost2]]="ML","Yes",IF(Table5[[#This Row],[Cost9]]&gt;=Table5[[#This Row],[Cost2]],"Yes","No"))</f>
        <v>Yes</v>
      </c>
    </row>
    <row r="52" spans="1:25" ht="18" customHeight="1" x14ac:dyDescent="0.25">
      <c r="A52" s="11">
        <v>66</v>
      </c>
      <c r="B52" s="7">
        <v>7</v>
      </c>
      <c r="C52" s="12">
        <v>5</v>
      </c>
      <c r="D52" s="17" t="s">
        <v>13</v>
      </c>
      <c r="E52" s="20">
        <v>37.979999999999997</v>
      </c>
      <c r="F52" s="7" t="s">
        <v>13</v>
      </c>
      <c r="G52" s="12" t="s">
        <v>13</v>
      </c>
      <c r="H52" s="17">
        <v>80.64</v>
      </c>
      <c r="I52" s="20">
        <v>0.09</v>
      </c>
      <c r="J52" s="7">
        <v>7771</v>
      </c>
      <c r="K52" s="20">
        <v>80.64</v>
      </c>
      <c r="L52" s="12" t="str">
        <f>IF(Table5[[#This Row],[Status]]="Optimal",IF(D52=H52, "Yes","No" ),"Yes")</f>
        <v>Yes</v>
      </c>
      <c r="M52" s="17">
        <v>224.43</v>
      </c>
      <c r="N52" s="7">
        <v>0</v>
      </c>
      <c r="O52" s="12" t="str">
        <f>IF(Table5[[#This Row],[Cost2]]="ML","Yes",IF(Table5[[#This Row],[Cost5]]&gt;Table5[[#This Row],[Cost2]],"Yes","No"))</f>
        <v>Yes</v>
      </c>
      <c r="P52" s="17">
        <v>82.89</v>
      </c>
      <c r="Q52" s="20">
        <v>349.98</v>
      </c>
      <c r="R52" s="26">
        <v>3002.2</v>
      </c>
      <c r="S52" s="26">
        <v>4800343.2</v>
      </c>
      <c r="T52" s="12" t="str">
        <f>IF(Table5[[#This Row],[Cost2]]="ML","Yes",IF(Table5[[#This Row],[Cost6]]&gt;=Table5[[#This Row],[Cost2]],"Yes","No"))</f>
        <v>Yes</v>
      </c>
      <c r="U52" s="17">
        <v>80.739999999999995</v>
      </c>
      <c r="V52" s="20">
        <v>430.62</v>
      </c>
      <c r="W52" s="26">
        <v>3005.6</v>
      </c>
      <c r="X52" s="26">
        <v>4805798.4000000004</v>
      </c>
      <c r="Y52" s="12" t="str">
        <f>IF(Table5[[#This Row],[Cost2]]="ML","Yes",IF(Table5[[#This Row],[Cost9]]&gt;=Table5[[#This Row],[Cost2]],"Yes","No"))</f>
        <v>Yes</v>
      </c>
    </row>
    <row r="53" spans="1:25" ht="18" customHeight="1" x14ac:dyDescent="0.25">
      <c r="A53" s="11">
        <v>34</v>
      </c>
      <c r="B53" s="7">
        <v>7</v>
      </c>
      <c r="C53" s="12">
        <v>6</v>
      </c>
      <c r="D53" s="17">
        <v>95.93</v>
      </c>
      <c r="E53" s="20">
        <v>24.13</v>
      </c>
      <c r="F53" s="7">
        <v>41357</v>
      </c>
      <c r="G53" s="12" t="s">
        <v>12</v>
      </c>
      <c r="H53" s="17">
        <v>95.93</v>
      </c>
      <c r="I53" s="20">
        <v>7.0000000000000007E-2</v>
      </c>
      <c r="J53" s="7">
        <v>5924</v>
      </c>
      <c r="K53" s="20">
        <v>95.93</v>
      </c>
      <c r="L53" s="12" t="str">
        <f>IF(Table5[[#This Row],[Status]]="Optimal",IF(D53=H53, "Yes","No" ),"Yes")</f>
        <v>Yes</v>
      </c>
      <c r="M53" s="17">
        <v>279.94</v>
      </c>
      <c r="N53" s="7">
        <v>0</v>
      </c>
      <c r="O53" s="12" t="str">
        <f>IF(Table5[[#This Row],[Cost2]]="ML","Yes",IF(Table5[[#This Row],[Cost5]]&gt;Table5[[#This Row],[Cost2]],"Yes","No"))</f>
        <v>Yes</v>
      </c>
      <c r="P53" s="17">
        <v>100.53</v>
      </c>
      <c r="Q53" s="20">
        <v>184.31</v>
      </c>
      <c r="R53" s="26">
        <v>3002.4</v>
      </c>
      <c r="S53" s="26">
        <v>4800646.4000000004</v>
      </c>
      <c r="T53" s="12" t="str">
        <f>IF(Table5[[#This Row],[Cost2]]="ML","Yes",IF(Table5[[#This Row],[Cost6]]&gt;=Table5[[#This Row],[Cost2]],"Yes","No"))</f>
        <v>Yes</v>
      </c>
      <c r="U53" s="17">
        <v>106.8</v>
      </c>
      <c r="V53" s="20">
        <v>229.43</v>
      </c>
      <c r="W53" s="26">
        <v>3443</v>
      </c>
      <c r="X53" s="26">
        <v>5504563.2000000002</v>
      </c>
      <c r="Y53" s="12" t="str">
        <f>IF(Table5[[#This Row],[Cost2]]="ML","Yes",IF(Table5[[#This Row],[Cost9]]&gt;=Table5[[#This Row],[Cost2]],"Yes","No"))</f>
        <v>Yes</v>
      </c>
    </row>
    <row r="54" spans="1:25" ht="18" customHeight="1" x14ac:dyDescent="0.25">
      <c r="A54" s="11">
        <v>50</v>
      </c>
      <c r="B54" s="7">
        <v>7</v>
      </c>
      <c r="C54" s="12">
        <v>6</v>
      </c>
      <c r="D54" s="17" t="s">
        <v>13</v>
      </c>
      <c r="E54" s="20">
        <v>59.15</v>
      </c>
      <c r="F54" s="7" t="s">
        <v>13</v>
      </c>
      <c r="G54" s="12" t="s">
        <v>13</v>
      </c>
      <c r="H54" s="17">
        <v>107.05</v>
      </c>
      <c r="I54" s="20">
        <v>0.12</v>
      </c>
      <c r="J54" s="7">
        <v>12020</v>
      </c>
      <c r="K54" s="20">
        <v>110.18</v>
      </c>
      <c r="L54" s="12" t="str">
        <f>IF(Table5[[#This Row],[Status]]="Optimal",IF(D54=H54, "Yes","No" ),"Yes")</f>
        <v>Yes</v>
      </c>
      <c r="M54" s="17">
        <v>303.94</v>
      </c>
      <c r="N54" s="7">
        <v>0</v>
      </c>
      <c r="O54" s="12" t="str">
        <f>IF(Table5[[#This Row],[Cost2]]="ML","Yes",IF(Table5[[#This Row],[Cost5]]&gt;Table5[[#This Row],[Cost2]],"Yes","No"))</f>
        <v>Yes</v>
      </c>
      <c r="P54" s="17">
        <v>110.05</v>
      </c>
      <c r="Q54" s="20">
        <v>270.7</v>
      </c>
      <c r="R54" s="26">
        <v>3002.2</v>
      </c>
      <c r="S54" s="26">
        <v>4800369.8</v>
      </c>
      <c r="T54" s="12" t="str">
        <f>IF(Table5[[#This Row],[Cost2]]="ML","Yes",IF(Table5[[#This Row],[Cost6]]&gt;=Table5[[#This Row],[Cost2]],"Yes","No"))</f>
        <v>Yes</v>
      </c>
      <c r="U54" s="17">
        <v>118.79</v>
      </c>
      <c r="V54" s="20">
        <v>334.02</v>
      </c>
      <c r="W54" s="26">
        <v>3017.2</v>
      </c>
      <c r="X54" s="26">
        <v>4824314.8</v>
      </c>
      <c r="Y54" s="12" t="str">
        <f>IF(Table5[[#This Row],[Cost2]]="ML","Yes",IF(Table5[[#This Row],[Cost9]]&gt;=Table5[[#This Row],[Cost2]],"Yes","No"))</f>
        <v>Yes</v>
      </c>
    </row>
    <row r="55" spans="1:25" ht="18" customHeight="1" x14ac:dyDescent="0.25">
      <c r="A55" s="11">
        <v>99</v>
      </c>
      <c r="B55" s="7">
        <v>7</v>
      </c>
      <c r="C55" s="12">
        <v>6</v>
      </c>
      <c r="D55" s="17" t="s">
        <v>13</v>
      </c>
      <c r="E55" s="20">
        <v>20.22</v>
      </c>
      <c r="F55" s="7" t="s">
        <v>13</v>
      </c>
      <c r="G55" s="12" t="s">
        <v>13</v>
      </c>
      <c r="H55" s="17">
        <v>108.47</v>
      </c>
      <c r="I55" s="20">
        <v>0.1</v>
      </c>
      <c r="J55" s="7">
        <v>8921</v>
      </c>
      <c r="K55" s="20">
        <v>117.64</v>
      </c>
      <c r="L55" s="12" t="str">
        <f>IF(Table5[[#This Row],[Status]]="Optimal",IF(D55=H55, "Yes","No" ),"Yes")</f>
        <v>Yes</v>
      </c>
      <c r="M55" s="17">
        <v>261.51</v>
      </c>
      <c r="N55" s="7">
        <v>0</v>
      </c>
      <c r="O55" s="12" t="str">
        <f>IF(Table5[[#This Row],[Cost2]]="ML","Yes",IF(Table5[[#This Row],[Cost5]]&gt;Table5[[#This Row],[Cost2]],"Yes","No"))</f>
        <v>Yes</v>
      </c>
      <c r="P55" s="17">
        <v>117.6</v>
      </c>
      <c r="Q55" s="20">
        <v>516.84</v>
      </c>
      <c r="R55" s="26">
        <v>3002.2</v>
      </c>
      <c r="S55" s="26">
        <v>4800332.2</v>
      </c>
      <c r="T55" s="12" t="str">
        <f>IF(Table5[[#This Row],[Cost2]]="ML","Yes",IF(Table5[[#This Row],[Cost6]]&gt;=Table5[[#This Row],[Cost2]],"Yes","No"))</f>
        <v>Yes</v>
      </c>
      <c r="U55" s="17">
        <v>108.47</v>
      </c>
      <c r="V55" s="20">
        <v>633.66999999999996</v>
      </c>
      <c r="W55" s="26">
        <v>3273</v>
      </c>
      <c r="X55" s="26">
        <v>5233222</v>
      </c>
      <c r="Y55" s="12" t="str">
        <f>IF(Table5[[#This Row],[Cost2]]="ML","Yes",IF(Table5[[#This Row],[Cost9]]&gt;=Table5[[#This Row],[Cost2]],"Yes","No"))</f>
        <v>Yes</v>
      </c>
    </row>
    <row r="56" spans="1:25" ht="18" customHeight="1" x14ac:dyDescent="0.25">
      <c r="A56" s="11">
        <v>29</v>
      </c>
      <c r="B56" s="7">
        <v>7</v>
      </c>
      <c r="C56" s="12">
        <v>7</v>
      </c>
      <c r="D56" s="17">
        <v>102.71</v>
      </c>
      <c r="E56" s="20">
        <v>4.74</v>
      </c>
      <c r="F56" s="7">
        <v>14770</v>
      </c>
      <c r="G56" s="12" t="s">
        <v>12</v>
      </c>
      <c r="H56" s="17">
        <v>102.71</v>
      </c>
      <c r="I56" s="20">
        <v>0.1</v>
      </c>
      <c r="J56" s="7">
        <v>7778</v>
      </c>
      <c r="K56" s="20">
        <v>112.01</v>
      </c>
      <c r="L56" s="12" t="str">
        <f>IF(Table5[[#This Row],[Status]]="Optimal",IF(D56=H56, "Yes","No" ),"Yes")</f>
        <v>Yes</v>
      </c>
      <c r="M56" s="17">
        <v>241.81</v>
      </c>
      <c r="N56" s="7">
        <v>0</v>
      </c>
      <c r="O56" s="12" t="str">
        <f>IF(Table5[[#This Row],[Cost2]]="ML","Yes",IF(Table5[[#This Row],[Cost5]]&gt;Table5[[#This Row],[Cost2]],"Yes","No"))</f>
        <v>Yes</v>
      </c>
      <c r="P56" s="17">
        <v>107.68</v>
      </c>
      <c r="Q56" s="20">
        <v>158.28</v>
      </c>
      <c r="R56" s="26">
        <v>3003.6</v>
      </c>
      <c r="S56" s="26">
        <v>4802593.8</v>
      </c>
      <c r="T56" s="12" t="str">
        <f>IF(Table5[[#This Row],[Cost2]]="ML","Yes",IF(Table5[[#This Row],[Cost6]]&gt;=Table5[[#This Row],[Cost2]],"Yes","No"))</f>
        <v>Yes</v>
      </c>
      <c r="U56" s="17">
        <v>104.87</v>
      </c>
      <c r="V56" s="20">
        <v>198.04</v>
      </c>
      <c r="W56" s="26">
        <v>3026.6</v>
      </c>
      <c r="X56" s="26">
        <v>4839398.5999999996</v>
      </c>
      <c r="Y56" s="12" t="str">
        <f>IF(Table5[[#This Row],[Cost2]]="ML","Yes",IF(Table5[[#This Row],[Cost9]]&gt;=Table5[[#This Row],[Cost2]],"Yes","No"))</f>
        <v>Yes</v>
      </c>
    </row>
    <row r="57" spans="1:25" ht="18" customHeight="1" x14ac:dyDescent="0.25">
      <c r="A57" s="11">
        <v>83</v>
      </c>
      <c r="B57" s="7">
        <v>7</v>
      </c>
      <c r="C57" s="12">
        <v>7</v>
      </c>
      <c r="D57" s="17" t="s">
        <v>13</v>
      </c>
      <c r="E57" s="20">
        <v>29.91</v>
      </c>
      <c r="F57" s="7" t="s">
        <v>13</v>
      </c>
      <c r="G57" s="12" t="s">
        <v>13</v>
      </c>
      <c r="H57" s="17">
        <v>75.739999999999995</v>
      </c>
      <c r="I57" s="20">
        <v>0.04</v>
      </c>
      <c r="J57" s="7">
        <v>2405</v>
      </c>
      <c r="K57" s="20">
        <v>79.989999999999995</v>
      </c>
      <c r="L57" s="12" t="str">
        <f>IF(Table5[[#This Row],[Status]]="Optimal",IF(D57=H57, "Yes","No" ),"Yes")</f>
        <v>Yes</v>
      </c>
      <c r="M57" s="17">
        <v>194.83</v>
      </c>
      <c r="N57" s="7">
        <v>0</v>
      </c>
      <c r="O57" s="12" t="str">
        <f>IF(Table5[[#This Row],[Cost2]]="ML","Yes",IF(Table5[[#This Row],[Cost5]]&gt;Table5[[#This Row],[Cost2]],"Yes","No"))</f>
        <v>Yes</v>
      </c>
      <c r="P57" s="17">
        <v>80.099999999999994</v>
      </c>
      <c r="Q57" s="20">
        <v>434.32</v>
      </c>
      <c r="R57" s="26">
        <v>3008.6</v>
      </c>
      <c r="S57" s="26">
        <v>4810649.2</v>
      </c>
      <c r="T57" s="12" t="str">
        <f>IF(Table5[[#This Row],[Cost2]]="ML","Yes",IF(Table5[[#This Row],[Cost6]]&gt;=Table5[[#This Row],[Cost2]],"Yes","No"))</f>
        <v>Yes</v>
      </c>
      <c r="U57" s="17">
        <v>78.95</v>
      </c>
      <c r="V57" s="20">
        <v>536.16</v>
      </c>
      <c r="W57" s="26">
        <v>3040.2</v>
      </c>
      <c r="X57" s="26">
        <v>4861110.8</v>
      </c>
      <c r="Y57" s="12" t="str">
        <f>IF(Table5[[#This Row],[Cost2]]="ML","Yes",IF(Table5[[#This Row],[Cost9]]&gt;=Table5[[#This Row],[Cost2]],"Yes","No"))</f>
        <v>Yes</v>
      </c>
    </row>
    <row r="58" spans="1:25" ht="18" customHeight="1" x14ac:dyDescent="0.25">
      <c r="A58" s="11">
        <v>97</v>
      </c>
      <c r="B58" s="7">
        <v>8</v>
      </c>
      <c r="C58" s="12">
        <v>3</v>
      </c>
      <c r="D58" s="17" t="s">
        <v>13</v>
      </c>
      <c r="E58" s="20">
        <v>38.33</v>
      </c>
      <c r="F58" s="7" t="s">
        <v>13</v>
      </c>
      <c r="G58" s="12" t="s">
        <v>13</v>
      </c>
      <c r="H58" s="17">
        <v>94.07</v>
      </c>
      <c r="I58" s="20">
        <v>0.55000000000000004</v>
      </c>
      <c r="J58" s="7">
        <v>91566</v>
      </c>
      <c r="K58" s="20">
        <v>96.21</v>
      </c>
      <c r="L58" s="12" t="str">
        <f>IF(Table5[[#This Row],[Status]]="Optimal",IF(D58=H58, "Yes","No" ),"Yes")</f>
        <v>Yes</v>
      </c>
      <c r="M58" s="17">
        <v>232.89</v>
      </c>
      <c r="N58" s="7">
        <v>0</v>
      </c>
      <c r="O58" s="12" t="str">
        <f>IF(Table5[[#This Row],[Cost2]]="ML","Yes",IF(Table5[[#This Row],[Cost5]]&gt;Table5[[#This Row],[Cost2]],"Yes","No"))</f>
        <v>Yes</v>
      </c>
      <c r="P58" s="17">
        <v>96.36</v>
      </c>
      <c r="Q58" s="20">
        <v>506.68</v>
      </c>
      <c r="R58" s="26">
        <v>3002</v>
      </c>
      <c r="S58" s="26">
        <v>4800060.8</v>
      </c>
      <c r="T58" s="12" t="str">
        <f>IF(Table5[[#This Row],[Cost2]]="ML","Yes",IF(Table5[[#This Row],[Cost6]]&gt;=Table5[[#This Row],[Cost2]],"Yes","No"))</f>
        <v>Yes</v>
      </c>
      <c r="U58" s="17">
        <v>95.9</v>
      </c>
      <c r="V58" s="20">
        <v>622.01</v>
      </c>
      <c r="W58" s="26">
        <v>3007.6</v>
      </c>
      <c r="X58" s="26">
        <v>4808980.2</v>
      </c>
      <c r="Y58" s="12" t="str">
        <f>IF(Table5[[#This Row],[Cost2]]="ML","Yes",IF(Table5[[#This Row],[Cost9]]&gt;=Table5[[#This Row],[Cost2]],"Yes","No"))</f>
        <v>Yes</v>
      </c>
    </row>
    <row r="59" spans="1:25" ht="18" customHeight="1" x14ac:dyDescent="0.25">
      <c r="A59" s="11">
        <v>32</v>
      </c>
      <c r="B59" s="7">
        <v>8</v>
      </c>
      <c r="C59" s="12">
        <v>4</v>
      </c>
      <c r="D59" s="17" t="s">
        <v>13</v>
      </c>
      <c r="E59" s="20">
        <v>49.76</v>
      </c>
      <c r="F59" s="7" t="s">
        <v>13</v>
      </c>
      <c r="G59" s="12" t="s">
        <v>13</v>
      </c>
      <c r="H59" s="17">
        <v>105.79</v>
      </c>
      <c r="I59" s="20">
        <v>0.52</v>
      </c>
      <c r="J59" s="7">
        <v>47332</v>
      </c>
      <c r="K59" s="20">
        <v>113.77</v>
      </c>
      <c r="L59" s="12" t="str">
        <f>IF(Table5[[#This Row],[Status]]="Optimal",IF(D59=H59, "Yes","No" ),"Yes")</f>
        <v>Yes</v>
      </c>
      <c r="M59" s="17">
        <v>302.11</v>
      </c>
      <c r="N59" s="7">
        <v>0</v>
      </c>
      <c r="O59" s="12" t="str">
        <f>IF(Table5[[#This Row],[Cost2]]="ML","Yes",IF(Table5[[#This Row],[Cost5]]&gt;Table5[[#This Row],[Cost2]],"Yes","No"))</f>
        <v>Yes</v>
      </c>
      <c r="P59" s="17">
        <v>108.71</v>
      </c>
      <c r="Q59" s="20">
        <v>172.3</v>
      </c>
      <c r="R59" s="26">
        <v>3002.4</v>
      </c>
      <c r="S59" s="26">
        <v>4800698.5999999996</v>
      </c>
      <c r="T59" s="12" t="str">
        <f>IF(Table5[[#This Row],[Cost2]]="ML","Yes",IF(Table5[[#This Row],[Cost6]]&gt;=Table5[[#This Row],[Cost2]],"Yes","No"))</f>
        <v>Yes</v>
      </c>
      <c r="U59" s="17">
        <v>110.46</v>
      </c>
      <c r="V59" s="20">
        <v>214.99</v>
      </c>
      <c r="W59" s="26">
        <v>3012.4</v>
      </c>
      <c r="X59" s="26">
        <v>4816683.2</v>
      </c>
      <c r="Y59" s="12" t="str">
        <f>IF(Table5[[#This Row],[Cost2]]="ML","Yes",IF(Table5[[#This Row],[Cost9]]&gt;=Table5[[#This Row],[Cost2]],"Yes","No"))</f>
        <v>Yes</v>
      </c>
    </row>
    <row r="60" spans="1:25" ht="18" customHeight="1" x14ac:dyDescent="0.25">
      <c r="A60" s="11">
        <v>65</v>
      </c>
      <c r="B60" s="7">
        <v>8</v>
      </c>
      <c r="C60" s="12">
        <v>4</v>
      </c>
      <c r="D60" s="17" t="s">
        <v>13</v>
      </c>
      <c r="E60" s="20">
        <v>39.44</v>
      </c>
      <c r="F60" s="7" t="s">
        <v>13</v>
      </c>
      <c r="G60" s="12" t="s">
        <v>13</v>
      </c>
      <c r="H60" s="17">
        <v>92.26</v>
      </c>
      <c r="I60" s="20">
        <v>0.51</v>
      </c>
      <c r="J60" s="7">
        <v>55610</v>
      </c>
      <c r="K60" s="20">
        <v>95.69</v>
      </c>
      <c r="L60" s="12" t="str">
        <f>IF(Table5[[#This Row],[Status]]="Optimal",IF(D60=H60, "Yes","No" ),"Yes")</f>
        <v>Yes</v>
      </c>
      <c r="M60" s="17">
        <v>215.6</v>
      </c>
      <c r="N60" s="7">
        <v>0</v>
      </c>
      <c r="O60" s="12" t="str">
        <f>IF(Table5[[#This Row],[Cost2]]="ML","Yes",IF(Table5[[#This Row],[Cost5]]&gt;Table5[[#This Row],[Cost2]],"Yes","No"))</f>
        <v>Yes</v>
      </c>
      <c r="P60" s="17">
        <v>96.01</v>
      </c>
      <c r="Q60" s="20">
        <v>344.92</v>
      </c>
      <c r="R60" s="26">
        <v>3002.4</v>
      </c>
      <c r="S60" s="26">
        <v>4800660.8</v>
      </c>
      <c r="T60" s="12" t="str">
        <f>IF(Table5[[#This Row],[Cost2]]="ML","Yes",IF(Table5[[#This Row],[Cost6]]&gt;=Table5[[#This Row],[Cost2]],"Yes","No"))</f>
        <v>Yes</v>
      </c>
      <c r="U60" s="17">
        <v>96.74</v>
      </c>
      <c r="V60" s="20">
        <v>424.57</v>
      </c>
      <c r="W60" s="26">
        <v>3168.8</v>
      </c>
      <c r="X60" s="26">
        <v>5066653.2</v>
      </c>
      <c r="Y60" s="12" t="str">
        <f>IF(Table5[[#This Row],[Cost2]]="ML","Yes",IF(Table5[[#This Row],[Cost9]]&gt;=Table5[[#This Row],[Cost2]],"Yes","No"))</f>
        <v>Yes</v>
      </c>
    </row>
    <row r="61" spans="1:25" ht="18" customHeight="1" x14ac:dyDescent="0.25">
      <c r="A61" s="11">
        <v>80</v>
      </c>
      <c r="B61" s="7">
        <v>8</v>
      </c>
      <c r="C61" s="12">
        <v>4</v>
      </c>
      <c r="D61" s="17" t="s">
        <v>13</v>
      </c>
      <c r="E61" s="20">
        <v>23.08</v>
      </c>
      <c r="F61" s="7" t="s">
        <v>13</v>
      </c>
      <c r="G61" s="12" t="s">
        <v>13</v>
      </c>
      <c r="H61" s="17">
        <v>100.43</v>
      </c>
      <c r="I61" s="20">
        <v>0.4</v>
      </c>
      <c r="J61" s="7">
        <v>30835</v>
      </c>
      <c r="K61" s="20">
        <v>107.31</v>
      </c>
      <c r="L61" s="12" t="str">
        <f>IF(Table5[[#This Row],[Status]]="Optimal",IF(D61=H61, "Yes","No" ),"Yes")</f>
        <v>Yes</v>
      </c>
      <c r="M61" s="17">
        <v>271.95999999999998</v>
      </c>
      <c r="N61" s="7">
        <v>0</v>
      </c>
      <c r="O61" s="12" t="str">
        <f>IF(Table5[[#This Row],[Cost2]]="ML","Yes",IF(Table5[[#This Row],[Cost5]]&gt;Table5[[#This Row],[Cost2]],"Yes","No"))</f>
        <v>Yes</v>
      </c>
      <c r="P61" s="17">
        <v>106.46</v>
      </c>
      <c r="Q61" s="20">
        <v>418.44</v>
      </c>
      <c r="R61" s="26">
        <v>3002.4</v>
      </c>
      <c r="S61" s="26">
        <v>4800700.5999999996</v>
      </c>
      <c r="T61" s="12" t="str">
        <f>IF(Table5[[#This Row],[Cost2]]="ML","Yes",IF(Table5[[#This Row],[Cost6]]&gt;=Table5[[#This Row],[Cost2]],"Yes","No"))</f>
        <v>Yes</v>
      </c>
      <c r="U61" s="17">
        <v>101.48</v>
      </c>
      <c r="V61" s="20">
        <v>515.59</v>
      </c>
      <c r="W61" s="26">
        <v>3033</v>
      </c>
      <c r="X61" s="26">
        <v>4849544</v>
      </c>
      <c r="Y61" s="12" t="str">
        <f>IF(Table5[[#This Row],[Cost2]]="ML","Yes",IF(Table5[[#This Row],[Cost9]]&gt;=Table5[[#This Row],[Cost2]],"Yes","No"))</f>
        <v>Yes</v>
      </c>
    </row>
    <row r="62" spans="1:25" ht="18" customHeight="1" x14ac:dyDescent="0.25">
      <c r="A62" s="11">
        <v>81</v>
      </c>
      <c r="B62" s="7">
        <v>8</v>
      </c>
      <c r="C62" s="12">
        <v>4</v>
      </c>
      <c r="D62" s="17" t="s">
        <v>13</v>
      </c>
      <c r="E62" s="20">
        <v>30.51</v>
      </c>
      <c r="F62" s="7" t="s">
        <v>13</v>
      </c>
      <c r="G62" s="12" t="s">
        <v>13</v>
      </c>
      <c r="H62" s="17">
        <v>116.72</v>
      </c>
      <c r="I62" s="20">
        <v>0.93</v>
      </c>
      <c r="J62" s="7">
        <v>93881</v>
      </c>
      <c r="K62" s="20">
        <v>124.11</v>
      </c>
      <c r="L62" s="12" t="str">
        <f>IF(Table5[[#This Row],[Status]]="Optimal",IF(D62=H62, "Yes","No" ),"Yes")</f>
        <v>Yes</v>
      </c>
      <c r="M62" s="17">
        <v>277.02999999999997</v>
      </c>
      <c r="N62" s="7">
        <v>0</v>
      </c>
      <c r="O62" s="12" t="str">
        <f>IF(Table5[[#This Row],[Cost2]]="ML","Yes",IF(Table5[[#This Row],[Cost5]]&gt;Table5[[#This Row],[Cost2]],"Yes","No"))</f>
        <v>Yes</v>
      </c>
      <c r="P62" s="17">
        <v>121.22</v>
      </c>
      <c r="Q62" s="20">
        <v>424</v>
      </c>
      <c r="R62" s="26">
        <v>3004</v>
      </c>
      <c r="S62" s="26">
        <v>4803269</v>
      </c>
      <c r="T62" s="12" t="str">
        <f>IF(Table5[[#This Row],[Cost2]]="ML","Yes",IF(Table5[[#This Row],[Cost6]]&gt;=Table5[[#This Row],[Cost2]],"Yes","No"))</f>
        <v>Yes</v>
      </c>
      <c r="U62" s="17">
        <v>122.34</v>
      </c>
      <c r="V62" s="20">
        <v>524.19000000000005</v>
      </c>
      <c r="W62" s="26">
        <v>4047.8</v>
      </c>
      <c r="X62" s="26">
        <v>6470667.5999999996</v>
      </c>
      <c r="Y62" s="12" t="str">
        <f>IF(Table5[[#This Row],[Cost2]]="ML","Yes",IF(Table5[[#This Row],[Cost9]]&gt;=Table5[[#This Row],[Cost2]],"Yes","No"))</f>
        <v>Yes</v>
      </c>
    </row>
    <row r="63" spans="1:25" ht="18" customHeight="1" x14ac:dyDescent="0.25">
      <c r="A63" s="11">
        <v>3</v>
      </c>
      <c r="B63" s="7">
        <v>8</v>
      </c>
      <c r="C63" s="12">
        <v>5</v>
      </c>
      <c r="D63" s="17">
        <v>103</v>
      </c>
      <c r="E63" s="20">
        <v>40.33</v>
      </c>
      <c r="F63" s="7">
        <v>71606</v>
      </c>
      <c r="G63" s="12" t="s">
        <v>12</v>
      </c>
      <c r="H63" s="17">
        <v>103</v>
      </c>
      <c r="I63" s="20">
        <v>0.41</v>
      </c>
      <c r="J63" s="7">
        <v>21036</v>
      </c>
      <c r="K63" s="20">
        <v>111.15</v>
      </c>
      <c r="L63" s="12" t="str">
        <f>IF(Table5[[#This Row],[Status]]="Optimal",IF(D63=H63, "Yes","No" ),"Yes")</f>
        <v>Yes</v>
      </c>
      <c r="M63" s="17">
        <v>274.72000000000003</v>
      </c>
      <c r="N63" s="7">
        <v>0</v>
      </c>
      <c r="O63" s="12" t="str">
        <f>IF(Table5[[#This Row],[Cost2]]="ML","Yes",IF(Table5[[#This Row],[Cost5]]&gt;Table5[[#This Row],[Cost2]],"Yes","No"))</f>
        <v>Yes</v>
      </c>
      <c r="P63" s="17">
        <v>106.19</v>
      </c>
      <c r="Q63" s="20">
        <v>22.7</v>
      </c>
      <c r="R63" s="26">
        <v>3002.8</v>
      </c>
      <c r="S63" s="26">
        <v>4801348.2</v>
      </c>
      <c r="T63" s="12" t="str">
        <f>IF(Table5[[#This Row],[Cost2]]="ML","Yes",IF(Table5[[#This Row],[Cost6]]&gt;=Table5[[#This Row],[Cost2]],"Yes","No"))</f>
        <v>Yes</v>
      </c>
      <c r="U63" s="17">
        <v>103</v>
      </c>
      <c r="V63" s="20">
        <v>28.51</v>
      </c>
      <c r="W63" s="26">
        <v>3006.2</v>
      </c>
      <c r="X63" s="26">
        <v>4806771.4000000004</v>
      </c>
      <c r="Y63" s="12" t="str">
        <f>IF(Table5[[#This Row],[Cost2]]="ML","Yes",IF(Table5[[#This Row],[Cost9]]&gt;=Table5[[#This Row],[Cost2]],"Yes","No"))</f>
        <v>Yes</v>
      </c>
    </row>
    <row r="64" spans="1:25" ht="18" customHeight="1" x14ac:dyDescent="0.25">
      <c r="A64" s="11">
        <v>18</v>
      </c>
      <c r="B64" s="7">
        <v>8</v>
      </c>
      <c r="C64" s="12">
        <v>5</v>
      </c>
      <c r="D64" s="17">
        <v>93.74</v>
      </c>
      <c r="E64" s="20">
        <v>22.42</v>
      </c>
      <c r="F64" s="7">
        <v>50682</v>
      </c>
      <c r="G64" s="12" t="s">
        <v>12</v>
      </c>
      <c r="H64" s="17">
        <v>93.74</v>
      </c>
      <c r="I64" s="20">
        <v>0.34</v>
      </c>
      <c r="J64" s="7">
        <v>21894</v>
      </c>
      <c r="K64" s="20">
        <v>96.25</v>
      </c>
      <c r="L64" s="12" t="str">
        <f>IF(Table5[[#This Row],[Status]]="Optimal",IF(D64=H64, "Yes","No" ),"Yes")</f>
        <v>Yes</v>
      </c>
      <c r="M64" s="17">
        <v>259.77</v>
      </c>
      <c r="N64" s="7">
        <v>0</v>
      </c>
      <c r="O64" s="12" t="str">
        <f>IF(Table5[[#This Row],[Cost2]]="ML","Yes",IF(Table5[[#This Row],[Cost5]]&gt;Table5[[#This Row],[Cost2]],"Yes","No"))</f>
        <v>Yes</v>
      </c>
      <c r="P64" s="17">
        <v>106.5</v>
      </c>
      <c r="Q64" s="20">
        <v>101.03</v>
      </c>
      <c r="R64" s="26">
        <v>3002.8</v>
      </c>
      <c r="S64" s="26">
        <v>4801287</v>
      </c>
      <c r="T64" s="12" t="str">
        <f>IF(Table5[[#This Row],[Cost2]]="ML","Yes",IF(Table5[[#This Row],[Cost6]]&gt;=Table5[[#This Row],[Cost2]],"Yes","No"))</f>
        <v>Yes</v>
      </c>
      <c r="U64" s="17">
        <v>101.08</v>
      </c>
      <c r="V64" s="20">
        <v>127.53</v>
      </c>
      <c r="W64" s="26">
        <v>3323.6</v>
      </c>
      <c r="X64" s="26">
        <v>5313806.5999999996</v>
      </c>
      <c r="Y64" s="12" t="str">
        <f>IF(Table5[[#This Row],[Cost2]]="ML","Yes",IF(Table5[[#This Row],[Cost9]]&gt;=Table5[[#This Row],[Cost2]],"Yes","No"))</f>
        <v>Yes</v>
      </c>
    </row>
    <row r="65" spans="1:25" ht="18" customHeight="1" x14ac:dyDescent="0.25">
      <c r="A65" s="11">
        <v>19</v>
      </c>
      <c r="B65" s="7">
        <v>8</v>
      </c>
      <c r="C65" s="12">
        <v>5</v>
      </c>
      <c r="D65" s="17" t="s">
        <v>13</v>
      </c>
      <c r="E65" s="20">
        <v>36.299999999999997</v>
      </c>
      <c r="F65" s="7" t="s">
        <v>13</v>
      </c>
      <c r="G65" s="12" t="s">
        <v>13</v>
      </c>
      <c r="H65" s="17">
        <v>110.99</v>
      </c>
      <c r="I65" s="20">
        <v>0.71</v>
      </c>
      <c r="J65" s="7">
        <v>51873</v>
      </c>
      <c r="K65" s="20">
        <v>125.87</v>
      </c>
      <c r="L65" s="12" t="str">
        <f>IF(Table5[[#This Row],[Status]]="Optimal",IF(D65=H65, "Yes","No" ),"Yes")</f>
        <v>Yes</v>
      </c>
      <c r="M65" s="17">
        <v>265.86</v>
      </c>
      <c r="N65" s="7">
        <v>0</v>
      </c>
      <c r="O65" s="12" t="str">
        <f>IF(Table5[[#This Row],[Cost2]]="ML","Yes",IF(Table5[[#This Row],[Cost5]]&gt;Table5[[#This Row],[Cost2]],"Yes","No"))</f>
        <v>Yes</v>
      </c>
      <c r="P65" s="17">
        <v>122.53</v>
      </c>
      <c r="Q65" s="20">
        <v>106.47</v>
      </c>
      <c r="R65" s="26">
        <v>3002.8</v>
      </c>
      <c r="S65" s="26">
        <v>4801356.2</v>
      </c>
      <c r="T65" s="12" t="str">
        <f>IF(Table5[[#This Row],[Cost2]]="ML","Yes",IF(Table5[[#This Row],[Cost6]]&gt;=Table5[[#This Row],[Cost2]],"Yes","No"))</f>
        <v>Yes</v>
      </c>
      <c r="U65" s="17">
        <v>111.26</v>
      </c>
      <c r="V65" s="20">
        <v>134.05000000000001</v>
      </c>
      <c r="W65" s="26">
        <v>3007.4</v>
      </c>
      <c r="X65" s="26">
        <v>4808682.8</v>
      </c>
      <c r="Y65" s="12" t="str">
        <f>IF(Table5[[#This Row],[Cost2]]="ML","Yes",IF(Table5[[#This Row],[Cost9]]&gt;=Table5[[#This Row],[Cost2]],"Yes","No"))</f>
        <v>Yes</v>
      </c>
    </row>
    <row r="66" spans="1:25" ht="18" customHeight="1" x14ac:dyDescent="0.25">
      <c r="A66" s="11">
        <v>48</v>
      </c>
      <c r="B66" s="7">
        <v>8</v>
      </c>
      <c r="C66" s="12">
        <v>5</v>
      </c>
      <c r="D66" s="17">
        <v>100.62</v>
      </c>
      <c r="E66" s="20">
        <v>400.01</v>
      </c>
      <c r="F66" s="7">
        <v>712809</v>
      </c>
      <c r="G66" s="12" t="s">
        <v>11</v>
      </c>
      <c r="H66" s="17">
        <v>100.62</v>
      </c>
      <c r="I66" s="20">
        <v>0.52</v>
      </c>
      <c r="J66" s="7">
        <v>31088</v>
      </c>
      <c r="K66" s="20">
        <v>113.05</v>
      </c>
      <c r="L66" s="12" t="str">
        <f>IF(Table5[[#This Row],[Status]]="Optimal",IF(D66=H66, "Yes","No" ),"Yes")</f>
        <v>Yes</v>
      </c>
      <c r="M66" s="17">
        <v>292.77999999999997</v>
      </c>
      <c r="N66" s="7">
        <v>0</v>
      </c>
      <c r="O66" s="12" t="str">
        <f>IF(Table5[[#This Row],[Cost2]]="ML","Yes",IF(Table5[[#This Row],[Cost5]]&gt;Table5[[#This Row],[Cost2]],"Yes","No"))</f>
        <v>Yes</v>
      </c>
      <c r="P66" s="17">
        <v>109.2</v>
      </c>
      <c r="Q66" s="20">
        <v>258.69</v>
      </c>
      <c r="R66" s="26">
        <v>3002.4</v>
      </c>
      <c r="S66" s="26">
        <v>4800693.4000000004</v>
      </c>
      <c r="T66" s="12" t="str">
        <f>IF(Table5[[#This Row],[Cost2]]="ML","Yes",IF(Table5[[#This Row],[Cost6]]&gt;=Table5[[#This Row],[Cost2]],"Yes","No"))</f>
        <v>Yes</v>
      </c>
      <c r="U66" s="17">
        <v>100.78</v>
      </c>
      <c r="V66" s="20">
        <v>319.14999999999998</v>
      </c>
      <c r="W66" s="26">
        <v>3006.4</v>
      </c>
      <c r="X66" s="26">
        <v>4807067.4000000004</v>
      </c>
      <c r="Y66" s="12" t="str">
        <f>IF(Table5[[#This Row],[Cost2]]="ML","Yes",IF(Table5[[#This Row],[Cost9]]&gt;=Table5[[#This Row],[Cost2]],"Yes","No"))</f>
        <v>Yes</v>
      </c>
    </row>
    <row r="67" spans="1:25" ht="18" customHeight="1" x14ac:dyDescent="0.25">
      <c r="A67" s="11">
        <v>51</v>
      </c>
      <c r="B67" s="7">
        <v>8</v>
      </c>
      <c r="C67" s="12">
        <v>5</v>
      </c>
      <c r="D67" s="17">
        <v>94.07</v>
      </c>
      <c r="E67" s="20">
        <v>4.29</v>
      </c>
      <c r="F67" s="7">
        <v>5568</v>
      </c>
      <c r="G67" s="12" t="s">
        <v>12</v>
      </c>
      <c r="H67" s="17">
        <v>94.07</v>
      </c>
      <c r="I67" s="20">
        <v>0.15</v>
      </c>
      <c r="J67" s="7">
        <v>7030</v>
      </c>
      <c r="K67" s="20">
        <v>105.13</v>
      </c>
      <c r="L67" s="12" t="str">
        <f>IF(Table5[[#This Row],[Status]]="Optimal",IF(D67=H67, "Yes","No" ),"Yes")</f>
        <v>Yes</v>
      </c>
      <c r="M67" s="17">
        <v>284.20999999999998</v>
      </c>
      <c r="N67" s="7">
        <v>0</v>
      </c>
      <c r="O67" s="12" t="str">
        <f>IF(Table5[[#This Row],[Cost2]]="ML","Yes",IF(Table5[[#This Row],[Cost5]]&gt;Table5[[#This Row],[Cost2]],"Yes","No"))</f>
        <v>Yes</v>
      </c>
      <c r="P67" s="17">
        <v>108.37</v>
      </c>
      <c r="Q67" s="20">
        <v>276.20999999999998</v>
      </c>
      <c r="R67" s="26">
        <v>3003.2</v>
      </c>
      <c r="S67" s="26">
        <v>4801942.8</v>
      </c>
      <c r="T67" s="12" t="str">
        <f>IF(Table5[[#This Row],[Cost2]]="ML","Yes",IF(Table5[[#This Row],[Cost6]]&gt;=Table5[[#This Row],[Cost2]],"Yes","No"))</f>
        <v>Yes</v>
      </c>
      <c r="U67" s="17">
        <v>98.42</v>
      </c>
      <c r="V67" s="20">
        <v>340.91</v>
      </c>
      <c r="W67" s="26">
        <v>3156.6</v>
      </c>
      <c r="X67" s="26">
        <v>5047177</v>
      </c>
      <c r="Y67" s="12" t="str">
        <f>IF(Table5[[#This Row],[Cost2]]="ML","Yes",IF(Table5[[#This Row],[Cost9]]&gt;=Table5[[#This Row],[Cost2]],"Yes","No"))</f>
        <v>Yes</v>
      </c>
    </row>
    <row r="68" spans="1:25" ht="18" customHeight="1" x14ac:dyDescent="0.25">
      <c r="A68" s="11">
        <v>35</v>
      </c>
      <c r="B68" s="7">
        <v>8</v>
      </c>
      <c r="C68" s="12">
        <v>8</v>
      </c>
      <c r="D68" s="17" t="s">
        <v>13</v>
      </c>
      <c r="E68" s="20">
        <v>52.25</v>
      </c>
      <c r="F68" s="7" t="s">
        <v>13</v>
      </c>
      <c r="G68" s="12" t="s">
        <v>13</v>
      </c>
      <c r="H68" s="17">
        <v>107.25</v>
      </c>
      <c r="I68" s="20">
        <v>2.4</v>
      </c>
      <c r="J68" s="7">
        <v>185122</v>
      </c>
      <c r="K68" s="20">
        <v>120.5</v>
      </c>
      <c r="L68" s="12" t="str">
        <f>IF(Table5[[#This Row],[Status]]="Optimal",IF(D68=H68, "Yes","No" ),"Yes")</f>
        <v>Yes</v>
      </c>
      <c r="M68" s="17">
        <v>220.49</v>
      </c>
      <c r="N68" s="7">
        <v>0</v>
      </c>
      <c r="O68" s="12" t="str">
        <f>IF(Table5[[#This Row],[Cost2]]="ML","Yes",IF(Table5[[#This Row],[Cost5]]&gt;Table5[[#This Row],[Cost2]],"Yes","No"))</f>
        <v>Yes</v>
      </c>
      <c r="P68" s="17">
        <v>115.02</v>
      </c>
      <c r="Q68" s="20">
        <v>190.55</v>
      </c>
      <c r="R68" s="26">
        <v>3002.8</v>
      </c>
      <c r="S68" s="26">
        <v>4801309.4000000004</v>
      </c>
      <c r="T68" s="12" t="str">
        <f>IF(Table5[[#This Row],[Cost2]]="ML","Yes",IF(Table5[[#This Row],[Cost6]]&gt;=Table5[[#This Row],[Cost2]],"Yes","No"))</f>
        <v>Yes</v>
      </c>
      <c r="U68" s="17">
        <v>107.3</v>
      </c>
      <c r="V68" s="20">
        <v>236.14</v>
      </c>
      <c r="W68" s="26">
        <v>3074.8</v>
      </c>
      <c r="X68" s="26">
        <v>4916341.4000000004</v>
      </c>
      <c r="Y68" s="12" t="str">
        <f>IF(Table5[[#This Row],[Cost2]]="ML","Yes",IF(Table5[[#This Row],[Cost9]]&gt;=Table5[[#This Row],[Cost2]],"Yes","No"))</f>
        <v>Yes</v>
      </c>
    </row>
    <row r="69" spans="1:25" ht="18" customHeight="1" x14ac:dyDescent="0.25">
      <c r="A69" s="11">
        <v>64</v>
      </c>
      <c r="B69" s="7">
        <v>8</v>
      </c>
      <c r="C69" s="12">
        <v>8</v>
      </c>
      <c r="D69" s="17" t="s">
        <v>13</v>
      </c>
      <c r="E69" s="20">
        <v>26.24</v>
      </c>
      <c r="F69" s="7" t="s">
        <v>13</v>
      </c>
      <c r="G69" s="12" t="s">
        <v>13</v>
      </c>
      <c r="H69" s="17">
        <v>105.82</v>
      </c>
      <c r="I69" s="20">
        <v>1.41</v>
      </c>
      <c r="J69" s="7">
        <v>81449</v>
      </c>
      <c r="K69" s="20">
        <v>109.04</v>
      </c>
      <c r="L69" s="12" t="str">
        <f>IF(Table5[[#This Row],[Status]]="Optimal",IF(D69=H69, "Yes","No" ),"Yes")</f>
        <v>Yes</v>
      </c>
      <c r="M69" s="17">
        <v>208.18</v>
      </c>
      <c r="N69" s="7">
        <v>0</v>
      </c>
      <c r="O69" s="12" t="str">
        <f>IF(Table5[[#This Row],[Cost2]]="ML","Yes",IF(Table5[[#This Row],[Cost5]]&gt;Table5[[#This Row],[Cost2]],"Yes","No"))</f>
        <v>Yes</v>
      </c>
      <c r="P69" s="17">
        <v>112.93</v>
      </c>
      <c r="Q69" s="20">
        <v>339.61</v>
      </c>
      <c r="R69" s="26">
        <v>3003</v>
      </c>
      <c r="S69" s="26">
        <v>4801588.4000000004</v>
      </c>
      <c r="T69" s="12" t="str">
        <f>IF(Table5[[#This Row],[Cost2]]="ML","Yes",IF(Table5[[#This Row],[Cost6]]&gt;=Table5[[#This Row],[Cost2]],"Yes","No"))</f>
        <v>Yes</v>
      </c>
      <c r="U69" s="17">
        <v>111.41</v>
      </c>
      <c r="V69" s="20">
        <v>417.44</v>
      </c>
      <c r="W69" s="26">
        <v>3010.4</v>
      </c>
      <c r="X69" s="26">
        <v>4813415.8</v>
      </c>
      <c r="Y69" s="12" t="str">
        <f>IF(Table5[[#This Row],[Cost2]]="ML","Yes",IF(Table5[[#This Row],[Cost9]]&gt;=Table5[[#This Row],[Cost2]],"Yes","No"))</f>
        <v>Yes</v>
      </c>
    </row>
    <row r="70" spans="1:25" ht="18" customHeight="1" x14ac:dyDescent="0.25">
      <c r="A70" s="11">
        <v>38</v>
      </c>
      <c r="B70" s="7">
        <v>9</v>
      </c>
      <c r="C70" s="12">
        <v>3</v>
      </c>
      <c r="D70" s="17" t="s">
        <v>13</v>
      </c>
      <c r="E70" s="20">
        <v>53.22</v>
      </c>
      <c r="F70" s="7" t="s">
        <v>13</v>
      </c>
      <c r="G70" s="12" t="s">
        <v>13</v>
      </c>
      <c r="H70" s="17">
        <v>100.76</v>
      </c>
      <c r="I70" s="20">
        <v>12.69</v>
      </c>
      <c r="J70" s="7">
        <v>2180400</v>
      </c>
      <c r="K70" s="20">
        <v>108.73</v>
      </c>
      <c r="L70" s="12" t="str">
        <f>IF(Table5[[#This Row],[Status]]="Optimal",IF(D70=H70, "Yes","No" ),"Yes")</f>
        <v>Yes</v>
      </c>
      <c r="M70" s="17">
        <v>245.58</v>
      </c>
      <c r="N70" s="7">
        <v>0</v>
      </c>
      <c r="O70" s="12" t="str">
        <f>IF(Table5[[#This Row],[Cost2]]="ML","Yes",IF(Table5[[#This Row],[Cost5]]&gt;Table5[[#This Row],[Cost2]],"Yes","No"))</f>
        <v>Yes</v>
      </c>
      <c r="P70" s="17">
        <v>107.41</v>
      </c>
      <c r="Q70" s="20">
        <v>211.69</v>
      </c>
      <c r="R70" s="26">
        <v>3003.6</v>
      </c>
      <c r="S70" s="26">
        <v>4802604</v>
      </c>
      <c r="T70" s="12" t="str">
        <f>IF(Table5[[#This Row],[Cost2]]="ML","Yes",IF(Table5[[#This Row],[Cost6]]&gt;=Table5[[#This Row],[Cost2]],"Yes","No"))</f>
        <v>Yes</v>
      </c>
      <c r="U70" s="17">
        <v>103.26</v>
      </c>
      <c r="V70" s="20">
        <v>262.14</v>
      </c>
      <c r="W70" s="26">
        <v>3081</v>
      </c>
      <c r="X70" s="26">
        <v>4926294.5999999996</v>
      </c>
      <c r="Y70" s="12" t="str">
        <f>IF(Table5[[#This Row],[Cost2]]="ML","Yes",IF(Table5[[#This Row],[Cost9]]&gt;=Table5[[#This Row],[Cost2]],"Yes","No"))</f>
        <v>Yes</v>
      </c>
    </row>
    <row r="71" spans="1:25" ht="18" customHeight="1" x14ac:dyDescent="0.25">
      <c r="A71" s="11">
        <v>54</v>
      </c>
      <c r="B71" s="7">
        <v>9</v>
      </c>
      <c r="C71" s="12">
        <v>3</v>
      </c>
      <c r="D71" s="17">
        <v>81.13</v>
      </c>
      <c r="E71" s="20">
        <v>6.05</v>
      </c>
      <c r="F71" s="7">
        <v>12641</v>
      </c>
      <c r="G71" s="12" t="s">
        <v>12</v>
      </c>
      <c r="H71" s="17">
        <v>81.13</v>
      </c>
      <c r="I71" s="20">
        <v>6.83</v>
      </c>
      <c r="J71" s="7">
        <v>978827</v>
      </c>
      <c r="K71" s="20">
        <v>103</v>
      </c>
      <c r="L71" s="12" t="str">
        <f>IF(Table5[[#This Row],[Status]]="Optimal",IF(D71=H71, "Yes","No" ),"Yes")</f>
        <v>Yes</v>
      </c>
      <c r="M71" s="17">
        <v>262.33</v>
      </c>
      <c r="N71" s="7">
        <v>0</v>
      </c>
      <c r="O71" s="12" t="str">
        <f>IF(Table5[[#This Row],[Cost2]]="ML","Yes",IF(Table5[[#This Row],[Cost5]]&gt;Table5[[#This Row],[Cost2]],"Yes","No"))</f>
        <v>Yes</v>
      </c>
      <c r="P71" s="17">
        <v>96.38</v>
      </c>
      <c r="Q71" s="20">
        <v>296.56</v>
      </c>
      <c r="R71" s="26">
        <v>3003.6</v>
      </c>
      <c r="S71" s="26">
        <v>4802603</v>
      </c>
      <c r="T71" s="12" t="str">
        <f>IF(Table5[[#This Row],[Cost2]]="ML","Yes",IF(Table5[[#This Row],[Cost6]]&gt;=Table5[[#This Row],[Cost2]],"Yes","No"))</f>
        <v>Yes</v>
      </c>
      <c r="U71" s="17">
        <v>85.96</v>
      </c>
      <c r="V71" s="20">
        <v>366.71</v>
      </c>
      <c r="W71" s="26">
        <v>3283.2</v>
      </c>
      <c r="X71" s="26">
        <v>5249235.5999999996</v>
      </c>
      <c r="Y71" s="12" t="str">
        <f>IF(Table5[[#This Row],[Cost2]]="ML","Yes",IF(Table5[[#This Row],[Cost9]]&gt;=Table5[[#This Row],[Cost2]],"Yes","No"))</f>
        <v>Yes</v>
      </c>
    </row>
    <row r="72" spans="1:25" ht="18" customHeight="1" x14ac:dyDescent="0.25">
      <c r="A72" s="11">
        <v>71</v>
      </c>
      <c r="B72" s="7">
        <v>9</v>
      </c>
      <c r="C72" s="12">
        <v>4</v>
      </c>
      <c r="D72" s="17" t="s">
        <v>13</v>
      </c>
      <c r="E72" s="20">
        <v>52.22</v>
      </c>
      <c r="F72" s="7" t="s">
        <v>13</v>
      </c>
      <c r="G72" s="12" t="s">
        <v>13</v>
      </c>
      <c r="H72" s="17">
        <v>121.48</v>
      </c>
      <c r="I72" s="20">
        <v>6.08</v>
      </c>
      <c r="J72" s="7">
        <v>369747</v>
      </c>
      <c r="K72" s="20">
        <v>130.91999999999999</v>
      </c>
      <c r="L72" s="12" t="str">
        <f>IF(Table5[[#This Row],[Status]]="Optimal",IF(D72=H72, "Yes","No" ),"Yes")</f>
        <v>Yes</v>
      </c>
      <c r="M72" s="17">
        <v>319.95</v>
      </c>
      <c r="N72" s="7">
        <v>0</v>
      </c>
      <c r="O72" s="12" t="str">
        <f>IF(Table5[[#This Row],[Cost2]]="ML","Yes",IF(Table5[[#This Row],[Cost5]]&gt;Table5[[#This Row],[Cost2]],"Yes","No"))</f>
        <v>Yes</v>
      </c>
      <c r="P72" s="17">
        <v>126.76</v>
      </c>
      <c r="Q72" s="20">
        <v>379.39</v>
      </c>
      <c r="R72" s="26">
        <v>3003.4</v>
      </c>
      <c r="S72" s="26">
        <v>4802294.5999999996</v>
      </c>
      <c r="T72" s="12" t="str">
        <f>IF(Table5[[#This Row],[Cost2]]="ML","Yes",IF(Table5[[#This Row],[Cost6]]&gt;=Table5[[#This Row],[Cost2]],"Yes","No"))</f>
        <v>Yes</v>
      </c>
      <c r="U72" s="17">
        <v>123.21</v>
      </c>
      <c r="V72" s="20">
        <v>469.03</v>
      </c>
      <c r="W72" s="26">
        <v>3496.2</v>
      </c>
      <c r="X72" s="26">
        <v>5589669.7999999998</v>
      </c>
      <c r="Y72" s="12" t="str">
        <f>IF(Table5[[#This Row],[Cost2]]="ML","Yes",IF(Table5[[#This Row],[Cost9]]&gt;=Table5[[#This Row],[Cost2]],"Yes","No"))</f>
        <v>Yes</v>
      </c>
    </row>
    <row r="73" spans="1:25" ht="18" customHeight="1" x14ac:dyDescent="0.25">
      <c r="A73" s="11">
        <v>0</v>
      </c>
      <c r="B73" s="7">
        <v>9</v>
      </c>
      <c r="C73" s="12">
        <v>5</v>
      </c>
      <c r="D73" s="17">
        <v>112.02</v>
      </c>
      <c r="E73" s="20">
        <v>400.02</v>
      </c>
      <c r="F73" s="7">
        <v>651607</v>
      </c>
      <c r="G73" s="12" t="s">
        <v>11</v>
      </c>
      <c r="H73" s="17">
        <v>112.02</v>
      </c>
      <c r="I73" s="20">
        <v>2.95</v>
      </c>
      <c r="J73" s="7">
        <v>103080</v>
      </c>
      <c r="K73" s="20">
        <v>121.69</v>
      </c>
      <c r="L73" s="12" t="str">
        <f>IF(Table5[[#This Row],[Status]]="Optimal",IF(D73=H73, "Yes","No" ),"Yes")</f>
        <v>Yes</v>
      </c>
      <c r="M73" s="17">
        <v>285.39</v>
      </c>
      <c r="N73" s="7">
        <v>0</v>
      </c>
      <c r="O73" s="12" t="str">
        <f>IF(Table5[[#This Row],[Cost2]]="ML","Yes",IF(Table5[[#This Row],[Cost5]]&gt;Table5[[#This Row],[Cost2]],"Yes","No"))</f>
        <v>Yes</v>
      </c>
      <c r="P73" s="17">
        <v>124.02</v>
      </c>
      <c r="Q73" s="20">
        <v>6.13</v>
      </c>
      <c r="R73" s="26">
        <v>3003.2</v>
      </c>
      <c r="S73" s="26">
        <v>4801957.2</v>
      </c>
      <c r="T73" s="12" t="str">
        <f>IF(Table5[[#This Row],[Cost2]]="ML","Yes",IF(Table5[[#This Row],[Cost6]]&gt;=Table5[[#This Row],[Cost2]],"Yes","No"))</f>
        <v>Yes</v>
      </c>
      <c r="U73" s="17">
        <v>119.25</v>
      </c>
      <c r="V73" s="20">
        <v>8.1</v>
      </c>
      <c r="W73" s="26">
        <v>3322.8</v>
      </c>
      <c r="X73" s="26">
        <v>5312453.4000000004</v>
      </c>
      <c r="Y73" s="12" t="str">
        <f>IF(Table5[[#This Row],[Cost2]]="ML","Yes",IF(Table5[[#This Row],[Cost9]]&gt;=Table5[[#This Row],[Cost2]],"Yes","No"))</f>
        <v>Yes</v>
      </c>
    </row>
    <row r="74" spans="1:25" ht="18" customHeight="1" x14ac:dyDescent="0.25">
      <c r="A74" s="11">
        <v>16</v>
      </c>
      <c r="B74" s="7">
        <v>9</v>
      </c>
      <c r="C74" s="12">
        <v>5</v>
      </c>
      <c r="D74" s="17" t="s">
        <v>13</v>
      </c>
      <c r="E74" s="20">
        <v>54.3</v>
      </c>
      <c r="F74" s="7" t="s">
        <v>13</v>
      </c>
      <c r="G74" s="12" t="s">
        <v>13</v>
      </c>
      <c r="H74" s="17">
        <v>89.54</v>
      </c>
      <c r="I74" s="20">
        <v>1.67</v>
      </c>
      <c r="J74" s="7">
        <v>81548</v>
      </c>
      <c r="K74" s="20">
        <v>104.84</v>
      </c>
      <c r="L74" s="12" t="str">
        <f>IF(Table5[[#This Row],[Status]]="Optimal",IF(D74=H74, "Yes","No" ),"Yes")</f>
        <v>Yes</v>
      </c>
      <c r="M74" s="17">
        <v>230.59</v>
      </c>
      <c r="N74" s="7">
        <v>0</v>
      </c>
      <c r="O74" s="12" t="str">
        <f>IF(Table5[[#This Row],[Cost2]]="ML","Yes",IF(Table5[[#This Row],[Cost5]]&gt;Table5[[#This Row],[Cost2]],"Yes","No"))</f>
        <v>Yes</v>
      </c>
      <c r="P74" s="17">
        <v>101.14</v>
      </c>
      <c r="Q74" s="20">
        <v>88.4</v>
      </c>
      <c r="R74" s="26">
        <v>3003.4</v>
      </c>
      <c r="S74" s="26">
        <v>4802327</v>
      </c>
      <c r="T74" s="12" t="str">
        <f>IF(Table5[[#This Row],[Cost2]]="ML","Yes",IF(Table5[[#This Row],[Cost6]]&gt;=Table5[[#This Row],[Cost2]],"Yes","No"))</f>
        <v>Yes</v>
      </c>
      <c r="U74" s="17">
        <v>103.57</v>
      </c>
      <c r="V74" s="20">
        <v>112.29</v>
      </c>
      <c r="W74" s="26">
        <v>3004.8</v>
      </c>
      <c r="X74" s="26">
        <v>4804565.4000000004</v>
      </c>
      <c r="Y74" s="12" t="str">
        <f>IF(Table5[[#This Row],[Cost2]]="ML","Yes",IF(Table5[[#This Row],[Cost9]]&gt;=Table5[[#This Row],[Cost2]],"Yes","No"))</f>
        <v>Yes</v>
      </c>
    </row>
    <row r="75" spans="1:25" ht="18" customHeight="1" x14ac:dyDescent="0.25">
      <c r="A75" s="11">
        <v>33</v>
      </c>
      <c r="B75" s="7">
        <v>9</v>
      </c>
      <c r="C75" s="12">
        <v>6</v>
      </c>
      <c r="D75" s="17" t="s">
        <v>13</v>
      </c>
      <c r="E75" s="20">
        <v>54.75</v>
      </c>
      <c r="F75" s="7" t="s">
        <v>13</v>
      </c>
      <c r="G75" s="12" t="s">
        <v>13</v>
      </c>
      <c r="H75" s="17">
        <v>123.11</v>
      </c>
      <c r="I75" s="20">
        <v>8.17</v>
      </c>
      <c r="J75" s="7">
        <v>468373</v>
      </c>
      <c r="K75" s="20">
        <v>123.11</v>
      </c>
      <c r="L75" s="12" t="str">
        <f>IF(Table5[[#This Row],[Status]]="Optimal",IF(D75=H75, "Yes","No" ),"Yes")</f>
        <v>Yes</v>
      </c>
      <c r="M75" s="17">
        <v>284.89</v>
      </c>
      <c r="N75" s="7">
        <v>0</v>
      </c>
      <c r="O75" s="12" t="str">
        <f>IF(Table5[[#This Row],[Cost2]]="ML","Yes",IF(Table5[[#This Row],[Cost5]]&gt;Table5[[#This Row],[Cost2]],"Yes","No"))</f>
        <v>Yes</v>
      </c>
      <c r="P75" s="17">
        <v>136.84</v>
      </c>
      <c r="Q75" s="20">
        <v>178.83</v>
      </c>
      <c r="R75" s="26">
        <v>3002.6</v>
      </c>
      <c r="S75" s="26">
        <v>4800936</v>
      </c>
      <c r="T75" s="12" t="str">
        <f>IF(Table5[[#This Row],[Cost2]]="ML","Yes",IF(Table5[[#This Row],[Cost6]]&gt;=Table5[[#This Row],[Cost2]],"Yes","No"))</f>
        <v>Yes</v>
      </c>
      <c r="U75" s="17">
        <v>136.79</v>
      </c>
      <c r="V75" s="20">
        <v>222.55</v>
      </c>
      <c r="W75" s="26">
        <v>3093.4</v>
      </c>
      <c r="X75" s="26">
        <v>4946094.4000000004</v>
      </c>
      <c r="Y75" s="12" t="str">
        <f>IF(Table5[[#This Row],[Cost2]]="ML","Yes",IF(Table5[[#This Row],[Cost9]]&gt;=Table5[[#This Row],[Cost2]],"Yes","No"))</f>
        <v>Yes</v>
      </c>
    </row>
    <row r="76" spans="1:25" ht="18" customHeight="1" x14ac:dyDescent="0.25">
      <c r="A76" s="11">
        <v>49</v>
      </c>
      <c r="B76" s="7">
        <v>9</v>
      </c>
      <c r="C76" s="12">
        <v>6</v>
      </c>
      <c r="D76" s="17" t="s">
        <v>13</v>
      </c>
      <c r="E76" s="20">
        <v>68.75</v>
      </c>
      <c r="F76" s="7" t="s">
        <v>13</v>
      </c>
      <c r="G76" s="12" t="s">
        <v>13</v>
      </c>
      <c r="H76" s="17">
        <v>100.49</v>
      </c>
      <c r="I76" s="20">
        <v>3.62</v>
      </c>
      <c r="J76" s="7">
        <v>206257</v>
      </c>
      <c r="K76" s="20">
        <v>105.14</v>
      </c>
      <c r="L76" s="12" t="str">
        <f>IF(Table5[[#This Row],[Status]]="Optimal",IF(D76=H76, "Yes","No" ),"Yes")</f>
        <v>Yes</v>
      </c>
      <c r="M76" s="17">
        <v>301.26</v>
      </c>
      <c r="N76" s="7">
        <v>0</v>
      </c>
      <c r="O76" s="12" t="str">
        <f>IF(Table5[[#This Row],[Cost2]]="ML","Yes",IF(Table5[[#This Row],[Cost5]]&gt;Table5[[#This Row],[Cost2]],"Yes","No"))</f>
        <v>Yes</v>
      </c>
      <c r="P76" s="17">
        <v>112.43</v>
      </c>
      <c r="Q76" s="20">
        <v>265.14</v>
      </c>
      <c r="R76" s="26">
        <v>3003.4</v>
      </c>
      <c r="S76" s="26">
        <v>4802258.4000000004</v>
      </c>
      <c r="T76" s="12" t="str">
        <f>IF(Table5[[#This Row],[Cost2]]="ML","Yes",IF(Table5[[#This Row],[Cost6]]&gt;=Table5[[#This Row],[Cost2]],"Yes","No"))</f>
        <v>Yes</v>
      </c>
      <c r="U76" s="17">
        <v>115.58</v>
      </c>
      <c r="V76" s="20">
        <v>328.02</v>
      </c>
      <c r="W76" s="26">
        <v>3631.4</v>
      </c>
      <c r="X76" s="26">
        <v>5805407.2000000002</v>
      </c>
      <c r="Y76" s="12" t="str">
        <f>IF(Table5[[#This Row],[Cost2]]="ML","Yes",IF(Table5[[#This Row],[Cost9]]&gt;=Table5[[#This Row],[Cost2]],"Yes","No"))</f>
        <v>Yes</v>
      </c>
    </row>
    <row r="77" spans="1:25" ht="18" customHeight="1" x14ac:dyDescent="0.25">
      <c r="A77" s="11">
        <v>1</v>
      </c>
      <c r="B77" s="7">
        <v>9</v>
      </c>
      <c r="C77" s="12">
        <v>7</v>
      </c>
      <c r="D77" s="17">
        <v>95.62</v>
      </c>
      <c r="E77" s="20">
        <v>133.19</v>
      </c>
      <c r="F77" s="7">
        <v>195668</v>
      </c>
      <c r="G77" s="12" t="s">
        <v>12</v>
      </c>
      <c r="H77" s="17">
        <v>95.62</v>
      </c>
      <c r="I77" s="20">
        <v>2.58</v>
      </c>
      <c r="J77" s="7">
        <v>85439</v>
      </c>
      <c r="K77" s="20">
        <v>109.3</v>
      </c>
      <c r="L77" s="12" t="str">
        <f>IF(Table5[[#This Row],[Status]]="Optimal",IF(D77=H77, "Yes","No" ),"Yes")</f>
        <v>Yes</v>
      </c>
      <c r="M77" s="17">
        <v>246.94</v>
      </c>
      <c r="N77" s="7">
        <v>0</v>
      </c>
      <c r="O77" s="12" t="str">
        <f>IF(Table5[[#This Row],[Cost2]]="ML","Yes",IF(Table5[[#This Row],[Cost5]]&gt;Table5[[#This Row],[Cost2]],"Yes","No"))</f>
        <v>Yes</v>
      </c>
      <c r="P77" s="17">
        <v>107.96</v>
      </c>
      <c r="Q77" s="20">
        <v>11.92</v>
      </c>
      <c r="R77" s="26">
        <v>3004.2</v>
      </c>
      <c r="S77" s="26">
        <v>4803582.5999999996</v>
      </c>
      <c r="T77" s="12" t="str">
        <f>IF(Table5[[#This Row],[Cost2]]="ML","Yes",IF(Table5[[#This Row],[Cost6]]&gt;=Table5[[#This Row],[Cost2]],"Yes","No"))</f>
        <v>Yes</v>
      </c>
      <c r="U77" s="17">
        <v>101.04</v>
      </c>
      <c r="V77" s="20">
        <v>15.83</v>
      </c>
      <c r="W77" s="26">
        <v>3260.2</v>
      </c>
      <c r="X77" s="26">
        <v>5212385.4000000004</v>
      </c>
      <c r="Y77" s="12" t="str">
        <f>IF(Table5[[#This Row],[Cost2]]="ML","Yes",IF(Table5[[#This Row],[Cost9]]&gt;=Table5[[#This Row],[Cost2]],"Yes","No"))</f>
        <v>Yes</v>
      </c>
    </row>
    <row r="78" spans="1:25" ht="18" customHeight="1" x14ac:dyDescent="0.25">
      <c r="A78" s="11">
        <v>70</v>
      </c>
      <c r="B78" s="7">
        <v>9</v>
      </c>
      <c r="C78" s="12">
        <v>7</v>
      </c>
      <c r="D78" s="17" t="s">
        <v>13</v>
      </c>
      <c r="E78" s="20">
        <v>50.3</v>
      </c>
      <c r="F78" s="7" t="s">
        <v>13</v>
      </c>
      <c r="G78" s="12" t="s">
        <v>13</v>
      </c>
      <c r="H78" s="17">
        <v>104.4</v>
      </c>
      <c r="I78" s="20">
        <v>7.84</v>
      </c>
      <c r="J78" s="7">
        <v>324243</v>
      </c>
      <c r="K78" s="20">
        <v>109.16</v>
      </c>
      <c r="L78" s="12" t="str">
        <f>IF(Table5[[#This Row],[Status]]="Optimal",IF(D78=H78, "Yes","No" ),"Yes")</f>
        <v>Yes</v>
      </c>
      <c r="M78" s="17">
        <v>285.31</v>
      </c>
      <c r="N78" s="7">
        <v>0</v>
      </c>
      <c r="O78" s="12" t="str">
        <f>IF(Table5[[#This Row],[Cost2]]="ML","Yes",IF(Table5[[#This Row],[Cost5]]&gt;Table5[[#This Row],[Cost2]],"Yes","No"))</f>
        <v>Yes</v>
      </c>
      <c r="P78" s="17">
        <v>118.3</v>
      </c>
      <c r="Q78" s="20">
        <v>373.61</v>
      </c>
      <c r="R78" s="26">
        <v>3002.8</v>
      </c>
      <c r="S78" s="26">
        <v>4801339.4000000004</v>
      </c>
      <c r="T78" s="12" t="str">
        <f>IF(Table5[[#This Row],[Cost2]]="ML","Yes",IF(Table5[[#This Row],[Cost6]]&gt;=Table5[[#This Row],[Cost2]],"Yes","No"))</f>
        <v>Yes</v>
      </c>
      <c r="U78" s="17">
        <v>105.09</v>
      </c>
      <c r="V78" s="20">
        <v>460.85</v>
      </c>
      <c r="W78" s="26">
        <v>3317.8</v>
      </c>
      <c r="X78" s="26">
        <v>5304813.2</v>
      </c>
      <c r="Y78" s="12" t="str">
        <f>IF(Table5[[#This Row],[Cost2]]="ML","Yes",IF(Table5[[#This Row],[Cost9]]&gt;=Table5[[#This Row],[Cost2]],"Yes","No"))</f>
        <v>Yes</v>
      </c>
    </row>
    <row r="79" spans="1:25" ht="18" customHeight="1" x14ac:dyDescent="0.25">
      <c r="A79" s="11">
        <v>86</v>
      </c>
      <c r="B79" s="7">
        <v>9</v>
      </c>
      <c r="C79" s="12">
        <v>8</v>
      </c>
      <c r="D79" s="17" t="s">
        <v>13</v>
      </c>
      <c r="E79" s="20">
        <v>41.15</v>
      </c>
      <c r="F79" s="7" t="s">
        <v>13</v>
      </c>
      <c r="G79" s="12" t="s">
        <v>13</v>
      </c>
      <c r="H79" s="17">
        <v>122.4</v>
      </c>
      <c r="I79" s="20">
        <v>7.47</v>
      </c>
      <c r="J79" s="7">
        <v>379722</v>
      </c>
      <c r="K79" s="20">
        <v>135.93</v>
      </c>
      <c r="L79" s="12" t="str">
        <f>IF(Table5[[#This Row],[Status]]="Optimal",IF(D79=H79, "Yes","No" ),"Yes")</f>
        <v>Yes</v>
      </c>
      <c r="M79" s="17">
        <v>301.39</v>
      </c>
      <c r="N79" s="7">
        <v>0</v>
      </c>
      <c r="O79" s="12" t="str">
        <f>IF(Table5[[#This Row],[Cost2]]="ML","Yes",IF(Table5[[#This Row],[Cost5]]&gt;Table5[[#This Row],[Cost2]],"Yes","No"))</f>
        <v>Yes</v>
      </c>
      <c r="P79" s="17">
        <v>130.88999999999999</v>
      </c>
      <c r="Q79" s="20">
        <v>455.11</v>
      </c>
      <c r="R79" s="26">
        <v>3003.6</v>
      </c>
      <c r="S79" s="26">
        <v>4802651</v>
      </c>
      <c r="T79" s="12" t="str">
        <f>IF(Table5[[#This Row],[Cost2]]="ML","Yes",IF(Table5[[#This Row],[Cost6]]&gt;=Table5[[#This Row],[Cost2]],"Yes","No"))</f>
        <v>Yes</v>
      </c>
      <c r="U79" s="17">
        <v>138.83000000000001</v>
      </c>
      <c r="V79" s="20">
        <v>562.53</v>
      </c>
      <c r="W79" s="26">
        <v>3023.8</v>
      </c>
      <c r="X79" s="26">
        <v>4834889.4000000004</v>
      </c>
      <c r="Y79" s="12" t="str">
        <f>IF(Table5[[#This Row],[Cost2]]="ML","Yes",IF(Table5[[#This Row],[Cost9]]&gt;=Table5[[#This Row],[Cost2]],"Yes","No"))</f>
        <v>Yes</v>
      </c>
    </row>
    <row r="80" spans="1:25" ht="18" customHeight="1" x14ac:dyDescent="0.25">
      <c r="A80" s="11">
        <v>17</v>
      </c>
      <c r="B80" s="7">
        <v>9</v>
      </c>
      <c r="C80" s="12">
        <v>9</v>
      </c>
      <c r="D80" s="17" t="s">
        <v>13</v>
      </c>
      <c r="E80" s="20">
        <v>51.23</v>
      </c>
      <c r="F80" s="7" t="s">
        <v>13</v>
      </c>
      <c r="G80" s="12" t="s">
        <v>13</v>
      </c>
      <c r="H80" s="17">
        <v>127.83</v>
      </c>
      <c r="I80" s="20">
        <v>13.12</v>
      </c>
      <c r="J80" s="7">
        <v>717594</v>
      </c>
      <c r="K80" s="20">
        <v>160.27000000000001</v>
      </c>
      <c r="L80" s="12" t="str">
        <f>IF(Table5[[#This Row],[Status]]="Optimal",IF(D80=H80, "Yes","No" ),"Yes")</f>
        <v>Yes</v>
      </c>
      <c r="M80" s="17">
        <v>335.04</v>
      </c>
      <c r="N80" s="7">
        <v>0</v>
      </c>
      <c r="O80" s="12" t="str">
        <f>IF(Table5[[#This Row],[Cost2]]="ML","Yes",IF(Table5[[#This Row],[Cost5]]&gt;Table5[[#This Row],[Cost2]],"Yes","No"))</f>
        <v>Yes</v>
      </c>
      <c r="P80" s="17">
        <v>137.19999999999999</v>
      </c>
      <c r="Q80" s="20">
        <v>95.47</v>
      </c>
      <c r="R80" s="26">
        <v>3003.2</v>
      </c>
      <c r="S80" s="26">
        <v>4801939.5999999996</v>
      </c>
      <c r="T80" s="12" t="str">
        <f>IF(Table5[[#This Row],[Cost2]]="ML","Yes",IF(Table5[[#This Row],[Cost6]]&gt;=Table5[[#This Row],[Cost2]],"Yes","No"))</f>
        <v>Yes</v>
      </c>
      <c r="U80" s="17">
        <v>128.27000000000001</v>
      </c>
      <c r="V80" s="20">
        <v>120.14</v>
      </c>
      <c r="W80" s="26">
        <v>3252.4</v>
      </c>
      <c r="X80" s="26">
        <v>5199901.4000000004</v>
      </c>
      <c r="Y80" s="12" t="str">
        <f>IF(Table5[[#This Row],[Cost2]]="ML","Yes",IF(Table5[[#This Row],[Cost9]]&gt;=Table5[[#This Row],[Cost2]],"Yes","No"))</f>
        <v>Yes</v>
      </c>
    </row>
    <row r="81" spans="1:25" ht="18" customHeight="1" x14ac:dyDescent="0.25">
      <c r="A81" s="11">
        <v>69</v>
      </c>
      <c r="B81" s="7">
        <v>10</v>
      </c>
      <c r="C81" s="12">
        <v>3</v>
      </c>
      <c r="D81" s="17" t="s">
        <v>13</v>
      </c>
      <c r="E81" s="20">
        <v>42.81</v>
      </c>
      <c r="F81" s="7" t="s">
        <v>13</v>
      </c>
      <c r="G81" s="12" t="s">
        <v>13</v>
      </c>
      <c r="H81" s="17">
        <v>118.07</v>
      </c>
      <c r="I81" s="20">
        <v>138.21</v>
      </c>
      <c r="J81" s="7">
        <v>23388914</v>
      </c>
      <c r="K81" s="20">
        <v>128.72</v>
      </c>
      <c r="L81" s="12" t="str">
        <f>IF(Table5[[#This Row],[Status]]="Optimal",IF(D81=H81, "Yes","No" ),"Yes")</f>
        <v>Yes</v>
      </c>
      <c r="M81" s="17">
        <v>321.69</v>
      </c>
      <c r="N81" s="7">
        <v>0</v>
      </c>
      <c r="O81" s="12" t="str">
        <f>IF(Table5[[#This Row],[Cost2]]="ML","Yes",IF(Table5[[#This Row],[Cost5]]&gt;Table5[[#This Row],[Cost2]],"Yes","No"))</f>
        <v>Yes</v>
      </c>
      <c r="P81" s="17">
        <v>129.79</v>
      </c>
      <c r="Q81" s="20">
        <v>367.65</v>
      </c>
      <c r="R81" s="26">
        <v>3003.8</v>
      </c>
      <c r="S81" s="26">
        <v>4802943.5999999996</v>
      </c>
      <c r="T81" s="12" t="str">
        <f>IF(Table5[[#This Row],[Cost2]]="ML","Yes",IF(Table5[[#This Row],[Cost6]]&gt;=Table5[[#This Row],[Cost2]],"Yes","No"))</f>
        <v>Yes</v>
      </c>
      <c r="U81" s="17">
        <v>124.9</v>
      </c>
      <c r="V81" s="20">
        <v>452.99</v>
      </c>
      <c r="W81" s="26">
        <v>3190.2</v>
      </c>
      <c r="X81" s="26">
        <v>5100849.4000000004</v>
      </c>
      <c r="Y81" s="12" t="str">
        <f>IF(Table5[[#This Row],[Cost2]]="ML","Yes",IF(Table5[[#This Row],[Cost9]]&gt;=Table5[[#This Row],[Cost2]],"Yes","No"))</f>
        <v>Yes</v>
      </c>
    </row>
    <row r="82" spans="1:25" ht="18" customHeight="1" x14ac:dyDescent="0.25">
      <c r="A82" s="11">
        <v>6</v>
      </c>
      <c r="B82" s="7">
        <v>10</v>
      </c>
      <c r="C82" s="12">
        <v>4</v>
      </c>
      <c r="D82" s="17" t="s">
        <v>13</v>
      </c>
      <c r="E82" s="20">
        <v>50.99</v>
      </c>
      <c r="F82" s="7" t="s">
        <v>13</v>
      </c>
      <c r="G82" s="12" t="s">
        <v>13</v>
      </c>
      <c r="H82" s="17">
        <v>125.56</v>
      </c>
      <c r="I82" s="20">
        <v>92.8</v>
      </c>
      <c r="J82" s="7">
        <v>9309635</v>
      </c>
      <c r="K82" s="20">
        <v>135.38999999999999</v>
      </c>
      <c r="L82" s="12" t="str">
        <f>IF(Table5[[#This Row],[Status]]="Optimal",IF(D82=H82, "Yes","No" ),"Yes")</f>
        <v>Yes</v>
      </c>
      <c r="M82" s="17">
        <v>306.39999999999998</v>
      </c>
      <c r="N82" s="7">
        <v>0</v>
      </c>
      <c r="O82" s="12" t="str">
        <f>IF(Table5[[#This Row],[Cost2]]="ML","Yes",IF(Table5[[#This Row],[Cost5]]&gt;Table5[[#This Row],[Cost2]],"Yes","No"))</f>
        <v>Yes</v>
      </c>
      <c r="P82" s="17">
        <v>140.88999999999999</v>
      </c>
      <c r="Q82" s="20">
        <v>44.03</v>
      </c>
      <c r="R82" s="26">
        <v>3004.2</v>
      </c>
      <c r="S82" s="26">
        <v>4803535.4000000004</v>
      </c>
      <c r="T82" s="12" t="str">
        <f>IF(Table5[[#This Row],[Cost2]]="ML","Yes",IF(Table5[[#This Row],[Cost6]]&gt;=Table5[[#This Row],[Cost2]],"Yes","No"))</f>
        <v>Yes</v>
      </c>
      <c r="U82" s="17">
        <v>141.61000000000001</v>
      </c>
      <c r="V82" s="20">
        <v>56.22</v>
      </c>
      <c r="W82" s="26">
        <v>3471.4</v>
      </c>
      <c r="X82" s="26">
        <v>5549713.7999999998</v>
      </c>
      <c r="Y82" s="12" t="str">
        <f>IF(Table5[[#This Row],[Cost2]]="ML","Yes",IF(Table5[[#This Row],[Cost9]]&gt;=Table5[[#This Row],[Cost2]],"Yes","No"))</f>
        <v>Yes</v>
      </c>
    </row>
    <row r="83" spans="1:25" ht="18" customHeight="1" x14ac:dyDescent="0.25">
      <c r="A83" s="11">
        <v>22</v>
      </c>
      <c r="B83" s="7">
        <v>10</v>
      </c>
      <c r="C83" s="12">
        <v>4</v>
      </c>
      <c r="D83" s="17" t="s">
        <v>13</v>
      </c>
      <c r="E83" s="20">
        <v>55.6</v>
      </c>
      <c r="F83" s="7" t="s">
        <v>13</v>
      </c>
      <c r="G83" s="12" t="s">
        <v>13</v>
      </c>
      <c r="H83" s="17">
        <v>108.93</v>
      </c>
      <c r="I83" s="20">
        <v>57.64</v>
      </c>
      <c r="J83" s="7">
        <v>4427831</v>
      </c>
      <c r="K83" s="20">
        <v>117.89</v>
      </c>
      <c r="L83" s="12" t="str">
        <f>IF(Table5[[#This Row],[Status]]="Optimal",IF(D83=H83, "Yes","No" ),"Yes")</f>
        <v>Yes</v>
      </c>
      <c r="M83" s="17">
        <v>303.45</v>
      </c>
      <c r="N83" s="7">
        <v>0</v>
      </c>
      <c r="O83" s="12" t="str">
        <f>IF(Table5[[#This Row],[Cost2]]="ML","Yes",IF(Table5[[#This Row],[Cost5]]&gt;Table5[[#This Row],[Cost2]],"Yes","No"))</f>
        <v>Yes</v>
      </c>
      <c r="P83" s="17">
        <v>119.92</v>
      </c>
      <c r="Q83" s="20">
        <v>127.42</v>
      </c>
      <c r="R83" s="26">
        <v>3003.6</v>
      </c>
      <c r="S83" s="26">
        <v>4802594.5999999996</v>
      </c>
      <c r="T83" s="12" t="str">
        <f>IF(Table5[[#This Row],[Cost2]]="ML","Yes",IF(Table5[[#This Row],[Cost6]]&gt;=Table5[[#This Row],[Cost2]],"Yes","No"))</f>
        <v>Yes</v>
      </c>
      <c r="U83" s="17">
        <v>120.48</v>
      </c>
      <c r="V83" s="20">
        <v>161.06</v>
      </c>
      <c r="W83" s="26">
        <v>3193.4</v>
      </c>
      <c r="X83" s="26">
        <v>5105699.8</v>
      </c>
      <c r="Y83" s="12" t="str">
        <f>IF(Table5[[#This Row],[Cost2]]="ML","Yes",IF(Table5[[#This Row],[Cost9]]&gt;=Table5[[#This Row],[Cost2]],"Yes","No"))</f>
        <v>Yes</v>
      </c>
    </row>
    <row r="84" spans="1:25" ht="18" customHeight="1" x14ac:dyDescent="0.25">
      <c r="A84" s="11">
        <v>39</v>
      </c>
      <c r="B84" s="7">
        <v>10</v>
      </c>
      <c r="C84" s="12">
        <v>5</v>
      </c>
      <c r="D84" s="17" t="s">
        <v>13</v>
      </c>
      <c r="E84" s="20">
        <v>54.1</v>
      </c>
      <c r="F84" s="7" t="s">
        <v>13</v>
      </c>
      <c r="G84" s="12" t="s">
        <v>13</v>
      </c>
      <c r="H84" s="17">
        <v>92.09</v>
      </c>
      <c r="I84" s="20">
        <v>13.87</v>
      </c>
      <c r="J84" s="7">
        <v>490906</v>
      </c>
      <c r="K84" s="20">
        <v>109.99</v>
      </c>
      <c r="L84" s="12" t="str">
        <f>IF(Table5[[#This Row],[Status]]="Optimal",IF(D84=H84, "Yes","No" ),"Yes")</f>
        <v>Yes</v>
      </c>
      <c r="M84" s="17">
        <v>273.29000000000002</v>
      </c>
      <c r="N84" s="7">
        <v>0</v>
      </c>
      <c r="O84" s="12" t="str">
        <f>IF(Table5[[#This Row],[Cost2]]="ML","Yes",IF(Table5[[#This Row],[Cost5]]&gt;Table5[[#This Row],[Cost2]],"Yes","No"))</f>
        <v>Yes</v>
      </c>
      <c r="P84" s="17">
        <v>105.36</v>
      </c>
      <c r="Q84" s="20">
        <v>218.05</v>
      </c>
      <c r="R84" s="26">
        <v>3004</v>
      </c>
      <c r="S84" s="26">
        <v>4803198.8</v>
      </c>
      <c r="T84" s="12" t="str">
        <f>IF(Table5[[#This Row],[Cost2]]="ML","Yes",IF(Table5[[#This Row],[Cost6]]&gt;=Table5[[#This Row],[Cost2]],"Yes","No"))</f>
        <v>Yes</v>
      </c>
      <c r="U84" s="17">
        <v>105</v>
      </c>
      <c r="V84" s="20">
        <v>271.23</v>
      </c>
      <c r="W84" s="26">
        <v>3553.6</v>
      </c>
      <c r="X84" s="26">
        <v>5680719</v>
      </c>
      <c r="Y84" s="12" t="str">
        <f>IF(Table5[[#This Row],[Cost2]]="ML","Yes",IF(Table5[[#This Row],[Cost9]]&gt;=Table5[[#This Row],[Cost2]],"Yes","No"))</f>
        <v>Yes</v>
      </c>
    </row>
    <row r="85" spans="1:25" ht="18" customHeight="1" x14ac:dyDescent="0.25">
      <c r="A85" s="11">
        <v>87</v>
      </c>
      <c r="B85" s="7">
        <v>10</v>
      </c>
      <c r="C85" s="12">
        <v>5</v>
      </c>
      <c r="D85" s="17" t="s">
        <v>13</v>
      </c>
      <c r="E85" s="20">
        <v>67.959999999999994</v>
      </c>
      <c r="F85" s="7" t="s">
        <v>13</v>
      </c>
      <c r="G85" s="12" t="s">
        <v>13</v>
      </c>
      <c r="H85" s="17">
        <v>91.61</v>
      </c>
      <c r="I85" s="20">
        <v>6.38</v>
      </c>
      <c r="J85" s="7">
        <v>230798</v>
      </c>
      <c r="K85" s="20">
        <v>102.93</v>
      </c>
      <c r="L85" s="12" t="str">
        <f>IF(Table5[[#This Row],[Status]]="Optimal",IF(D85=H85, "Yes","No" ),"Yes")</f>
        <v>Yes</v>
      </c>
      <c r="M85" s="17">
        <v>311.17</v>
      </c>
      <c r="N85" s="7">
        <v>0</v>
      </c>
      <c r="O85" s="12" t="str">
        <f>IF(Table5[[#This Row],[Cost2]]="ML","Yes",IF(Table5[[#This Row],[Cost5]]&gt;Table5[[#This Row],[Cost2]],"Yes","No"))</f>
        <v>Yes</v>
      </c>
      <c r="P85" s="17">
        <v>114.42</v>
      </c>
      <c r="Q85" s="20">
        <v>461.44</v>
      </c>
      <c r="R85" s="26">
        <v>3003</v>
      </c>
      <c r="S85" s="26">
        <v>4801594.5999999996</v>
      </c>
      <c r="T85" s="12" t="str">
        <f>IF(Table5[[#This Row],[Cost2]]="ML","Yes",IF(Table5[[#This Row],[Cost6]]&gt;=Table5[[#This Row],[Cost2]],"Yes","No"))</f>
        <v>Yes</v>
      </c>
      <c r="U85" s="17">
        <v>103.85</v>
      </c>
      <c r="V85" s="20">
        <v>570.84</v>
      </c>
      <c r="W85" s="26">
        <v>3299.8</v>
      </c>
      <c r="X85" s="26">
        <v>5275989.4000000004</v>
      </c>
      <c r="Y85" s="12" t="str">
        <f>IF(Table5[[#This Row],[Cost2]]="ML","Yes",IF(Table5[[#This Row],[Cost9]]&gt;=Table5[[#This Row],[Cost2]],"Yes","No"))</f>
        <v>Yes</v>
      </c>
    </row>
    <row r="86" spans="1:25" ht="18" customHeight="1" x14ac:dyDescent="0.25">
      <c r="A86" s="11">
        <v>68</v>
      </c>
      <c r="B86" s="7">
        <v>10</v>
      </c>
      <c r="C86" s="12">
        <v>6</v>
      </c>
      <c r="D86" s="17" t="s">
        <v>13</v>
      </c>
      <c r="E86" s="20">
        <v>50.06</v>
      </c>
      <c r="F86" s="7" t="s">
        <v>13</v>
      </c>
      <c r="G86" s="12" t="s">
        <v>13</v>
      </c>
      <c r="H86" s="17">
        <v>105.67</v>
      </c>
      <c r="I86" s="20">
        <v>36.58</v>
      </c>
      <c r="J86" s="7">
        <v>1306155</v>
      </c>
      <c r="K86" s="20">
        <v>117.75</v>
      </c>
      <c r="L86" s="12" t="str">
        <f>IF(Table5[[#This Row],[Status]]="Optimal",IF(D86=H86, "Yes","No" ),"Yes")</f>
        <v>Yes</v>
      </c>
      <c r="M86" s="17">
        <v>278.81</v>
      </c>
      <c r="N86" s="7">
        <v>0</v>
      </c>
      <c r="O86" s="12" t="str">
        <f>IF(Table5[[#This Row],[Cost2]]="ML","Yes",IF(Table5[[#This Row],[Cost5]]&gt;Table5[[#This Row],[Cost2]],"Yes","No"))</f>
        <v>Yes</v>
      </c>
      <c r="P86" s="17">
        <v>121.37</v>
      </c>
      <c r="Q86" s="20">
        <v>361.55</v>
      </c>
      <c r="R86" s="26">
        <v>3003</v>
      </c>
      <c r="S86" s="26">
        <v>4801661.2</v>
      </c>
      <c r="T86" s="12" t="str">
        <f>IF(Table5[[#This Row],[Cost2]]="ML","Yes",IF(Table5[[#This Row],[Cost6]]&gt;=Table5[[#This Row],[Cost2]],"Yes","No"))</f>
        <v>Yes</v>
      </c>
      <c r="U86" s="17">
        <v>110.02</v>
      </c>
      <c r="V86" s="20">
        <v>444.97</v>
      </c>
      <c r="W86" s="26">
        <v>3277.4</v>
      </c>
      <c r="X86" s="26">
        <v>5240301.4000000004</v>
      </c>
      <c r="Y86" s="12" t="str">
        <f>IF(Table5[[#This Row],[Cost2]]="ML","Yes",IF(Table5[[#This Row],[Cost9]]&gt;=Table5[[#This Row],[Cost2]],"Yes","No"))</f>
        <v>Yes</v>
      </c>
    </row>
    <row r="87" spans="1:25" ht="18" customHeight="1" x14ac:dyDescent="0.25">
      <c r="A87" s="11">
        <v>55</v>
      </c>
      <c r="B87" s="7">
        <v>10</v>
      </c>
      <c r="C87" s="12">
        <v>7</v>
      </c>
      <c r="D87" s="17" t="s">
        <v>13</v>
      </c>
      <c r="E87" s="20">
        <v>57.25</v>
      </c>
      <c r="F87" s="7" t="s">
        <v>13</v>
      </c>
      <c r="G87" s="12" t="s">
        <v>13</v>
      </c>
      <c r="H87" s="17">
        <v>97.28</v>
      </c>
      <c r="I87" s="20">
        <v>7.5</v>
      </c>
      <c r="J87" s="7">
        <v>201990</v>
      </c>
      <c r="K87" s="20">
        <v>133.32</v>
      </c>
      <c r="L87" s="12" t="str">
        <f>IF(Table5[[#This Row],[Status]]="Optimal",IF(D87=H87, "Yes","No" ),"Yes")</f>
        <v>Yes</v>
      </c>
      <c r="M87" s="17">
        <v>314.85000000000002</v>
      </c>
      <c r="N87" s="7">
        <v>0</v>
      </c>
      <c r="O87" s="12" t="str">
        <f>IF(Table5[[#This Row],[Cost2]]="ML","Yes",IF(Table5[[#This Row],[Cost5]]&gt;Table5[[#This Row],[Cost2]],"Yes","No"))</f>
        <v>Yes</v>
      </c>
      <c r="P87" s="17">
        <v>119.94</v>
      </c>
      <c r="Q87" s="20">
        <v>302.85000000000002</v>
      </c>
      <c r="R87" s="26">
        <v>3003.2</v>
      </c>
      <c r="S87" s="26">
        <v>4802023</v>
      </c>
      <c r="T87" s="12" t="str">
        <f>IF(Table5[[#This Row],[Cost2]]="ML","Yes",IF(Table5[[#This Row],[Cost6]]&gt;=Table5[[#This Row],[Cost2]],"Yes","No"))</f>
        <v>Yes</v>
      </c>
      <c r="U87" s="17">
        <v>116.47</v>
      </c>
      <c r="V87" s="20">
        <v>374.67</v>
      </c>
      <c r="W87" s="26">
        <v>3031.6</v>
      </c>
      <c r="X87" s="26">
        <v>4847383.4000000004</v>
      </c>
      <c r="Y87" s="12" t="str">
        <f>IF(Table5[[#This Row],[Cost2]]="ML","Yes",IF(Table5[[#This Row],[Cost9]]&gt;=Table5[[#This Row],[Cost2]],"Yes","No"))</f>
        <v>Yes</v>
      </c>
    </row>
    <row r="88" spans="1:25" ht="18" customHeight="1" x14ac:dyDescent="0.25">
      <c r="A88" s="11">
        <v>7</v>
      </c>
      <c r="B88" s="7">
        <v>10</v>
      </c>
      <c r="C88" s="12">
        <v>8</v>
      </c>
      <c r="D88" s="17" t="s">
        <v>13</v>
      </c>
      <c r="E88" s="20">
        <v>87.73</v>
      </c>
      <c r="F88" s="7" t="s">
        <v>13</v>
      </c>
      <c r="G88" s="12" t="s">
        <v>13</v>
      </c>
      <c r="H88" s="17">
        <v>129.65</v>
      </c>
      <c r="I88" s="20">
        <v>112.74</v>
      </c>
      <c r="J88" s="7">
        <v>3585941</v>
      </c>
      <c r="K88" s="20">
        <v>146.68</v>
      </c>
      <c r="L88" s="12" t="str">
        <f>IF(Table5[[#This Row],[Status]]="Optimal",IF(D88=H88, "Yes","No" ),"Yes")</f>
        <v>Yes</v>
      </c>
      <c r="M88" s="17">
        <v>307.60000000000002</v>
      </c>
      <c r="N88" s="7">
        <v>0</v>
      </c>
      <c r="O88" s="12" t="str">
        <f>IF(Table5[[#This Row],[Cost2]]="ML","Yes",IF(Table5[[#This Row],[Cost5]]&gt;Table5[[#This Row],[Cost2]],"Yes","No"))</f>
        <v>Yes</v>
      </c>
      <c r="P88" s="17">
        <v>143.47</v>
      </c>
      <c r="Q88" s="20">
        <v>50.76</v>
      </c>
      <c r="R88" s="26">
        <v>3003</v>
      </c>
      <c r="S88" s="26">
        <v>4801612.5999999996</v>
      </c>
      <c r="T88" s="12" t="str">
        <f>IF(Table5[[#This Row],[Cost2]]="ML","Yes",IF(Table5[[#This Row],[Cost6]]&gt;=Table5[[#This Row],[Cost2]],"Yes","No"))</f>
        <v>Yes</v>
      </c>
      <c r="U88" s="17">
        <v>135.19</v>
      </c>
      <c r="V88" s="20">
        <v>65.010000000000005</v>
      </c>
      <c r="W88" s="26">
        <v>3437.6</v>
      </c>
      <c r="X88" s="26">
        <v>5495688</v>
      </c>
      <c r="Y88" s="12" t="str">
        <f>IF(Table5[[#This Row],[Cost2]]="ML","Yes",IF(Table5[[#This Row],[Cost9]]&gt;=Table5[[#This Row],[Cost2]],"Yes","No"))</f>
        <v>Yes</v>
      </c>
    </row>
    <row r="89" spans="1:25" ht="18" customHeight="1" x14ac:dyDescent="0.25">
      <c r="A89" s="11">
        <v>23</v>
      </c>
      <c r="B89" s="7">
        <v>10</v>
      </c>
      <c r="C89" s="12">
        <v>8</v>
      </c>
      <c r="D89" s="17" t="s">
        <v>13</v>
      </c>
      <c r="E89" s="20">
        <v>134.9</v>
      </c>
      <c r="F89" s="7" t="s">
        <v>13</v>
      </c>
      <c r="G89" s="12" t="s">
        <v>13</v>
      </c>
      <c r="H89" s="17">
        <v>100.43</v>
      </c>
      <c r="I89" s="20">
        <v>33</v>
      </c>
      <c r="J89" s="7">
        <v>1082185</v>
      </c>
      <c r="K89" s="20">
        <v>117.64</v>
      </c>
      <c r="L89" s="12" t="str">
        <f>IF(Table5[[#This Row],[Status]]="Optimal",IF(D89=H89, "Yes","No" ),"Yes")</f>
        <v>Yes</v>
      </c>
      <c r="M89" s="17">
        <v>274.12</v>
      </c>
      <c r="N89" s="7">
        <v>0</v>
      </c>
      <c r="O89" s="12" t="str">
        <f>IF(Table5[[#This Row],[Cost2]]="ML","Yes",IF(Table5[[#This Row],[Cost5]]&gt;Table5[[#This Row],[Cost2]],"Yes","No"))</f>
        <v>Yes</v>
      </c>
      <c r="P89" s="17">
        <v>115.93</v>
      </c>
      <c r="Q89" s="20">
        <v>134.26</v>
      </c>
      <c r="R89" s="26">
        <v>3004</v>
      </c>
      <c r="S89" s="26">
        <v>4803222.8</v>
      </c>
      <c r="T89" s="12" t="str">
        <f>IF(Table5[[#This Row],[Cost2]]="ML","Yes",IF(Table5[[#This Row],[Cost6]]&gt;=Table5[[#This Row],[Cost2]],"Yes","No"))</f>
        <v>Yes</v>
      </c>
      <c r="U89" s="17">
        <v>109.78</v>
      </c>
      <c r="V89" s="20">
        <v>169.97</v>
      </c>
      <c r="W89" s="26">
        <v>3335.8</v>
      </c>
      <c r="X89" s="26">
        <v>5333288</v>
      </c>
      <c r="Y89" s="12" t="str">
        <f>IF(Table5[[#This Row],[Cost2]]="ML","Yes",IF(Table5[[#This Row],[Cost9]]&gt;=Table5[[#This Row],[Cost2]],"Yes","No"))</f>
        <v>Yes</v>
      </c>
    </row>
    <row r="90" spans="1:25" ht="18" customHeight="1" x14ac:dyDescent="0.25">
      <c r="A90" s="11">
        <v>36</v>
      </c>
      <c r="B90" s="7">
        <v>10</v>
      </c>
      <c r="C90" s="12">
        <v>9</v>
      </c>
      <c r="D90" s="17" t="s">
        <v>13</v>
      </c>
      <c r="E90" s="20">
        <v>180.2</v>
      </c>
      <c r="F90" s="7" t="s">
        <v>13</v>
      </c>
      <c r="G90" s="12" t="s">
        <v>13</v>
      </c>
      <c r="H90" s="17">
        <v>88.65</v>
      </c>
      <c r="I90" s="20">
        <v>10.41</v>
      </c>
      <c r="J90" s="7">
        <v>314657</v>
      </c>
      <c r="K90" s="20">
        <v>106.09</v>
      </c>
      <c r="L90" s="12" t="str">
        <f>IF(Table5[[#This Row],[Status]]="Optimal",IF(D90=H90, "Yes","No" ),"Yes")</f>
        <v>Yes</v>
      </c>
      <c r="M90" s="17">
        <v>315.69</v>
      </c>
      <c r="N90" s="7">
        <v>0</v>
      </c>
      <c r="O90" s="12" t="str">
        <f>IF(Table5[[#This Row],[Cost2]]="ML","Yes",IF(Table5[[#This Row],[Cost5]]&gt;Table5[[#This Row],[Cost2]],"Yes","No"))</f>
        <v>Yes</v>
      </c>
      <c r="P90" s="17">
        <v>112.95</v>
      </c>
      <c r="Q90" s="20">
        <v>198.14</v>
      </c>
      <c r="R90" s="26">
        <v>3003.6</v>
      </c>
      <c r="S90" s="26">
        <v>4802558.8</v>
      </c>
      <c r="T90" s="12" t="str">
        <f>IF(Table5[[#This Row],[Cost2]]="ML","Yes",IF(Table5[[#This Row],[Cost6]]&gt;=Table5[[#This Row],[Cost2]],"Yes","No"))</f>
        <v>Yes</v>
      </c>
      <c r="U90" s="17">
        <v>96.16</v>
      </c>
      <c r="V90" s="20">
        <v>245.49</v>
      </c>
      <c r="W90" s="26">
        <v>3678.4</v>
      </c>
      <c r="X90" s="26">
        <v>5880925.7999999998</v>
      </c>
      <c r="Y90" s="12" t="str">
        <f>IF(Table5[[#This Row],[Cost2]]="ML","Yes",IF(Table5[[#This Row],[Cost9]]&gt;=Table5[[#This Row],[Cost2]],"Yes","No"))</f>
        <v>Yes</v>
      </c>
    </row>
    <row r="91" spans="1:25" ht="18" customHeight="1" x14ac:dyDescent="0.25">
      <c r="A91" s="11">
        <v>84</v>
      </c>
      <c r="B91" s="7">
        <v>10</v>
      </c>
      <c r="C91" s="12">
        <v>9</v>
      </c>
      <c r="D91" s="17" t="s">
        <v>13</v>
      </c>
      <c r="E91" s="20">
        <v>55.64</v>
      </c>
      <c r="F91" s="7" t="s">
        <v>13</v>
      </c>
      <c r="G91" s="12" t="s">
        <v>13</v>
      </c>
      <c r="H91" s="17">
        <v>95.35</v>
      </c>
      <c r="I91" s="20">
        <v>14.54</v>
      </c>
      <c r="J91" s="7">
        <v>379880</v>
      </c>
      <c r="K91" s="20">
        <v>126.96</v>
      </c>
      <c r="L91" s="12" t="str">
        <f>IF(Table5[[#This Row],[Status]]="Optimal",IF(D91=H91, "Yes","No" ),"Yes")</f>
        <v>Yes</v>
      </c>
      <c r="M91" s="17">
        <v>280.83999999999997</v>
      </c>
      <c r="N91" s="7">
        <v>0</v>
      </c>
      <c r="O91" s="12" t="str">
        <f>IF(Table5[[#This Row],[Cost2]]="ML","Yes",IF(Table5[[#This Row],[Cost5]]&gt;Table5[[#This Row],[Cost2]],"Yes","No"))</f>
        <v>Yes</v>
      </c>
      <c r="P91" s="17">
        <v>118.23</v>
      </c>
      <c r="Q91" s="20">
        <v>441.68</v>
      </c>
      <c r="R91" s="26">
        <v>3002.6</v>
      </c>
      <c r="S91" s="26">
        <v>4801005</v>
      </c>
      <c r="T91" s="12" t="str">
        <f>IF(Table5[[#This Row],[Cost2]]="ML","Yes",IF(Table5[[#This Row],[Cost6]]&gt;=Table5[[#This Row],[Cost2]],"Yes","No"))</f>
        <v>Yes</v>
      </c>
      <c r="U91" s="17">
        <v>117.89</v>
      </c>
      <c r="V91" s="20">
        <v>546.16</v>
      </c>
      <c r="W91" s="26">
        <v>3897</v>
      </c>
      <c r="X91" s="26">
        <v>6229029.7999999998</v>
      </c>
      <c r="Y91" s="12" t="str">
        <f>IF(Table5[[#This Row],[Cost2]]="ML","Yes",IF(Table5[[#This Row],[Cost9]]&gt;=Table5[[#This Row],[Cost2]],"Yes","No"))</f>
        <v>Yes</v>
      </c>
    </row>
    <row r="92" spans="1:25" ht="18" customHeight="1" x14ac:dyDescent="0.25">
      <c r="A92" s="11">
        <v>85</v>
      </c>
      <c r="B92" s="7">
        <v>11</v>
      </c>
      <c r="C92" s="12">
        <v>4</v>
      </c>
      <c r="D92" s="17" t="s">
        <v>13</v>
      </c>
      <c r="E92" s="20">
        <v>96.8</v>
      </c>
      <c r="F92" s="7" t="s">
        <v>13</v>
      </c>
      <c r="G92" s="12" t="s">
        <v>13</v>
      </c>
      <c r="H92" s="17">
        <v>118.39</v>
      </c>
      <c r="I92" s="20">
        <v>10133.93</v>
      </c>
      <c r="J92" s="7">
        <v>82958981</v>
      </c>
      <c r="K92" s="20">
        <v>132.99</v>
      </c>
      <c r="L92" s="12" t="str">
        <f>IF(Table5[[#This Row],[Status]]="Optimal",IF(D92=H92, "Yes","No" ),"Yes")</f>
        <v>Yes</v>
      </c>
      <c r="M92" s="17">
        <v>323.41000000000003</v>
      </c>
      <c r="N92" s="7">
        <v>0</v>
      </c>
      <c r="O92" s="12" t="str">
        <f>IF(Table5[[#This Row],[Cost2]]="ML","Yes",IF(Table5[[#This Row],[Cost5]]&gt;Table5[[#This Row],[Cost2]],"Yes","No"))</f>
        <v>Yes</v>
      </c>
      <c r="P92" s="17">
        <v>135.9</v>
      </c>
      <c r="Q92" s="20">
        <v>448.17</v>
      </c>
      <c r="R92" s="26">
        <v>3038</v>
      </c>
      <c r="S92" s="26">
        <v>4857589.4000000004</v>
      </c>
      <c r="T92" s="12" t="str">
        <f>IF(Table5[[#This Row],[Cost2]]="ML","Yes",IF(Table5[[#This Row],[Cost6]]&gt;=Table5[[#This Row],[Cost2]],"Yes","No"))</f>
        <v>Yes</v>
      </c>
      <c r="U92" s="17">
        <v>125.22</v>
      </c>
      <c r="V92" s="20">
        <v>555.26</v>
      </c>
      <c r="W92" s="26">
        <v>3399.8</v>
      </c>
      <c r="X92" s="26">
        <v>5435267.7999999998</v>
      </c>
      <c r="Y92" s="12" t="str">
        <f>IF(Table5[[#This Row],[Cost2]]="ML","Yes",IF(Table5[[#This Row],[Cost9]]&gt;=Table5[[#This Row],[Cost2]],"Yes","No"))</f>
        <v>Yes</v>
      </c>
    </row>
    <row r="93" spans="1:25" ht="18" customHeight="1" x14ac:dyDescent="0.25">
      <c r="A93" s="11">
        <v>4</v>
      </c>
      <c r="B93" s="7">
        <v>11</v>
      </c>
      <c r="C93" s="12">
        <v>5</v>
      </c>
      <c r="D93" s="17" t="s">
        <v>13</v>
      </c>
      <c r="E93" s="20">
        <v>179.91</v>
      </c>
      <c r="F93" s="7" t="s">
        <v>13</v>
      </c>
      <c r="G93" s="12" t="s">
        <v>13</v>
      </c>
      <c r="H93" s="17" t="s">
        <v>13</v>
      </c>
      <c r="I93" s="20">
        <v>558.4</v>
      </c>
      <c r="J93" s="7">
        <v>3331987</v>
      </c>
      <c r="K93" s="20">
        <v>134.15</v>
      </c>
      <c r="L93" s="12" t="str">
        <f>IF(Table5[[#This Row],[Status]]="Optimal",IF(D93=H93, "Yes","No" ),"Yes")</f>
        <v>Yes</v>
      </c>
      <c r="M93" s="17">
        <v>247.22</v>
      </c>
      <c r="N93" s="7">
        <v>0</v>
      </c>
      <c r="O93" s="12" t="str">
        <f>IF(Table5[[#This Row],[Cost2]]="ML","Yes",IF(Table5[[#This Row],[Cost5]]&gt;Table5[[#This Row],[Cost2]],"Yes","No"))</f>
        <v>Yes</v>
      </c>
      <c r="P93" s="17">
        <v>128.13999999999999</v>
      </c>
      <c r="Q93" s="20">
        <v>29.83</v>
      </c>
      <c r="R93" s="26">
        <v>3003.4</v>
      </c>
      <c r="S93" s="26">
        <v>4802334.2</v>
      </c>
      <c r="T93" s="12" t="str">
        <f>IF(Table5[[#This Row],[Cost2]]="ML","Yes",IF(Table5[[#This Row],[Cost6]]&gt;=Table5[[#This Row],[Cost2]],"Yes","No"))</f>
        <v>Yes</v>
      </c>
      <c r="U93" s="17">
        <v>128.09</v>
      </c>
      <c r="V93" s="20">
        <v>37.85</v>
      </c>
      <c r="W93" s="26">
        <v>3193.6</v>
      </c>
      <c r="X93" s="26">
        <v>5105689</v>
      </c>
      <c r="Y93" s="12" t="str">
        <f>IF(Table5[[#This Row],[Cost2]]="ML","Yes",IF(Table5[[#This Row],[Cost9]]&gt;=Table5[[#This Row],[Cost2]],"Yes","No"))</f>
        <v>Yes</v>
      </c>
    </row>
    <row r="94" spans="1:25" ht="18" customHeight="1" x14ac:dyDescent="0.25">
      <c r="A94" s="11">
        <v>20</v>
      </c>
      <c r="B94" s="7">
        <v>11</v>
      </c>
      <c r="C94" s="12">
        <v>5</v>
      </c>
      <c r="D94" s="17" t="s">
        <v>13</v>
      </c>
      <c r="E94" s="20">
        <v>88.9</v>
      </c>
      <c r="F94" s="7" t="s">
        <v>13</v>
      </c>
      <c r="G94" s="12" t="s">
        <v>13</v>
      </c>
      <c r="H94" s="17">
        <v>108.23</v>
      </c>
      <c r="I94" s="20">
        <v>103.92</v>
      </c>
      <c r="J94" s="7">
        <v>3052124</v>
      </c>
      <c r="K94" s="20">
        <v>119.31</v>
      </c>
      <c r="L94" s="12" t="str">
        <f>IF(Table5[[#This Row],[Status]]="Optimal",IF(D94=H94, "Yes","No" ),"Yes")</f>
        <v>Yes</v>
      </c>
      <c r="M94" s="17">
        <v>382.14</v>
      </c>
      <c r="N94" s="7">
        <v>0</v>
      </c>
      <c r="O94" s="12" t="str">
        <f>IF(Table5[[#This Row],[Cost2]]="ML","Yes",IF(Table5[[#This Row],[Cost5]]&gt;Table5[[#This Row],[Cost2]],"Yes","No"))</f>
        <v>Yes</v>
      </c>
      <c r="P94" s="17">
        <v>121.1</v>
      </c>
      <c r="Q94" s="20">
        <v>113.57</v>
      </c>
      <c r="R94" s="26">
        <v>3187.2</v>
      </c>
      <c r="S94" s="26">
        <v>5096088.2</v>
      </c>
      <c r="T94" s="12" t="str">
        <f>IF(Table5[[#This Row],[Cost2]]="ML","Yes",IF(Table5[[#This Row],[Cost6]]&gt;=Table5[[#This Row],[Cost2]],"Yes","No"))</f>
        <v>Yes</v>
      </c>
      <c r="U94" s="17">
        <v>124.79</v>
      </c>
      <c r="V94" s="20">
        <v>143.19</v>
      </c>
      <c r="W94" s="26">
        <v>3245</v>
      </c>
      <c r="X94" s="26">
        <v>5188156.5999999996</v>
      </c>
      <c r="Y94" s="12" t="str">
        <f>IF(Table5[[#This Row],[Cost2]]="ML","Yes",IF(Table5[[#This Row],[Cost9]]&gt;=Table5[[#This Row],[Cost2]],"Yes","No"))</f>
        <v>Yes</v>
      </c>
    </row>
    <row r="95" spans="1:25" ht="18" customHeight="1" x14ac:dyDescent="0.25">
      <c r="A95" s="11">
        <v>37</v>
      </c>
      <c r="B95" s="7">
        <v>11</v>
      </c>
      <c r="C95" s="12">
        <v>6</v>
      </c>
      <c r="D95" s="17" t="s">
        <v>13</v>
      </c>
      <c r="E95" s="20">
        <v>71.95</v>
      </c>
      <c r="F95" s="7" t="s">
        <v>13</v>
      </c>
      <c r="G95" s="12" t="s">
        <v>13</v>
      </c>
      <c r="H95" s="17" t="s">
        <v>13</v>
      </c>
      <c r="I95" s="20">
        <v>928.76</v>
      </c>
      <c r="J95" s="7">
        <v>3246526</v>
      </c>
      <c r="K95" s="20">
        <v>165.9</v>
      </c>
      <c r="L95" s="12" t="str">
        <f>IF(Table5[[#This Row],[Status]]="Optimal",IF(D95=H95, "Yes","No" ),"Yes")</f>
        <v>Yes</v>
      </c>
      <c r="M95" s="17">
        <v>384.85</v>
      </c>
      <c r="N95" s="7">
        <v>0</v>
      </c>
      <c r="O95" s="12" t="str">
        <f>IF(Table5[[#This Row],[Cost2]]="ML","Yes",IF(Table5[[#This Row],[Cost5]]&gt;Table5[[#This Row],[Cost2]],"Yes","No"))</f>
        <v>Yes</v>
      </c>
      <c r="P95" s="17">
        <v>168.36</v>
      </c>
      <c r="Q95" s="20">
        <v>205.59</v>
      </c>
      <c r="R95" s="26">
        <v>3235.4</v>
      </c>
      <c r="S95" s="26">
        <v>5173126.2</v>
      </c>
      <c r="T95" s="12" t="str">
        <f>IF(Table5[[#This Row],[Cost2]]="ML","Yes",IF(Table5[[#This Row],[Cost6]]&gt;=Table5[[#This Row],[Cost2]],"Yes","No"))</f>
        <v>Yes</v>
      </c>
      <c r="U95" s="17">
        <v>153.84</v>
      </c>
      <c r="V95" s="20">
        <v>254.95</v>
      </c>
      <c r="W95" s="26">
        <v>3316.2</v>
      </c>
      <c r="X95" s="26">
        <v>5301601</v>
      </c>
      <c r="Y95" s="12" t="str">
        <f>IF(Table5[[#This Row],[Cost2]]="ML","Yes",IF(Table5[[#This Row],[Cost9]]&gt;=Table5[[#This Row],[Cost2]],"Yes","No"))</f>
        <v>Yes</v>
      </c>
    </row>
    <row r="96" spans="1:25" ht="18" customHeight="1" x14ac:dyDescent="0.25">
      <c r="A96" s="11">
        <v>53</v>
      </c>
      <c r="B96" s="7">
        <v>11</v>
      </c>
      <c r="C96" s="12">
        <v>6</v>
      </c>
      <c r="D96" s="17" t="s">
        <v>13</v>
      </c>
      <c r="E96" s="20">
        <v>98.94</v>
      </c>
      <c r="F96" s="7" t="s">
        <v>13</v>
      </c>
      <c r="G96" s="12" t="s">
        <v>13</v>
      </c>
      <c r="H96" s="17">
        <v>116.65</v>
      </c>
      <c r="I96" s="20">
        <v>111.06</v>
      </c>
      <c r="J96" s="7">
        <v>2680609</v>
      </c>
      <c r="K96" s="20">
        <v>143.77000000000001</v>
      </c>
      <c r="L96" s="12" t="str">
        <f>IF(Table5[[#This Row],[Status]]="Optimal",IF(D96=H96, "Yes","No" ),"Yes")</f>
        <v>Yes</v>
      </c>
      <c r="M96" s="17">
        <v>335.05</v>
      </c>
      <c r="N96" s="7">
        <v>0</v>
      </c>
      <c r="O96" s="12" t="str">
        <f>IF(Table5[[#This Row],[Cost2]]="ML","Yes",IF(Table5[[#This Row],[Cost5]]&gt;Table5[[#This Row],[Cost2]],"Yes","No"))</f>
        <v>Yes</v>
      </c>
      <c r="P96" s="17">
        <v>135.75</v>
      </c>
      <c r="Q96" s="20">
        <v>291.08999999999997</v>
      </c>
      <c r="R96" s="26">
        <v>3005.4</v>
      </c>
      <c r="S96" s="26">
        <v>4805452.5999999996</v>
      </c>
      <c r="T96" s="12" t="str">
        <f>IF(Table5[[#This Row],[Cost2]]="ML","Yes",IF(Table5[[#This Row],[Cost6]]&gt;=Table5[[#This Row],[Cost2]],"Yes","No"))</f>
        <v>Yes</v>
      </c>
      <c r="U96" s="17">
        <v>146.22999999999999</v>
      </c>
      <c r="V96" s="20">
        <v>358.99</v>
      </c>
      <c r="W96" s="26">
        <v>3087.6</v>
      </c>
      <c r="X96" s="26">
        <v>4936532.8</v>
      </c>
      <c r="Y96" s="12" t="str">
        <f>IF(Table5[[#This Row],[Cost2]]="ML","Yes",IF(Table5[[#This Row],[Cost9]]&gt;=Table5[[#This Row],[Cost2]],"Yes","No"))</f>
        <v>Yes</v>
      </c>
    </row>
    <row r="97" spans="1:25" ht="18" customHeight="1" x14ac:dyDescent="0.25">
      <c r="A97" s="11">
        <v>5</v>
      </c>
      <c r="B97" s="7">
        <v>11</v>
      </c>
      <c r="C97" s="12">
        <v>7</v>
      </c>
      <c r="D97" s="17" t="s">
        <v>13</v>
      </c>
      <c r="E97" s="20">
        <v>100.02</v>
      </c>
      <c r="F97" s="7" t="s">
        <v>13</v>
      </c>
      <c r="G97" s="12" t="s">
        <v>13</v>
      </c>
      <c r="H97" s="17" t="s">
        <v>13</v>
      </c>
      <c r="I97" s="20">
        <v>1852.38</v>
      </c>
      <c r="J97" s="7">
        <v>4251151</v>
      </c>
      <c r="K97" s="20">
        <v>146.29</v>
      </c>
      <c r="L97" s="12" t="str">
        <f>IF(Table5[[#This Row],[Status]]="Optimal",IF(D97=H97, "Yes","No" ),"Yes")</f>
        <v>Yes</v>
      </c>
      <c r="M97" s="17">
        <v>323.76</v>
      </c>
      <c r="N97" s="7">
        <v>0</v>
      </c>
      <c r="O97" s="12" t="str">
        <f>IF(Table5[[#This Row],[Cost2]]="ML","Yes",IF(Table5[[#This Row],[Cost5]]&gt;Table5[[#This Row],[Cost2]],"Yes","No"))</f>
        <v>Yes</v>
      </c>
      <c r="P97" s="17">
        <v>151.94</v>
      </c>
      <c r="Q97" s="20">
        <v>37.36</v>
      </c>
      <c r="R97" s="26">
        <v>3003.2</v>
      </c>
      <c r="S97" s="26">
        <v>4801915.5999999996</v>
      </c>
      <c r="T97" s="12" t="str">
        <f>IF(Table5[[#This Row],[Cost2]]="ML","Yes",IF(Table5[[#This Row],[Cost6]]&gt;=Table5[[#This Row],[Cost2]],"Yes","No"))</f>
        <v>Yes</v>
      </c>
      <c r="U97" s="17">
        <v>147.56</v>
      </c>
      <c r="V97" s="20">
        <v>47.09</v>
      </c>
      <c r="W97" s="26">
        <v>3199.2</v>
      </c>
      <c r="X97" s="26">
        <v>5114606</v>
      </c>
      <c r="Y97" s="12" t="str">
        <f>IF(Table5[[#This Row],[Cost2]]="ML","Yes",IF(Table5[[#This Row],[Cost9]]&gt;=Table5[[#This Row],[Cost2]],"Yes","No"))</f>
        <v>Yes</v>
      </c>
    </row>
    <row r="98" spans="1:25" ht="18" customHeight="1" x14ac:dyDescent="0.25">
      <c r="A98" s="11">
        <v>74</v>
      </c>
      <c r="B98" s="7">
        <v>11</v>
      </c>
      <c r="C98" s="12">
        <v>7</v>
      </c>
      <c r="D98" s="17" t="s">
        <v>13</v>
      </c>
      <c r="E98" s="20">
        <v>113.69</v>
      </c>
      <c r="F98" s="7" t="s">
        <v>13</v>
      </c>
      <c r="G98" s="12" t="s">
        <v>13</v>
      </c>
      <c r="H98" s="17">
        <v>100.88</v>
      </c>
      <c r="I98" s="20">
        <v>48.56</v>
      </c>
      <c r="J98" s="7">
        <v>1044818</v>
      </c>
      <c r="K98" s="20">
        <v>134.77000000000001</v>
      </c>
      <c r="L98" s="12" t="str">
        <f>IF(Table5[[#This Row],[Status]]="Optimal",IF(D98=H98, "Yes","No" ),"Yes")</f>
        <v>Yes</v>
      </c>
      <c r="M98" s="17">
        <v>300.11</v>
      </c>
      <c r="N98" s="7">
        <v>0</v>
      </c>
      <c r="O98" s="12" t="str">
        <f>IF(Table5[[#This Row],[Cost2]]="ML","Yes",IF(Table5[[#This Row],[Cost5]]&gt;Table5[[#This Row],[Cost2]],"Yes","No"))</f>
        <v>Yes</v>
      </c>
      <c r="P98" s="17">
        <v>117.86</v>
      </c>
      <c r="Q98" s="20">
        <v>393.32</v>
      </c>
      <c r="R98" s="26">
        <v>3017.4</v>
      </c>
      <c r="S98" s="26">
        <v>4824613.4000000004</v>
      </c>
      <c r="T98" s="12" t="str">
        <f>IF(Table5[[#This Row],[Cost2]]="ML","Yes",IF(Table5[[#This Row],[Cost6]]&gt;=Table5[[#This Row],[Cost2]],"Yes","No"))</f>
        <v>Yes</v>
      </c>
      <c r="U98" s="17">
        <v>122.04</v>
      </c>
      <c r="V98" s="20">
        <v>485.96</v>
      </c>
      <c r="W98" s="26">
        <v>3249.6</v>
      </c>
      <c r="X98" s="26">
        <v>5195140</v>
      </c>
      <c r="Y98" s="12" t="str">
        <f>IF(Table5[[#This Row],[Cost2]]="ML","Yes",IF(Table5[[#This Row],[Cost9]]&gt;=Table5[[#This Row],[Cost2]],"Yes","No"))</f>
        <v>Yes</v>
      </c>
    </row>
    <row r="99" spans="1:25" ht="18" customHeight="1" x14ac:dyDescent="0.25">
      <c r="A99" s="11">
        <v>42</v>
      </c>
      <c r="B99" s="7">
        <v>11</v>
      </c>
      <c r="C99" s="12">
        <v>8</v>
      </c>
      <c r="D99" s="17" t="s">
        <v>13</v>
      </c>
      <c r="E99" s="20">
        <v>46.1</v>
      </c>
      <c r="F99" s="7" t="s">
        <v>13</v>
      </c>
      <c r="G99" s="12" t="s">
        <v>13</v>
      </c>
      <c r="H99" s="17">
        <v>105.68</v>
      </c>
      <c r="I99" s="20">
        <v>19.510000000000002</v>
      </c>
      <c r="J99" s="7">
        <v>398245</v>
      </c>
      <c r="K99" s="20">
        <v>137.80000000000001</v>
      </c>
      <c r="L99" s="12" t="str">
        <f>IF(Table5[[#This Row],[Status]]="Optimal",IF(D99=H99, "Yes","No" ),"Yes")</f>
        <v>Yes</v>
      </c>
      <c r="M99" s="17">
        <v>350.25</v>
      </c>
      <c r="N99" s="7">
        <v>0</v>
      </c>
      <c r="O99" s="12" t="str">
        <f>IF(Table5[[#This Row],[Cost2]]="ML","Yes",IF(Table5[[#This Row],[Cost5]]&gt;Table5[[#This Row],[Cost2]],"Yes","No"))</f>
        <v>Yes</v>
      </c>
      <c r="P99" s="17">
        <v>133.66</v>
      </c>
      <c r="Q99" s="20">
        <v>232.33</v>
      </c>
      <c r="R99" s="26">
        <v>3004.4</v>
      </c>
      <c r="S99" s="26">
        <v>4803862</v>
      </c>
      <c r="T99" s="12" t="str">
        <f>IF(Table5[[#This Row],[Cost2]]="ML","Yes",IF(Table5[[#This Row],[Cost6]]&gt;=Table5[[#This Row],[Cost2]],"Yes","No"))</f>
        <v>Yes</v>
      </c>
      <c r="U99" s="17">
        <v>114.45</v>
      </c>
      <c r="V99" s="20">
        <v>288.92</v>
      </c>
      <c r="W99" s="26">
        <v>3258.8</v>
      </c>
      <c r="X99" s="26">
        <v>5209837.2</v>
      </c>
      <c r="Y99" s="12" t="str">
        <f>IF(Table5[[#This Row],[Cost2]]="ML","Yes",IF(Table5[[#This Row],[Cost9]]&gt;=Table5[[#This Row],[Cost2]],"Yes","No"))</f>
        <v>Yes</v>
      </c>
    </row>
    <row r="100" spans="1:25" ht="18" customHeight="1" x14ac:dyDescent="0.25">
      <c r="A100" s="11">
        <v>90</v>
      </c>
      <c r="B100" s="7">
        <v>11</v>
      </c>
      <c r="C100" s="12">
        <v>8</v>
      </c>
      <c r="D100" s="17" t="s">
        <v>13</v>
      </c>
      <c r="E100" s="20">
        <v>130.02000000000001</v>
      </c>
      <c r="F100" s="7" t="s">
        <v>13</v>
      </c>
      <c r="G100" s="12" t="s">
        <v>13</v>
      </c>
      <c r="H100" s="17" t="s">
        <v>13</v>
      </c>
      <c r="I100" s="20">
        <v>809.8</v>
      </c>
      <c r="J100" s="7">
        <v>3443758</v>
      </c>
      <c r="K100" s="20">
        <v>157.03</v>
      </c>
      <c r="L100" s="12" t="str">
        <f>IF(Table5[[#This Row],[Status]]="Optimal",IF(D100=H100, "Yes","No" ),"Yes")</f>
        <v>Yes</v>
      </c>
      <c r="M100" s="17">
        <v>324.81</v>
      </c>
      <c r="N100" s="7">
        <v>0</v>
      </c>
      <c r="O100" s="12" t="str">
        <f>IF(Table5[[#This Row],[Cost2]]="ML","Yes",IF(Table5[[#This Row],[Cost5]]&gt;Table5[[#This Row],[Cost2]],"Yes","No"))</f>
        <v>Yes</v>
      </c>
      <c r="P100" s="17">
        <v>168.8</v>
      </c>
      <c r="Q100" s="20">
        <v>476.12</v>
      </c>
      <c r="R100" s="26">
        <v>3004.6</v>
      </c>
      <c r="S100" s="26">
        <v>4804198.2</v>
      </c>
      <c r="T100" s="12" t="str">
        <f>IF(Table5[[#This Row],[Cost2]]="ML","Yes",IF(Table5[[#This Row],[Cost6]]&gt;=Table5[[#This Row],[Cost2]],"Yes","No"))</f>
        <v>Yes</v>
      </c>
      <c r="U100" s="17">
        <v>156.71</v>
      </c>
      <c r="V100" s="20">
        <v>586.79</v>
      </c>
      <c r="W100" s="26">
        <v>3056.4</v>
      </c>
      <c r="X100" s="26">
        <v>4887016.4000000004</v>
      </c>
      <c r="Y100" s="12" t="str">
        <f>IF(Table5[[#This Row],[Cost2]]="ML","Yes",IF(Table5[[#This Row],[Cost9]]&gt;=Table5[[#This Row],[Cost2]],"Yes","No"))</f>
        <v>Yes</v>
      </c>
    </row>
    <row r="101" spans="1:25" ht="18" customHeight="1" x14ac:dyDescent="0.25">
      <c r="A101" s="11">
        <v>21</v>
      </c>
      <c r="B101" s="7">
        <v>11</v>
      </c>
      <c r="C101" s="12">
        <v>9</v>
      </c>
      <c r="D101" s="17" t="s">
        <v>13</v>
      </c>
      <c r="E101" s="20">
        <v>85.88</v>
      </c>
      <c r="F101" s="7" t="s">
        <v>13</v>
      </c>
      <c r="G101" s="12" t="s">
        <v>13</v>
      </c>
      <c r="H101" s="17" t="s">
        <v>13</v>
      </c>
      <c r="I101" s="20">
        <v>3771.95</v>
      </c>
      <c r="J101" s="7">
        <v>3911854</v>
      </c>
      <c r="K101" s="20">
        <v>135.94999999999999</v>
      </c>
      <c r="L101" s="12" t="str">
        <f>IF(Table5[[#This Row],[Status]]="Optimal",IF(D101=H101, "Yes","No" ),"Yes")</f>
        <v>Yes</v>
      </c>
      <c r="M101" s="17">
        <v>311.31</v>
      </c>
      <c r="N101" s="7">
        <v>0</v>
      </c>
      <c r="O101" s="12" t="str">
        <f>IF(Table5[[#This Row],[Cost2]]="ML","Yes",IF(Table5[[#This Row],[Cost5]]&gt;Table5[[#This Row],[Cost2]],"Yes","No"))</f>
        <v>Yes</v>
      </c>
      <c r="P101" s="17">
        <v>129.4</v>
      </c>
      <c r="Q101" s="20">
        <v>121.13</v>
      </c>
      <c r="R101" s="26">
        <v>3005.2</v>
      </c>
      <c r="S101" s="26">
        <v>4805152.4000000004</v>
      </c>
      <c r="T101" s="12" t="str">
        <f>IF(Table5[[#This Row],[Cost2]]="ML","Yes",IF(Table5[[#This Row],[Cost6]]&gt;=Table5[[#This Row],[Cost2]],"Yes","No"))</f>
        <v>Yes</v>
      </c>
      <c r="U101" s="17">
        <v>124.29</v>
      </c>
      <c r="V101" s="20">
        <v>152.66999999999999</v>
      </c>
      <c r="W101" s="26">
        <v>3351</v>
      </c>
      <c r="X101" s="26">
        <v>5356927.4000000004</v>
      </c>
      <c r="Y101" s="12" t="str">
        <f>IF(Table5[[#This Row],[Cost2]]="ML","Yes",IF(Table5[[#This Row],[Cost9]]&gt;=Table5[[#This Row],[Cost2]],"Yes","No"))</f>
        <v>Yes</v>
      </c>
    </row>
    <row r="102" spans="1:25" ht="18" customHeight="1" thickBot="1" x14ac:dyDescent="0.3">
      <c r="A102" s="13">
        <v>52</v>
      </c>
      <c r="B102" s="14">
        <v>11</v>
      </c>
      <c r="C102" s="15">
        <v>9</v>
      </c>
      <c r="D102" s="18" t="s">
        <v>13</v>
      </c>
      <c r="E102" s="21">
        <v>71.739999999999995</v>
      </c>
      <c r="F102" s="14" t="s">
        <v>13</v>
      </c>
      <c r="G102" s="15" t="s">
        <v>13</v>
      </c>
      <c r="H102" s="18">
        <v>128.74</v>
      </c>
      <c r="I102" s="21">
        <v>203.23</v>
      </c>
      <c r="J102" s="14">
        <v>4315558</v>
      </c>
      <c r="K102" s="21">
        <v>147.12</v>
      </c>
      <c r="L102" s="15" t="str">
        <f>IF(Table5[[#This Row],[Status]]="Optimal",IF(D102=H102, "Yes","No" ),"Yes")</f>
        <v>Yes</v>
      </c>
      <c r="M102" s="18">
        <v>366.94</v>
      </c>
      <c r="N102" s="14">
        <v>0</v>
      </c>
      <c r="O102" s="15" t="str">
        <f>IF(Table5[[#This Row],[Cost2]]="ML","Yes",IF(Table5[[#This Row],[Cost5]]&gt;Table5[[#This Row],[Cost2]],"Yes","No"))</f>
        <v>Yes</v>
      </c>
      <c r="P102" s="18">
        <v>155.97999999999999</v>
      </c>
      <c r="Q102" s="21">
        <v>283.99</v>
      </c>
      <c r="R102" s="27">
        <v>3216.4</v>
      </c>
      <c r="S102" s="27">
        <v>5142399.5999999996</v>
      </c>
      <c r="T102" s="15" t="str">
        <f>IF(Table5[[#This Row],[Cost2]]="ML","Yes",IF(Table5[[#This Row],[Cost6]]&gt;=Table5[[#This Row],[Cost2]],"Yes","No"))</f>
        <v>Yes</v>
      </c>
      <c r="U102" s="18">
        <v>142.07</v>
      </c>
      <c r="V102" s="21">
        <v>349.93</v>
      </c>
      <c r="W102" s="27">
        <v>3136.6</v>
      </c>
      <c r="X102" s="27">
        <v>5015181.8</v>
      </c>
      <c r="Y102" s="15" t="str">
        <f>IF(Table5[[#This Row],[Cost2]]="ML","Yes",IF(Table5[[#This Row],[Cost9]]&gt;=Table5[[#This Row],[Cost2]],"Yes","No"))</f>
        <v>Yes</v>
      </c>
    </row>
  </sheetData>
  <mergeCells count="6">
    <mergeCell ref="U1:Y1"/>
    <mergeCell ref="A1:C1"/>
    <mergeCell ref="D1:G1"/>
    <mergeCell ref="H1:L1"/>
    <mergeCell ref="M1:O1"/>
    <mergeCell ref="P1:T1"/>
  </mergeCells>
  <conditionalFormatting sqref="L3:L102">
    <cfRule type="cellIs" dxfId="20" priority="10" operator="equal">
      <formula>"""Yes"""</formula>
    </cfRule>
    <cfRule type="cellIs" dxfId="19" priority="8" operator="equal">
      <formula>"Yes"</formula>
    </cfRule>
  </conditionalFormatting>
  <conditionalFormatting sqref="L3">
    <cfRule type="cellIs" dxfId="18" priority="9" operator="equal">
      <formula>"""Yes:"</formula>
    </cfRule>
  </conditionalFormatting>
  <conditionalFormatting sqref="O3:O102">
    <cfRule type="cellIs" dxfId="17" priority="7" operator="equal">
      <formula>"Yes"</formula>
    </cfRule>
  </conditionalFormatting>
  <conditionalFormatting sqref="T3:T102 Y3:Y102">
    <cfRule type="cellIs" dxfId="16" priority="6" operator="equal">
      <formula>"Yes"</formula>
    </cfRule>
    <cfRule type="cellIs" dxfId="15" priority="5" operator="equal">
      <formula>"No"</formula>
    </cfRule>
  </conditionalFormatting>
  <conditionalFormatting sqref="G3:G102">
    <cfRule type="cellIs" dxfId="14" priority="4" operator="equal">
      <formula>"Optimal"</formula>
    </cfRule>
    <cfRule type="cellIs" dxfId="13" priority="3" operator="equal">
      <formula>"ML"</formula>
    </cfRule>
    <cfRule type="cellIs" dxfId="12" priority="2" operator="equal">
      <formula>"Feasible"</formula>
    </cfRule>
  </conditionalFormatting>
  <conditionalFormatting sqref="H1:H1048576">
    <cfRule type="cellIs" dxfId="2" priority="1" operator="equal">
      <formula>"ML"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IRANDOOST</dc:creator>
  <cp:lastModifiedBy>IMAN IRANDOOST</cp:lastModifiedBy>
  <dcterms:created xsi:type="dcterms:W3CDTF">2016-10-11T09:25:05Z</dcterms:created>
  <dcterms:modified xsi:type="dcterms:W3CDTF">2016-10-19T06:51:50Z</dcterms:modified>
</cp:coreProperties>
</file>