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heard\Documents\KiCad\Projects\RemoteLabs_Supervisor_PCB\Documentation\"/>
    </mc:Choice>
  </mc:AlternateContent>
  <bookViews>
    <workbookView xWindow="0" yWindow="0" windowWidth="21570" windowHeight="8370" activeTab="1"/>
  </bookViews>
  <sheets>
    <sheet name="BUS Current Totals" sheetId="1" r:id="rId1"/>
    <sheet name="Individual Circuit Calcs" sheetId="3" r:id="rId2"/>
    <sheet name="Sheet5" sheetId="5" r:id="rId3"/>
    <sheet name="Generic Trace Calculator" sheetId="2" r:id="rId4"/>
    <sheet name="Ohms Law" sheetId="4" r:id="rId5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3" l="1"/>
  <c r="I16" i="3" s="1"/>
  <c r="L6" i="3"/>
  <c r="L16" i="3" s="1"/>
  <c r="N6" i="3"/>
  <c r="O6" i="3"/>
  <c r="I7" i="3"/>
  <c r="L7" i="3"/>
  <c r="N7" i="3" s="1"/>
  <c r="I8" i="3"/>
  <c r="L8" i="3"/>
  <c r="O8" i="3" s="1"/>
  <c r="N8" i="3"/>
  <c r="I9" i="3"/>
  <c r="L9" i="3"/>
  <c r="N9" i="3"/>
  <c r="O9" i="3"/>
  <c r="I10" i="3"/>
  <c r="L10" i="3"/>
  <c r="N10" i="3" s="1"/>
  <c r="I11" i="3"/>
  <c r="L11" i="3"/>
  <c r="O11" i="3" s="1"/>
  <c r="N11" i="3"/>
  <c r="I12" i="3"/>
  <c r="L12" i="3"/>
  <c r="N12" i="3"/>
  <c r="O12" i="3"/>
  <c r="I13" i="3"/>
  <c r="L13" i="3"/>
  <c r="N13" i="3" s="1"/>
  <c r="I14" i="3"/>
  <c r="L14" i="3"/>
  <c r="O14" i="3" s="1"/>
  <c r="N14" i="3"/>
  <c r="I15" i="3"/>
  <c r="L15" i="3"/>
  <c r="N15" i="3"/>
  <c r="O15" i="3"/>
  <c r="I20" i="3"/>
  <c r="L20" i="3"/>
  <c r="N20" i="3" s="1"/>
  <c r="I24" i="3"/>
  <c r="L24" i="3" s="1"/>
  <c r="I25" i="3"/>
  <c r="L25" i="3"/>
  <c r="N25" i="3"/>
  <c r="O25" i="3"/>
  <c r="K26" i="3"/>
  <c r="I29" i="3"/>
  <c r="I31" i="3" s="1"/>
  <c r="L29" i="3"/>
  <c r="L31" i="3" s="1"/>
  <c r="N29" i="3"/>
  <c r="O29" i="3"/>
  <c r="I35" i="3"/>
  <c r="L35" i="3"/>
  <c r="O35" i="3"/>
  <c r="I36" i="3"/>
  <c r="L36" i="3"/>
  <c r="O36" i="3" s="1"/>
  <c r="I37" i="3"/>
  <c r="L37" i="3"/>
  <c r="O37" i="3"/>
  <c r="N16" i="3" l="1"/>
  <c r="O16" i="3"/>
  <c r="O17" i="3" s="1"/>
  <c r="L17" i="3"/>
  <c r="N31" i="3"/>
  <c r="N32" i="3" s="1"/>
  <c r="O31" i="3"/>
  <c r="L32" i="3"/>
  <c r="N24" i="3"/>
  <c r="O24" i="3"/>
  <c r="L26" i="3"/>
  <c r="I26" i="3"/>
  <c r="O20" i="3"/>
  <c r="O13" i="3"/>
  <c r="O10" i="3"/>
  <c r="O7" i="3"/>
  <c r="N17" i="3" l="1"/>
  <c r="H19" i="3"/>
  <c r="I19" i="3" s="1"/>
  <c r="L27" i="3"/>
  <c r="O26" i="3"/>
  <c r="O27" i="3" s="1"/>
  <c r="N26" i="3"/>
  <c r="N27" i="3" s="1"/>
  <c r="O32" i="3"/>
  <c r="H39" i="3"/>
  <c r="I39" i="3" s="1"/>
  <c r="L39" i="3" s="1"/>
  <c r="O39" i="3" s="1"/>
  <c r="F36" i="4"/>
  <c r="D36" i="4"/>
  <c r="B36" i="4"/>
  <c r="D27" i="4"/>
  <c r="B27" i="4"/>
  <c r="H13" i="4"/>
  <c r="Z19" i="4" s="1"/>
  <c r="F13" i="4"/>
  <c r="X15" i="4" s="1"/>
  <c r="D13" i="4"/>
  <c r="B13" i="4"/>
  <c r="T13" i="4" s="1"/>
  <c r="B47" i="2"/>
  <c r="R21" i="2"/>
  <c r="R10" i="2"/>
  <c r="H9" i="2"/>
  <c r="H8" i="2" s="1"/>
  <c r="M8" i="2"/>
  <c r="M7" i="2" s="1"/>
  <c r="J8" i="2"/>
  <c r="D8" i="2"/>
  <c r="B8" i="2"/>
  <c r="R6" i="2"/>
  <c r="R9" i="2" s="1"/>
  <c r="I21" i="3" l="1"/>
  <c r="L19" i="3"/>
  <c r="J36" i="4"/>
  <c r="J38" i="4" s="1"/>
  <c r="J40" i="4" s="1"/>
  <c r="H36" i="4"/>
  <c r="H38" i="4" s="1"/>
  <c r="H40" i="4" s="1"/>
  <c r="J27" i="4"/>
  <c r="J29" i="4" s="1"/>
  <c r="H27" i="4"/>
  <c r="H29" i="4" s="1"/>
  <c r="H30" i="4" s="1"/>
  <c r="M15" i="4"/>
  <c r="M16" i="4" s="1"/>
  <c r="M17" i="4" s="1"/>
  <c r="X23" i="4"/>
  <c r="X17" i="4"/>
  <c r="J30" i="4"/>
  <c r="J31" i="4"/>
  <c r="Z21" i="4"/>
  <c r="T19" i="4"/>
  <c r="X19" i="4" s="1"/>
  <c r="M5" i="4"/>
  <c r="T15" i="4"/>
  <c r="Z23" i="4"/>
  <c r="V13" i="4"/>
  <c r="V17" i="4" s="1"/>
  <c r="F18" i="2"/>
  <c r="F26" i="2" s="1"/>
  <c r="L21" i="3" l="1"/>
  <c r="O19" i="3"/>
  <c r="N19" i="3"/>
  <c r="J39" i="4"/>
  <c r="H39" i="4"/>
  <c r="H31" i="4"/>
  <c r="V19" i="4"/>
  <c r="Z13" i="4"/>
  <c r="Z15" i="4"/>
  <c r="M22" i="4" s="1"/>
  <c r="V15" i="4"/>
  <c r="V21" i="4"/>
  <c r="X21" i="4" s="1"/>
  <c r="T17" i="4"/>
  <c r="Z17" i="4"/>
  <c r="V23" i="4"/>
  <c r="T23" i="4"/>
  <c r="M6" i="4"/>
  <c r="M4" i="4"/>
  <c r="T21" i="4"/>
  <c r="X13" i="4"/>
  <c r="F19" i="2"/>
  <c r="F23" i="2" s="1"/>
  <c r="F25" i="2"/>
  <c r="F11" i="2"/>
  <c r="F9" i="2" s="1"/>
  <c r="F8" i="2" s="1"/>
  <c r="F24" i="2"/>
  <c r="N21" i="3" l="1"/>
  <c r="N22" i="3" s="1"/>
  <c r="O21" i="3"/>
  <c r="L22" i="3"/>
  <c r="B47" i="4"/>
  <c r="M11" i="4"/>
  <c r="M10" i="4" s="1"/>
  <c r="M21" i="4"/>
  <c r="M23" i="4"/>
  <c r="M24" i="4" s="1"/>
  <c r="F22" i="2"/>
  <c r="D18" i="2"/>
  <c r="B18" i="2"/>
  <c r="B21" i="2" s="1"/>
  <c r="B20" i="2" s="1"/>
  <c r="H38" i="3" l="1"/>
  <c r="O22" i="3"/>
  <c r="I38" i="3" l="1"/>
  <c r="H40" i="3"/>
  <c r="L38" i="3" l="1"/>
  <c r="I40" i="3"/>
  <c r="O38" i="3" l="1"/>
  <c r="L40" i="3"/>
  <c r="O40" i="3" l="1"/>
  <c r="O41" i="3" s="1"/>
  <c r="L41" i="3"/>
</calcChain>
</file>

<file path=xl/sharedStrings.xml><?xml version="1.0" encoding="utf-8"?>
<sst xmlns="http://schemas.openxmlformats.org/spreadsheetml/2006/main" count="249" uniqueCount="114">
  <si>
    <t>PCB Trace Calculator</t>
  </si>
  <si>
    <t>Input</t>
  </si>
  <si>
    <t>Copper Weight (oz)</t>
  </si>
  <si>
    <t>Trace Thickness</t>
  </si>
  <si>
    <t>A</t>
  </si>
  <si>
    <t>degC</t>
  </si>
  <si>
    <t>Track Length</t>
  </si>
  <si>
    <t>Current (I)</t>
  </si>
  <si>
    <t>dT</t>
  </si>
  <si>
    <t>Width</t>
  </si>
  <si>
    <t>Height</t>
  </si>
  <si>
    <t>K factor</t>
  </si>
  <si>
    <t>mm</t>
  </si>
  <si>
    <t>mil</t>
  </si>
  <si>
    <t>mA</t>
  </si>
  <si>
    <t>um</t>
  </si>
  <si>
    <t>mm (assume top layer &amp; Inner Layer together)</t>
  </si>
  <si>
    <t>cm</t>
  </si>
  <si>
    <t>Copper</t>
  </si>
  <si>
    <t>oz</t>
  </si>
  <si>
    <t>External</t>
  </si>
  <si>
    <t>inch</t>
  </si>
  <si>
    <t>Copper Resistivity</t>
  </si>
  <si>
    <t>1.72e^-08</t>
  </si>
  <si>
    <t>Output</t>
  </si>
  <si>
    <t>K Factor</t>
  </si>
  <si>
    <t>Internal</t>
  </si>
  <si>
    <t>uA</t>
  </si>
  <si>
    <t>Mixed</t>
  </si>
  <si>
    <t>V = I R</t>
  </si>
  <si>
    <t>I = V/R</t>
  </si>
  <si>
    <t>R = V/I</t>
  </si>
  <si>
    <t>P = I V</t>
  </si>
  <si>
    <t>V = P/I</t>
  </si>
  <si>
    <t>I =P/V</t>
  </si>
  <si>
    <t>R = (V^2)/P</t>
  </si>
  <si>
    <t>P = (I^2)xR</t>
  </si>
  <si>
    <t>V = SqR(PxR)</t>
  </si>
  <si>
    <t>I =SqR(P/R)</t>
  </si>
  <si>
    <t>R = P/(I^2)</t>
  </si>
  <si>
    <t>P = (V^2)/R</t>
  </si>
  <si>
    <t>Wire &amp; Current</t>
  </si>
  <si>
    <t>Current</t>
  </si>
  <si>
    <t>mm^2</t>
  </si>
  <si>
    <t>Diameter</t>
  </si>
  <si>
    <t>mil^2</t>
  </si>
  <si>
    <t>A.W.G</t>
  </si>
  <si>
    <t>PCB &amp; Circuit Current &amp; Power Totals</t>
  </si>
  <si>
    <t>Start with the smallest voltages/currents first, and add them to the larger busses</t>
  </si>
  <si>
    <t>BUS_NAME</t>
  </si>
  <si>
    <t>No.</t>
  </si>
  <si>
    <t>3V3_DC_MCU</t>
  </si>
  <si>
    <t>mV</t>
  </si>
  <si>
    <t>V</t>
  </si>
  <si>
    <t>kV</t>
  </si>
  <si>
    <t>Ohm</t>
  </si>
  <si>
    <t>W</t>
  </si>
  <si>
    <t>Voltage</t>
  </si>
  <si>
    <t>Resistance</t>
  </si>
  <si>
    <t>Power</t>
  </si>
  <si>
    <t>ohm</t>
  </si>
  <si>
    <t>mW</t>
  </si>
  <si>
    <t>k ohm</t>
  </si>
  <si>
    <t>kW</t>
  </si>
  <si>
    <t>M ohm</t>
  </si>
  <si>
    <t>MW</t>
  </si>
  <si>
    <t>KW</t>
  </si>
  <si>
    <t>R1</t>
  </si>
  <si>
    <t>R2</t>
  </si>
  <si>
    <t>Series</t>
  </si>
  <si>
    <t>Parallel</t>
  </si>
  <si>
    <t>R3</t>
  </si>
  <si>
    <t>Individual Circuits Power Consumption</t>
  </si>
  <si>
    <t>Subsystem</t>
  </si>
  <si>
    <t>Voltage Bus Source</t>
  </si>
  <si>
    <t>Limit Switches</t>
  </si>
  <si>
    <t>Vnom</t>
  </si>
  <si>
    <t>Optical Encoder</t>
  </si>
  <si>
    <t>Thermocouple Amp</t>
  </si>
  <si>
    <t>Imax (mA)</t>
  </si>
  <si>
    <t>LED</t>
  </si>
  <si>
    <t>Quantity</t>
  </si>
  <si>
    <t>P( mW) total</t>
  </si>
  <si>
    <t>Digital Buffers</t>
  </si>
  <si>
    <t>I(mA) @ 12v</t>
  </si>
  <si>
    <t>I(mA) @ 5v</t>
  </si>
  <si>
    <t>Analog Buffers</t>
  </si>
  <si>
    <t>MCU</t>
  </si>
  <si>
    <t>Shift Reg</t>
  </si>
  <si>
    <t>Output Logic</t>
  </si>
  <si>
    <t>Additional</t>
  </si>
  <si>
    <t>3V3 BUS SUM</t>
  </si>
  <si>
    <t>1A Limit at 3.3v</t>
  </si>
  <si>
    <t>5V_DC_RPI</t>
  </si>
  <si>
    <t>1A Limit @ 5v</t>
  </si>
  <si>
    <t>2-3A Limit With Heatsink</t>
  </si>
  <si>
    <t>1 -1.5A Limit @ 5v</t>
  </si>
  <si>
    <t>3V3_BUS</t>
  </si>
  <si>
    <t>Raspi</t>
  </si>
  <si>
    <t>LED Strip</t>
  </si>
  <si>
    <t>5V_DC_SERVO</t>
  </si>
  <si>
    <t>Servo</t>
  </si>
  <si>
    <t>12V_DC_BUS</t>
  </si>
  <si>
    <t>~ 5A (1/4 of 20A) @ 12v</t>
  </si>
  <si>
    <t>Imax(Total mA)</t>
  </si>
  <si>
    <t>5V_DC_SERVO SUM</t>
  </si>
  <si>
    <t>DC MOTOR</t>
  </si>
  <si>
    <t>STEPPER MOTOR</t>
  </si>
  <si>
    <t>5V_DC_Rpi SUM</t>
  </si>
  <si>
    <t>Strip Lighting (36 powerLED)</t>
  </si>
  <si>
    <t>12V_DC_BUS SUM</t>
  </si>
  <si>
    <t>Amps</t>
  </si>
  <si>
    <t>Watts</t>
  </si>
  <si>
    <t>5V_DC_LED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</si>
</sst>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 tint="-4.9989318521683403E-2"/>
      <name val="Consolas"/>
      <family val="3"/>
    </font>
    <font>
      <b/>
      <sz val="18"/>
      <color theme="0" tint="-4.9989318521683403E-2"/>
      <name val="Consolas"/>
      <family val="3"/>
    </font>
    <font>
      <b/>
      <sz val="11"/>
      <color theme="2" tint="-0.89999084444715716"/>
      <name val="Consolas"/>
      <family val="3"/>
    </font>
    <font>
      <b/>
      <sz val="11"/>
      <name val="Consolas"/>
      <family val="3"/>
    </font>
    <font>
      <b/>
      <sz val="11"/>
      <color theme="1" tint="4.9989318521683403E-2"/>
      <name val="Consolas"/>
      <family val="3"/>
    </font>
    <font>
      <sz val="11"/>
      <color theme="0" tint="-4.9989318521683403E-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6"/>
      <color theme="0" tint="-0.14999847407452621"/>
      <name val="Calibri"/>
      <family val="2"/>
      <scheme val="minor"/>
    </font>
    <font>
      <sz val="18"/>
      <color theme="0" tint="-0.1499984740745262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14FC88"/>
        <bgColor indexed="64"/>
      </patternFill>
    </fill>
    <fill>
      <patternFill patternType="solid">
        <fgColor rgb="FF16FAC4"/>
        <bgColor indexed="64"/>
      </patternFill>
    </fill>
    <fill>
      <patternFill patternType="solid">
        <fgColor rgb="FF06FA2F"/>
        <bgColor indexed="64"/>
      </patternFill>
    </fill>
    <fill>
      <patternFill patternType="solid">
        <fgColor rgb="FF11FF4A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17F806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7EB4E"/>
        <bgColor indexed="64"/>
      </patternFill>
    </fill>
    <fill>
      <patternFill patternType="solid">
        <fgColor rgb="FF03EFE4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DF70B"/>
        <bgColor indexed="64"/>
      </patternFill>
    </fill>
    <fill>
      <patternFill patternType="solid">
        <fgColor rgb="FFFDCF0B"/>
        <bgColor indexed="64"/>
      </patternFill>
    </fill>
    <fill>
      <patternFill patternType="solid">
        <fgColor rgb="FFFEE10A"/>
        <bgColor indexed="64"/>
      </patternFill>
    </fill>
    <fill>
      <patternFill patternType="solid">
        <fgColor rgb="FFFAC70E"/>
        <bgColor indexed="64"/>
      </patternFill>
    </fill>
    <fill>
      <patternFill patternType="solid">
        <fgColor rgb="FF1ADCF6"/>
        <bgColor indexed="64"/>
      </patternFill>
    </fill>
    <fill>
      <patternFill patternType="solid">
        <fgColor rgb="FFFBA60D"/>
        <bgColor indexed="64"/>
      </patternFill>
    </fill>
    <fill>
      <patternFill patternType="solid">
        <fgColor rgb="FFFABC0E"/>
        <bgColor indexed="64"/>
      </patternFill>
    </fill>
    <fill>
      <patternFill patternType="solid">
        <fgColor rgb="FFF88410"/>
        <bgColor indexed="64"/>
      </patternFill>
    </fill>
    <fill>
      <patternFill patternType="solid">
        <fgColor rgb="FFFCAC0C"/>
        <bgColor indexed="64"/>
      </patternFill>
    </fill>
    <fill>
      <patternFill patternType="solid">
        <fgColor rgb="FF07EB69"/>
        <bgColor indexed="64"/>
      </patternFill>
    </fill>
  </fills>
  <borders count="1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2"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left"/>
    </xf>
    <xf numFmtId="2" fontId="4" fillId="4" borderId="0" xfId="0" applyNumberFormat="1" applyFont="1" applyFill="1" applyAlignment="1">
      <alignment horizontal="center"/>
    </xf>
    <xf numFmtId="2" fontId="4" fillId="5" borderId="0" xfId="0" applyNumberFormat="1" applyFont="1" applyFill="1" applyAlignment="1">
      <alignment horizontal="center"/>
    </xf>
    <xf numFmtId="164" fontId="4" fillId="4" borderId="0" xfId="0" applyNumberFormat="1" applyFont="1" applyFill="1" applyAlignment="1">
      <alignment horizontal="center"/>
    </xf>
    <xf numFmtId="165" fontId="4" fillId="4" borderId="0" xfId="0" applyNumberFormat="1" applyFont="1" applyFill="1" applyAlignment="1">
      <alignment horizontal="center"/>
    </xf>
    <xf numFmtId="165" fontId="5" fillId="6" borderId="0" xfId="0" applyNumberFormat="1" applyFont="1" applyFill="1" applyAlignment="1" applyProtection="1">
      <alignment horizontal="center"/>
      <protection locked="0"/>
    </xf>
    <xf numFmtId="0" fontId="4" fillId="7" borderId="0" xfId="0" applyFont="1" applyFill="1" applyAlignment="1">
      <alignment horizontal="center"/>
    </xf>
    <xf numFmtId="165" fontId="2" fillId="3" borderId="0" xfId="0" applyNumberFormat="1" applyFont="1" applyFill="1" applyAlignment="1">
      <alignment horizontal="center"/>
    </xf>
    <xf numFmtId="0" fontId="2" fillId="8" borderId="0" xfId="0" applyFont="1" applyFill="1" applyAlignment="1" applyProtection="1">
      <alignment horizontal="center"/>
      <protection locked="0"/>
    </xf>
    <xf numFmtId="0" fontId="2" fillId="9" borderId="0" xfId="0" applyFont="1" applyFill="1" applyAlignment="1">
      <alignment horizontal="center"/>
    </xf>
    <xf numFmtId="2" fontId="4" fillId="7" borderId="0" xfId="0" applyNumberFormat="1" applyFont="1" applyFill="1" applyAlignment="1">
      <alignment horizontal="center"/>
    </xf>
    <xf numFmtId="0" fontId="6" fillId="10" borderId="0" xfId="0" applyFont="1" applyFill="1" applyAlignment="1">
      <alignment horizontal="center"/>
    </xf>
    <xf numFmtId="165" fontId="2" fillId="9" borderId="0" xfId="0" applyNumberFormat="1" applyFont="1" applyFill="1" applyAlignment="1" applyProtection="1">
      <alignment horizontal="center"/>
      <protection locked="0"/>
    </xf>
    <xf numFmtId="1" fontId="4" fillId="3" borderId="0" xfId="0" applyNumberFormat="1" applyFont="1" applyFill="1" applyBorder="1" applyAlignment="1">
      <alignment horizontal="center"/>
    </xf>
    <xf numFmtId="2" fontId="2" fillId="3" borderId="0" xfId="0" applyNumberFormat="1" applyFont="1" applyFill="1" applyAlignment="1">
      <alignment horizontal="center"/>
    </xf>
    <xf numFmtId="2" fontId="4" fillId="3" borderId="0" xfId="0" applyNumberFormat="1" applyFont="1" applyFill="1" applyBorder="1" applyAlignment="1">
      <alignment horizontal="center"/>
    </xf>
    <xf numFmtId="0" fontId="2" fillId="9" borderId="0" xfId="0" applyFont="1" applyFill="1" applyAlignment="1" applyProtection="1">
      <alignment horizontal="center"/>
      <protection locked="0"/>
    </xf>
    <xf numFmtId="0" fontId="2" fillId="11" borderId="0" xfId="0" applyFont="1" applyFill="1" applyAlignment="1" applyProtection="1">
      <alignment horizontal="center"/>
      <protection locked="0"/>
    </xf>
    <xf numFmtId="0" fontId="2" fillId="9" borderId="0" xfId="0" applyNumberFormat="1" applyFont="1" applyFill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2" fillId="12" borderId="0" xfId="0" applyFont="1" applyFill="1" applyAlignment="1" applyProtection="1">
      <alignment horizontal="center"/>
      <protection locked="0"/>
    </xf>
    <xf numFmtId="165" fontId="4" fillId="3" borderId="0" xfId="0" applyNumberFormat="1" applyFont="1" applyFill="1" applyBorder="1" applyAlignment="1">
      <alignment horizontal="center"/>
    </xf>
    <xf numFmtId="11" fontId="2" fillId="3" borderId="0" xfId="0" applyNumberFormat="1" applyFont="1" applyFill="1" applyAlignment="1">
      <alignment horizontal="center"/>
    </xf>
    <xf numFmtId="1" fontId="5" fillId="13" borderId="0" xfId="0" applyNumberFormat="1" applyFont="1" applyFill="1" applyAlignment="1" applyProtection="1">
      <alignment horizontal="center"/>
      <protection locked="0"/>
    </xf>
    <xf numFmtId="1" fontId="5" fillId="6" borderId="0" xfId="0" applyNumberFormat="1" applyFont="1" applyFill="1" applyAlignment="1" applyProtection="1">
      <alignment horizontal="center"/>
      <protection locked="0"/>
    </xf>
    <xf numFmtId="0" fontId="4" fillId="14" borderId="0" xfId="0" applyFont="1" applyFill="1" applyAlignment="1" applyProtection="1">
      <alignment horizontal="center"/>
      <protection locked="0"/>
    </xf>
    <xf numFmtId="2" fontId="4" fillId="14" borderId="0" xfId="0" applyNumberFormat="1" applyFont="1" applyFill="1" applyAlignment="1">
      <alignment horizontal="center"/>
    </xf>
    <xf numFmtId="164" fontId="4" fillId="14" borderId="0" xfId="0" applyNumberFormat="1" applyFont="1" applyFill="1" applyAlignment="1" applyProtection="1">
      <alignment horizontal="center"/>
      <protection locked="0"/>
    </xf>
    <xf numFmtId="165" fontId="4" fillId="14" borderId="0" xfId="0" applyNumberFormat="1" applyFont="1" applyFill="1" applyAlignment="1" applyProtection="1">
      <alignment horizontal="center"/>
      <protection locked="0"/>
    </xf>
    <xf numFmtId="0" fontId="4" fillId="3" borderId="0" xfId="0" applyFont="1" applyFill="1" applyAlignment="1">
      <alignment horizontal="center"/>
    </xf>
    <xf numFmtId="1" fontId="4" fillId="3" borderId="0" xfId="0" applyNumberFormat="1" applyFont="1" applyFill="1" applyAlignment="1">
      <alignment horizontal="center"/>
    </xf>
    <xf numFmtId="0" fontId="2" fillId="3" borderId="0" xfId="0" applyFont="1" applyFill="1" applyAlignment="1" applyProtection="1">
      <alignment horizontal="center"/>
      <protection locked="0"/>
    </xf>
    <xf numFmtId="1" fontId="5" fillId="3" borderId="0" xfId="0" applyNumberFormat="1" applyFont="1" applyFill="1" applyAlignment="1" applyProtection="1">
      <alignment horizontal="center"/>
      <protection locked="0"/>
    </xf>
    <xf numFmtId="0" fontId="2" fillId="3" borderId="3" xfId="0" applyFont="1" applyFill="1" applyBorder="1" applyAlignment="1">
      <alignment horizontal="center"/>
    </xf>
    <xf numFmtId="0" fontId="8" fillId="15" borderId="0" xfId="0" applyFont="1" applyFill="1"/>
    <xf numFmtId="0" fontId="8" fillId="15" borderId="9" xfId="0" applyFont="1" applyFill="1" applyBorder="1"/>
    <xf numFmtId="0" fontId="8" fillId="15" borderId="10" xfId="0" applyFont="1" applyFill="1" applyBorder="1"/>
    <xf numFmtId="0" fontId="8" fillId="15" borderId="0" xfId="0" applyFont="1" applyFill="1" applyAlignment="1">
      <alignment horizontal="left"/>
    </xf>
    <xf numFmtId="0" fontId="8" fillId="15" borderId="8" xfId="0" applyFont="1" applyFill="1" applyBorder="1" applyAlignment="1">
      <alignment horizontal="left"/>
    </xf>
    <xf numFmtId="0" fontId="8" fillId="15" borderId="0" xfId="0" applyFont="1" applyFill="1" applyAlignment="1">
      <alignment horizontal="center"/>
    </xf>
    <xf numFmtId="0" fontId="8" fillId="15" borderId="9" xfId="0" applyFont="1" applyFill="1" applyBorder="1" applyAlignment="1">
      <alignment horizontal="center"/>
    </xf>
    <xf numFmtId="0" fontId="8" fillId="15" borderId="0" xfId="0" applyFont="1" applyFill="1" applyAlignment="1">
      <alignment horizontal="left"/>
    </xf>
    <xf numFmtId="0" fontId="10" fillId="15" borderId="0" xfId="0" applyFont="1" applyFill="1" applyAlignment="1">
      <alignment horizontal="center" vertical="center"/>
    </xf>
    <xf numFmtId="0" fontId="4" fillId="16" borderId="0" xfId="0" applyFont="1" applyFill="1" applyAlignment="1">
      <alignment horizontal="center"/>
    </xf>
    <xf numFmtId="0" fontId="2" fillId="12" borderId="4" xfId="0" applyFont="1" applyFill="1" applyBorder="1" applyAlignment="1">
      <alignment horizontal="center"/>
    </xf>
    <xf numFmtId="0" fontId="4" fillId="17" borderId="5" xfId="0" applyFont="1" applyFill="1" applyBorder="1" applyAlignment="1">
      <alignment horizontal="center"/>
    </xf>
    <xf numFmtId="0" fontId="2" fillId="12" borderId="6" xfId="0" applyFont="1" applyFill="1" applyBorder="1" applyAlignment="1">
      <alignment horizontal="center"/>
    </xf>
    <xf numFmtId="1" fontId="4" fillId="18" borderId="0" xfId="0" applyNumberFormat="1" applyFont="1" applyFill="1" applyAlignment="1">
      <alignment horizontal="center"/>
    </xf>
    <xf numFmtId="2" fontId="4" fillId="19" borderId="5" xfId="0" applyNumberFormat="1" applyFont="1" applyFill="1" applyBorder="1" applyAlignment="1">
      <alignment horizontal="center"/>
    </xf>
    <xf numFmtId="0" fontId="4" fillId="20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165" fontId="4" fillId="21" borderId="5" xfId="0" applyNumberFormat="1" applyFont="1" applyFill="1" applyBorder="1" applyAlignment="1">
      <alignment horizontal="center"/>
    </xf>
    <xf numFmtId="165" fontId="4" fillId="22" borderId="0" xfId="0" applyNumberFormat="1" applyFont="1" applyFill="1" applyAlignment="1">
      <alignment horizontal="center"/>
    </xf>
    <xf numFmtId="165" fontId="4" fillId="17" borderId="0" xfId="0" applyNumberFormat="1" applyFont="1" applyFill="1" applyAlignment="1">
      <alignment horizontal="center"/>
    </xf>
    <xf numFmtId="0" fontId="4" fillId="22" borderId="0" xfId="0" applyFont="1" applyFill="1" applyAlignment="1">
      <alignment horizontal="center"/>
    </xf>
    <xf numFmtId="0" fontId="4" fillId="23" borderId="5" xfId="0" applyFont="1" applyFill="1" applyBorder="1" applyAlignment="1">
      <alignment horizontal="center"/>
    </xf>
    <xf numFmtId="2" fontId="4" fillId="24" borderId="0" xfId="0" applyNumberFormat="1" applyFont="1" applyFill="1" applyAlignment="1">
      <alignment horizontal="center"/>
    </xf>
    <xf numFmtId="2" fontId="4" fillId="17" borderId="0" xfId="0" applyNumberFormat="1" applyFont="1" applyFill="1" applyAlignment="1">
      <alignment horizontal="center"/>
    </xf>
    <xf numFmtId="1" fontId="4" fillId="4" borderId="0" xfId="0" applyNumberFormat="1" applyFont="1" applyFill="1" applyAlignment="1">
      <alignment horizontal="center"/>
    </xf>
    <xf numFmtId="1" fontId="5" fillId="25" borderId="0" xfId="0" applyNumberFormat="1" applyFont="1" applyFill="1" applyAlignment="1" applyProtection="1">
      <alignment horizontal="center"/>
      <protection locked="0"/>
    </xf>
    <xf numFmtId="0" fontId="8" fillId="15" borderId="0" xfId="0" applyFont="1" applyFill="1" applyAlignment="1">
      <alignment horizontal="center" vertical="center"/>
    </xf>
    <xf numFmtId="0" fontId="8" fillId="15" borderId="9" xfId="0" applyFont="1" applyFill="1" applyBorder="1" applyAlignment="1">
      <alignment horizontal="center" vertical="center"/>
    </xf>
    <xf numFmtId="0" fontId="9" fillId="15" borderId="0" xfId="0" applyFont="1" applyFill="1" applyAlignment="1">
      <alignment horizontal="left" vertical="center"/>
    </xf>
    <xf numFmtId="0" fontId="8" fillId="15" borderId="0" xfId="0" applyFont="1" applyFill="1" applyAlignment="1">
      <alignment horizontal="left" vertical="center"/>
    </xf>
    <xf numFmtId="0" fontId="8" fillId="15" borderId="8" xfId="0" applyFont="1" applyFill="1" applyBorder="1" applyAlignment="1">
      <alignment horizontal="left" vertical="center"/>
    </xf>
    <xf numFmtId="0" fontId="8" fillId="15" borderId="9" xfId="0" applyFont="1" applyFill="1" applyBorder="1" applyAlignment="1">
      <alignment horizontal="left" vertical="center"/>
    </xf>
    <xf numFmtId="0" fontId="8" fillId="15" borderId="7" xfId="0" applyFont="1" applyFill="1" applyBorder="1" applyAlignment="1">
      <alignment horizontal="center" vertical="center"/>
    </xf>
    <xf numFmtId="2" fontId="8" fillId="15" borderId="0" xfId="0" applyNumberFormat="1" applyFont="1" applyFill="1" applyAlignment="1">
      <alignment horizontal="center" vertical="center"/>
    </xf>
    <xf numFmtId="1" fontId="8" fillId="15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0" fillId="15" borderId="0" xfId="0" applyFont="1" applyFill="1" applyAlignment="1">
      <alignment horizontal="center" vertical="center"/>
    </xf>
    <xf numFmtId="0" fontId="11" fillId="15" borderId="0" xfId="0" applyFont="1" applyFill="1" applyAlignment="1">
      <alignment horizontal="left" vertical="center"/>
    </xf>
    <xf numFmtId="0" fontId="11" fillId="9" borderId="0" xfId="0" applyFont="1" applyFill="1" applyAlignment="1">
      <alignment horizontal="left" vertical="center"/>
    </xf>
    <xf numFmtId="0" fontId="8" fillId="15" borderId="0" xfId="0" applyFont="1" applyFill="1" applyAlignment="1">
      <alignment horizontal="left" vertical="center" wrapText="1"/>
    </xf>
    <xf numFmtId="0" fontId="11" fillId="9" borderId="0" xfId="0" applyFont="1" applyFill="1" applyAlignment="1">
      <alignment horizontal="center" vertical="center"/>
    </xf>
    <xf numFmtId="1" fontId="12" fillId="9" borderId="0" xfId="0" applyNumberFormat="1" applyFont="1" applyFill="1" applyAlignment="1">
      <alignment horizontal="center" vertical="center"/>
    </xf>
    <xf numFmtId="1" fontId="11" fillId="9" borderId="0" xfId="0" applyNumberFormat="1" applyFont="1" applyFill="1" applyAlignment="1">
      <alignment horizontal="center" vertical="center"/>
    </xf>
    <xf numFmtId="0" fontId="8" fillId="15" borderId="0" xfId="0" applyFont="1" applyFill="1" applyAlignment="1">
      <alignment horizontal="right" vertical="center"/>
    </xf>
    <xf numFmtId="1" fontId="8" fillId="15" borderId="0" xfId="0" applyNumberFormat="1" applyFont="1" applyFill="1" applyAlignment="1">
      <alignment horizontal="right" vertical="center"/>
    </xf>
    <xf numFmtId="0" fontId="7" fillId="9" borderId="0" xfId="0" applyFont="1" applyFill="1" applyAlignment="1">
      <alignment horizontal="center"/>
    </xf>
    <xf numFmtId="1" fontId="12" fillId="15" borderId="0" xfId="0" applyNumberFormat="1" applyFont="1" applyFill="1" applyAlignment="1">
      <alignment horizontal="center" vertical="center"/>
    </xf>
    <xf numFmtId="1" fontId="1" fillId="15" borderId="0" xfId="1" applyNumberFormat="1" applyFill="1" applyAlignment="1">
      <alignment horizontal="center" vertical="center"/>
    </xf>
    <xf numFmtId="1" fontId="11" fillId="15" borderId="0" xfId="0" applyNumberFormat="1" applyFont="1" applyFill="1" applyAlignment="1">
      <alignment horizontal="center"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colors>
    <mruColors>
      <color rgb="FF1AF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32</xdr:row>
      <xdr:rowOff>152400</xdr:rowOff>
    </xdr:from>
    <xdr:to>
      <xdr:col>25</xdr:col>
      <xdr:colOff>439402</xdr:colOff>
      <xdr:row>42</xdr:row>
      <xdr:rowOff>133613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39150" y="6305550"/>
          <a:ext cx="8973802" cy="1886213"/>
        </a:xfrm>
        <a:prstGeom prst="rect">
          <a:avLst/>
        </a:prstGeom>
      </xdr:spPr>
    </xdr:pic>
    <xdr:clientData/>
  </xdr:twoCellAnchor>
  <xdr:twoCellAnchor editAs="oneCell">
    <xdr:from>
      <xdr:col>16</xdr:col>
      <xdr:colOff>685800</xdr:colOff>
      <xdr:row>28</xdr:row>
      <xdr:rowOff>171450</xdr:rowOff>
    </xdr:from>
    <xdr:to>
      <xdr:col>22</xdr:col>
      <xdr:colOff>210005</xdr:colOff>
      <xdr:row>43</xdr:row>
      <xdr:rowOff>38480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06375" y="5562600"/>
          <a:ext cx="3258005" cy="27245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9"/>
  <sheetViews>
    <sheetView workbookViewId="0">
      <selection activeCell="C9" sqref="C9"/>
    </sheetView>
  </sheetViews>
  <sheetFormatPr defaultRowHeight="15" x14ac:dyDescent="0.25"/>
  <cols>
    <col min="1" max="1" width="9.140625" style="42"/>
    <col min="2" max="2" width="9.140625" style="45"/>
    <col min="3" max="3" width="12.85546875" style="47" bestFit="1" customWidth="1"/>
    <col min="4" max="16384" width="9.140625" style="42"/>
  </cols>
  <sheetData>
    <row r="2" spans="2:24" x14ac:dyDescent="0.25">
      <c r="C2" s="50" t="s">
        <v>47</v>
      </c>
      <c r="D2" s="50"/>
      <c r="E2" s="50"/>
      <c r="F2" s="50"/>
      <c r="G2" s="50"/>
      <c r="H2" s="50"/>
      <c r="I2" s="50"/>
    </row>
    <row r="3" spans="2:24" ht="15" customHeight="1" x14ac:dyDescent="0.25">
      <c r="C3" s="50"/>
      <c r="D3" s="50"/>
      <c r="E3" s="50"/>
      <c r="F3" s="50"/>
      <c r="G3" s="50"/>
      <c r="H3" s="50"/>
      <c r="I3" s="50"/>
    </row>
    <row r="5" spans="2:24" x14ac:dyDescent="0.25">
      <c r="C5" s="49" t="s">
        <v>48</v>
      </c>
      <c r="D5" s="49"/>
      <c r="E5" s="49"/>
      <c r="F5" s="49"/>
      <c r="G5" s="49"/>
      <c r="H5" s="49"/>
      <c r="I5" s="49"/>
    </row>
    <row r="6" spans="2:24" ht="15.75" thickBot="1" x14ac:dyDescent="0.3"/>
    <row r="7" spans="2:24" ht="15.75" thickBot="1" x14ac:dyDescent="0.3">
      <c r="B7" s="46" t="s">
        <v>50</v>
      </c>
      <c r="C7" s="48" t="s">
        <v>49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4"/>
    </row>
    <row r="9" spans="2:24" x14ac:dyDescent="0.25">
      <c r="B9" s="45">
        <v>1</v>
      </c>
      <c r="C9" s="47" t="s">
        <v>51</v>
      </c>
    </row>
  </sheetData>
  <mergeCells count="2">
    <mergeCell ref="C5:I5"/>
    <mergeCell ref="C2: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FC41"/>
  <sheetViews>
    <sheetView tabSelected="1" topLeftCell="A4" zoomScale="115" zoomScaleNormal="115" workbookViewId="0">
      <selection activeCell="B28" sqref="B28"/>
    </sheetView>
  </sheetViews>
  <sheetFormatPr defaultRowHeight="15" x14ac:dyDescent="0.25"/>
  <cols>
    <col min="1" max="1" width="9.140625" style="69"/>
    <col min="2" max="2" width="23.140625" style="72" bestFit="1" customWidth="1"/>
    <col min="3" max="3" width="2" style="72" customWidth="1"/>
    <col min="4" max="4" width="26" style="72" customWidth="1"/>
    <col min="5" max="5" width="18.7109375" style="69" customWidth="1"/>
    <col min="6" max="7" width="9.140625" style="69"/>
    <col min="8" max="8" width="10.140625" style="69" bestFit="1" customWidth="1"/>
    <col min="9" max="9" width="14.7109375" style="69" bestFit="1" customWidth="1"/>
    <col min="10" max="10" width="9.140625" style="69"/>
    <col min="11" max="12" width="14.7109375" style="69" bestFit="1" customWidth="1"/>
    <col min="13" max="13" width="9.140625" style="69"/>
    <col min="14" max="15" width="13.7109375" style="69" bestFit="1" customWidth="1"/>
    <col min="16" max="16384" width="9.140625" style="69"/>
  </cols>
  <sheetData>
    <row r="2" spans="2:15" ht="21" x14ac:dyDescent="0.25">
      <c r="F2" s="71" t="s">
        <v>72</v>
      </c>
    </row>
    <row r="3" spans="2:15" ht="15.75" thickBot="1" x14ac:dyDescent="0.3"/>
    <row r="4" spans="2:15" ht="15.75" thickBot="1" x14ac:dyDescent="0.3">
      <c r="B4" s="73" t="s">
        <v>74</v>
      </c>
      <c r="C4" s="74"/>
      <c r="D4" s="74" t="s">
        <v>73</v>
      </c>
      <c r="E4" s="70" t="s">
        <v>81</v>
      </c>
      <c r="F4" s="70"/>
      <c r="G4" s="70" t="s">
        <v>76</v>
      </c>
      <c r="H4" s="75" t="s">
        <v>79</v>
      </c>
      <c r="I4" s="75" t="s">
        <v>104</v>
      </c>
      <c r="J4" s="70"/>
      <c r="K4" s="75"/>
      <c r="L4" s="75" t="s">
        <v>82</v>
      </c>
      <c r="M4" s="70"/>
      <c r="N4" s="75" t="s">
        <v>85</v>
      </c>
      <c r="O4" s="75" t="s">
        <v>84</v>
      </c>
    </row>
    <row r="6" spans="2:15" x14ac:dyDescent="0.25">
      <c r="B6" s="80" t="s">
        <v>51</v>
      </c>
      <c r="D6" s="72" t="s">
        <v>75</v>
      </c>
      <c r="E6" s="69">
        <v>2</v>
      </c>
      <c r="G6" s="69">
        <v>3.3</v>
      </c>
      <c r="H6" s="69">
        <v>0.7</v>
      </c>
      <c r="I6" s="69">
        <f>H6*E6</f>
        <v>1.4</v>
      </c>
      <c r="L6" s="69">
        <f>I6*G6</f>
        <v>4.6199999999999992</v>
      </c>
      <c r="N6" s="77">
        <f>L6/5</f>
        <v>0.92399999999999982</v>
      </c>
      <c r="O6" s="77">
        <f>L6/12</f>
        <v>0.38499999999999995</v>
      </c>
    </row>
    <row r="7" spans="2:15" x14ac:dyDescent="0.25">
      <c r="B7" s="72" t="s">
        <v>92</v>
      </c>
      <c r="D7" s="72" t="s">
        <v>77</v>
      </c>
      <c r="E7" s="69">
        <v>1</v>
      </c>
      <c r="G7" s="69">
        <v>3.3</v>
      </c>
      <c r="H7" s="69">
        <v>4</v>
      </c>
      <c r="I7" s="69">
        <f>H7*E7</f>
        <v>4</v>
      </c>
      <c r="L7" s="69">
        <f>I7*G7</f>
        <v>13.2</v>
      </c>
      <c r="N7" s="77">
        <f>L7/5</f>
        <v>2.6399999999999997</v>
      </c>
      <c r="O7" s="77">
        <f>L7/12</f>
        <v>1.0999999999999999</v>
      </c>
    </row>
    <row r="8" spans="2:15" x14ac:dyDescent="0.25">
      <c r="D8" s="72" t="s">
        <v>78</v>
      </c>
      <c r="E8" s="69">
        <v>1</v>
      </c>
      <c r="G8" s="69">
        <v>3.3</v>
      </c>
      <c r="H8" s="69">
        <v>7</v>
      </c>
      <c r="I8" s="69">
        <f>H8*E8</f>
        <v>7</v>
      </c>
      <c r="L8" s="69">
        <f>I8*G8</f>
        <v>23.099999999999998</v>
      </c>
      <c r="N8" s="77">
        <f>L8/5</f>
        <v>4.6199999999999992</v>
      </c>
      <c r="O8" s="77">
        <f>L8/12</f>
        <v>1.9249999999999998</v>
      </c>
    </row>
    <row r="9" spans="2:15" x14ac:dyDescent="0.25">
      <c r="D9" s="72" t="s">
        <v>80</v>
      </c>
      <c r="E9" s="69">
        <v>1</v>
      </c>
      <c r="G9" s="69">
        <v>3.3</v>
      </c>
      <c r="H9" s="69">
        <v>19</v>
      </c>
      <c r="I9" s="69">
        <f>H9*E9</f>
        <v>19</v>
      </c>
      <c r="L9" s="69">
        <f>I9*G9</f>
        <v>62.699999999999996</v>
      </c>
      <c r="N9" s="77">
        <f>L9/5</f>
        <v>12.54</v>
      </c>
      <c r="O9" s="77">
        <f>L9/12</f>
        <v>5.2249999999999996</v>
      </c>
    </row>
    <row r="10" spans="2:15" x14ac:dyDescent="0.25">
      <c r="D10" s="72" t="s">
        <v>83</v>
      </c>
      <c r="E10" s="69">
        <v>3</v>
      </c>
      <c r="G10" s="69">
        <v>3.3</v>
      </c>
      <c r="H10" s="69">
        <v>50</v>
      </c>
      <c r="I10" s="69">
        <f>H10*E10</f>
        <v>150</v>
      </c>
      <c r="L10" s="69">
        <f>I10*G10</f>
        <v>495</v>
      </c>
      <c r="N10" s="77">
        <f>L10/5</f>
        <v>99</v>
      </c>
      <c r="O10" s="77">
        <f>L10/12</f>
        <v>41.25</v>
      </c>
    </row>
    <row r="11" spans="2:15" x14ac:dyDescent="0.25">
      <c r="D11" s="72" t="s">
        <v>86</v>
      </c>
      <c r="E11" s="69">
        <v>3</v>
      </c>
      <c r="G11" s="69">
        <v>3.3</v>
      </c>
      <c r="H11" s="69">
        <v>10</v>
      </c>
      <c r="I11" s="69">
        <f>H11*E11</f>
        <v>30</v>
      </c>
      <c r="L11" s="69">
        <f>I11*G11</f>
        <v>99</v>
      </c>
      <c r="N11" s="77">
        <f>L11/5</f>
        <v>19.8</v>
      </c>
      <c r="O11" s="77">
        <f>L11/12</f>
        <v>8.25</v>
      </c>
    </row>
    <row r="12" spans="2:15" x14ac:dyDescent="0.25">
      <c r="D12" s="72" t="s">
        <v>87</v>
      </c>
      <c r="E12" s="69">
        <v>2</v>
      </c>
      <c r="G12" s="69">
        <v>3.3</v>
      </c>
      <c r="H12" s="69">
        <v>100</v>
      </c>
      <c r="I12" s="69">
        <f>H12*E12</f>
        <v>200</v>
      </c>
      <c r="L12" s="69">
        <f>I12*G12</f>
        <v>660</v>
      </c>
      <c r="N12" s="77">
        <f>L12/5</f>
        <v>132</v>
      </c>
      <c r="O12" s="77">
        <f>L12/12</f>
        <v>55</v>
      </c>
    </row>
    <row r="13" spans="2:15" x14ac:dyDescent="0.25">
      <c r="D13" s="72" t="s">
        <v>88</v>
      </c>
      <c r="E13" s="69">
        <v>2</v>
      </c>
      <c r="G13" s="69">
        <v>3.3</v>
      </c>
      <c r="H13" s="69">
        <v>10</v>
      </c>
      <c r="I13" s="69">
        <f>H13*E13</f>
        <v>20</v>
      </c>
      <c r="L13" s="69">
        <f>I13*G13</f>
        <v>66</v>
      </c>
      <c r="N13" s="77">
        <f>L13/5</f>
        <v>13.2</v>
      </c>
      <c r="O13" s="77">
        <f>L13/12</f>
        <v>5.5</v>
      </c>
    </row>
    <row r="14" spans="2:15" x14ac:dyDescent="0.25">
      <c r="D14" s="72" t="s">
        <v>89</v>
      </c>
      <c r="E14" s="69">
        <v>1</v>
      </c>
      <c r="G14" s="69">
        <v>3.3</v>
      </c>
      <c r="H14" s="69">
        <v>70</v>
      </c>
      <c r="I14" s="69">
        <f>H14*E14</f>
        <v>70</v>
      </c>
      <c r="L14" s="69">
        <f>I14*G14</f>
        <v>231</v>
      </c>
      <c r="N14" s="77">
        <f>L14/5</f>
        <v>46.2</v>
      </c>
      <c r="O14" s="77">
        <f>L14/12</f>
        <v>19.25</v>
      </c>
    </row>
    <row r="15" spans="2:15" x14ac:dyDescent="0.25">
      <c r="D15" s="72" t="s">
        <v>90</v>
      </c>
      <c r="E15" s="69">
        <v>1</v>
      </c>
      <c r="G15" s="69">
        <v>3.3</v>
      </c>
      <c r="H15" s="69">
        <v>40</v>
      </c>
      <c r="I15" s="69">
        <f>H15*E15</f>
        <v>40</v>
      </c>
      <c r="L15" s="69">
        <f>I15*G15</f>
        <v>132</v>
      </c>
      <c r="N15" s="77">
        <f>L15/5</f>
        <v>26.4</v>
      </c>
      <c r="O15" s="77">
        <f>L15/12</f>
        <v>11</v>
      </c>
    </row>
    <row r="16" spans="2:15" x14ac:dyDescent="0.25">
      <c r="D16" s="81" t="s">
        <v>91</v>
      </c>
      <c r="E16" s="83"/>
      <c r="F16" s="83"/>
      <c r="G16" s="83">
        <v>3.3</v>
      </c>
      <c r="H16" s="84"/>
      <c r="I16" s="85">
        <f>SUM(I6:I15)</f>
        <v>541.4</v>
      </c>
      <c r="J16" s="85"/>
      <c r="K16" s="85"/>
      <c r="L16" s="85">
        <f>SUM(L6:L15)</f>
        <v>1786.62</v>
      </c>
      <c r="M16" s="85"/>
      <c r="N16" s="85">
        <f>L16/5</f>
        <v>357.32399999999996</v>
      </c>
      <c r="O16" s="85">
        <f>L16/12</f>
        <v>148.88499999999999</v>
      </c>
    </row>
    <row r="17" spans="2:1023 1026:2047 2050:3071 3074:4095 4098:5119 5122:6143 6146:7167 7170:8191 8194:9215 9218:10239 10242:11263 11266:12287 12290:13311 13314:14335 14338:15359 15362:16383" x14ac:dyDescent="0.25">
      <c r="H17" s="79"/>
      <c r="K17" s="86" t="s">
        <v>112</v>
      </c>
      <c r="L17" s="77">
        <f>L16/1000</f>
        <v>1.7866199999999999</v>
      </c>
      <c r="M17" s="87" t="s">
        <v>111</v>
      </c>
      <c r="N17" s="76">
        <f>N16/1000</f>
        <v>0.35732399999999997</v>
      </c>
      <c r="O17" s="76">
        <f>O16/1000</f>
        <v>0.14888499999999999</v>
      </c>
    </row>
    <row r="19" spans="2:1023 1026:2047 2050:3071 3074:4095 4098:5119 5122:6143 6146:7167 7170:8191 8194:9215 9218:10239 10242:11263 11266:12287 12290:13311 13314:14335 14338:15359 15362:16383" x14ac:dyDescent="0.25">
      <c r="B19" s="80" t="s">
        <v>93</v>
      </c>
      <c r="D19" s="72" t="s">
        <v>97</v>
      </c>
      <c r="E19" s="69">
        <v>1</v>
      </c>
      <c r="G19" s="69">
        <v>5</v>
      </c>
      <c r="H19" s="77">
        <f>N16</f>
        <v>357.32399999999996</v>
      </c>
      <c r="I19" s="77">
        <f>H19*E19</f>
        <v>357.32399999999996</v>
      </c>
      <c r="J19" s="77"/>
      <c r="K19" s="77"/>
      <c r="L19" s="69">
        <f>I19*G19</f>
        <v>1786.62</v>
      </c>
      <c r="M19" s="77"/>
      <c r="N19" s="77">
        <f>L19/5</f>
        <v>357.32399999999996</v>
      </c>
      <c r="O19" s="77">
        <f>L19/12</f>
        <v>148.88499999999999</v>
      </c>
    </row>
    <row r="20" spans="2:1023 1026:2047 2050:3071 3074:4095 4098:5119 5122:6143 6146:7167 7170:8191 8194:9215 9218:10239 10242:11263 11266:12287 12290:13311 13314:14335 14338:15359 15362:16383" x14ac:dyDescent="0.25">
      <c r="B20" s="72" t="s">
        <v>96</v>
      </c>
      <c r="D20" s="72" t="s">
        <v>98</v>
      </c>
      <c r="E20" s="69">
        <v>1</v>
      </c>
      <c r="G20" s="69">
        <v>5</v>
      </c>
      <c r="H20" s="77">
        <v>2000</v>
      </c>
      <c r="I20" s="77">
        <f>H20*E20</f>
        <v>2000</v>
      </c>
      <c r="J20" s="77"/>
      <c r="K20" s="77"/>
      <c r="L20" s="69">
        <f>I20*G20</f>
        <v>10000</v>
      </c>
      <c r="M20" s="77"/>
      <c r="N20" s="77">
        <f>L20/5</f>
        <v>2000</v>
      </c>
      <c r="O20" s="77">
        <f>L20/12</f>
        <v>833.33333333333337</v>
      </c>
    </row>
    <row r="21" spans="2:1023 1026:2047 2050:3071 3074:4095 4098:5119 5122:6143 6146:7167 7170:8191 8194:9215 9218:10239 10242:11263 11266:12287 12290:13311 13314:14335 14338:15359 15362:16383" x14ac:dyDescent="0.25">
      <c r="B21" s="72" t="s">
        <v>95</v>
      </c>
      <c r="D21" s="81" t="s">
        <v>108</v>
      </c>
      <c r="E21" s="83"/>
      <c r="F21" s="83"/>
      <c r="G21" s="83">
        <v>5</v>
      </c>
      <c r="H21" s="84"/>
      <c r="I21" s="85">
        <f>SUM(I19:I20)</f>
        <v>2357.3240000000001</v>
      </c>
      <c r="J21" s="85"/>
      <c r="K21" s="85"/>
      <c r="L21" s="85">
        <f>SUM(L19:L20)</f>
        <v>11786.619999999999</v>
      </c>
      <c r="M21" s="85"/>
      <c r="N21" s="85">
        <f>L21/5</f>
        <v>2357.3239999999996</v>
      </c>
      <c r="O21" s="85">
        <f>L21/12</f>
        <v>982.21833333333325</v>
      </c>
    </row>
    <row r="22" spans="2:1023 1026:2047 2050:3071 3074:4095 4098:5119 5122:6143 6146:7167 7170:8191 8194:9215 9218:10239 10242:11263 11266:12287 12290:13311 13314:14335 14338:15359 15362:16383" x14ac:dyDescent="0.25">
      <c r="H22" s="77"/>
      <c r="I22" s="77"/>
      <c r="J22" s="77"/>
      <c r="K22" s="86" t="s">
        <v>112</v>
      </c>
      <c r="L22" s="77">
        <f>L21/1000</f>
        <v>11.786619999999999</v>
      </c>
      <c r="M22" s="87" t="s">
        <v>111</v>
      </c>
      <c r="N22" s="76">
        <f>N21/1000</f>
        <v>2.3573239999999998</v>
      </c>
      <c r="O22" s="76">
        <f>O21/1000</f>
        <v>0.98221833333333319</v>
      </c>
    </row>
    <row r="23" spans="2:1023 1026:2047 2050:3071 3074:4095 4098:5119 5122:6143 6146:7167 7170:8191 8194:9215 9218:10239 10242:11263 11266:12287 12290:13311 13314:14335 14338:15359 15362:16383" x14ac:dyDescent="0.25">
      <c r="H23" s="77"/>
      <c r="I23" s="77"/>
      <c r="J23" s="77"/>
      <c r="K23" s="86"/>
      <c r="L23" s="77"/>
      <c r="M23" s="87"/>
      <c r="N23" s="76"/>
      <c r="O23" s="76"/>
    </row>
    <row r="24" spans="2:1023 1026:2047 2050:3071 3074:4095 4098:5119 5122:6143 6146:7167 7170:8191 8194:9215 9218:10239 10242:11263 11266:12287 12290:13311 13314:14335 14338:15359 15362:16383" x14ac:dyDescent="0.25">
      <c r="B24" s="80" t="s">
        <v>113</v>
      </c>
      <c r="D24" s="72" t="s">
        <v>101</v>
      </c>
      <c r="E24" s="69">
        <v>0</v>
      </c>
      <c r="G24" s="69">
        <v>5</v>
      </c>
      <c r="H24" s="77">
        <v>0</v>
      </c>
      <c r="I24" s="77">
        <f>H24*E24</f>
        <v>0</v>
      </c>
      <c r="J24" s="77"/>
      <c r="K24" s="77"/>
      <c r="L24" s="69">
        <f>I24*G24</f>
        <v>0</v>
      </c>
      <c r="M24" s="77"/>
      <c r="N24" s="77">
        <f>L24/5</f>
        <v>0</v>
      </c>
      <c r="O24" s="77">
        <f>L24/12</f>
        <v>0</v>
      </c>
      <c r="R24" s="80"/>
      <c r="S24" s="72"/>
      <c r="T24" s="72"/>
      <c r="X24" s="77"/>
      <c r="Y24" s="77"/>
      <c r="Z24" s="77"/>
      <c r="AA24" s="77"/>
      <c r="AB24" s="77"/>
      <c r="AC24" s="77"/>
      <c r="AD24" s="77"/>
      <c r="AE24" s="77"/>
      <c r="AH24" s="80"/>
      <c r="AI24" s="72"/>
      <c r="AJ24" s="72"/>
      <c r="AN24" s="77"/>
      <c r="AO24" s="77"/>
      <c r="AP24" s="77"/>
      <c r="AQ24" s="77"/>
      <c r="AR24" s="77"/>
      <c r="AS24" s="77"/>
      <c r="AT24" s="77"/>
      <c r="AU24" s="77"/>
      <c r="AX24" s="80"/>
      <c r="AY24" s="72"/>
      <c r="AZ24" s="72"/>
      <c r="BD24" s="77"/>
      <c r="BE24" s="77"/>
      <c r="BF24" s="77"/>
      <c r="BG24" s="77"/>
      <c r="BH24" s="77"/>
      <c r="BI24" s="77"/>
      <c r="BJ24" s="77"/>
      <c r="BK24" s="77"/>
      <c r="BN24" s="80"/>
      <c r="BO24" s="72"/>
      <c r="BP24" s="72"/>
      <c r="BT24" s="77"/>
      <c r="BU24" s="77"/>
      <c r="BV24" s="77"/>
      <c r="BW24" s="77"/>
      <c r="BX24" s="77"/>
      <c r="BY24" s="77"/>
      <c r="BZ24" s="77"/>
      <c r="CA24" s="77"/>
      <c r="CD24" s="80"/>
      <c r="CE24" s="72"/>
      <c r="CF24" s="72"/>
      <c r="CJ24" s="77"/>
      <c r="CK24" s="77"/>
      <c r="CL24" s="77"/>
      <c r="CM24" s="77"/>
      <c r="CN24" s="77"/>
      <c r="CO24" s="77"/>
      <c r="CP24" s="77"/>
      <c r="CQ24" s="77"/>
      <c r="CT24" s="80"/>
      <c r="CU24" s="72"/>
      <c r="CV24" s="72"/>
      <c r="CZ24" s="77"/>
      <c r="DA24" s="77"/>
      <c r="DB24" s="77"/>
      <c r="DC24" s="77"/>
      <c r="DD24" s="77"/>
      <c r="DE24" s="77"/>
      <c r="DF24" s="77"/>
      <c r="DG24" s="77"/>
      <c r="DJ24" s="80"/>
      <c r="DK24" s="72"/>
      <c r="DL24" s="72"/>
      <c r="DP24" s="77"/>
      <c r="DQ24" s="77"/>
      <c r="DR24" s="77"/>
      <c r="DS24" s="77"/>
      <c r="DT24" s="77"/>
      <c r="DU24" s="77"/>
      <c r="DV24" s="77"/>
      <c r="DW24" s="77"/>
      <c r="DZ24" s="80"/>
      <c r="EA24" s="72"/>
      <c r="EB24" s="72"/>
      <c r="EF24" s="77"/>
      <c r="EG24" s="77"/>
      <c r="EH24" s="77"/>
      <c r="EI24" s="77"/>
      <c r="EJ24" s="77"/>
      <c r="EK24" s="77"/>
      <c r="EL24" s="77"/>
      <c r="EM24" s="77"/>
      <c r="EP24" s="80"/>
      <c r="EQ24" s="72"/>
      <c r="ER24" s="72"/>
      <c r="EV24" s="77"/>
      <c r="EW24" s="77"/>
      <c r="EX24" s="77"/>
      <c r="EY24" s="77"/>
      <c r="EZ24" s="77"/>
      <c r="FA24" s="77"/>
      <c r="FB24" s="77"/>
      <c r="FC24" s="77"/>
      <c r="FF24" s="80"/>
      <c r="FG24" s="72"/>
      <c r="FH24" s="72"/>
      <c r="FL24" s="77"/>
      <c r="FM24" s="77"/>
      <c r="FN24" s="77"/>
      <c r="FO24" s="77"/>
      <c r="FP24" s="77"/>
      <c r="FQ24" s="77"/>
      <c r="FR24" s="77"/>
      <c r="FS24" s="77"/>
      <c r="FV24" s="80"/>
      <c r="FW24" s="72"/>
      <c r="FX24" s="72"/>
      <c r="GB24" s="77"/>
      <c r="GC24" s="77"/>
      <c r="GD24" s="77"/>
      <c r="GE24" s="77"/>
      <c r="GF24" s="77"/>
      <c r="GG24" s="77"/>
      <c r="GH24" s="77"/>
      <c r="GI24" s="77"/>
      <c r="GL24" s="80"/>
      <c r="GM24" s="72"/>
      <c r="GN24" s="72"/>
      <c r="GR24" s="77"/>
      <c r="GS24" s="77"/>
      <c r="GT24" s="77"/>
      <c r="GU24" s="77"/>
      <c r="GV24" s="77"/>
      <c r="GW24" s="77"/>
      <c r="GX24" s="77"/>
      <c r="GY24" s="77"/>
      <c r="HB24" s="80"/>
      <c r="HC24" s="72"/>
      <c r="HD24" s="72"/>
      <c r="HH24" s="77"/>
      <c r="HI24" s="77"/>
      <c r="HJ24" s="77"/>
      <c r="HK24" s="77"/>
      <c r="HL24" s="77"/>
      <c r="HM24" s="77"/>
      <c r="HN24" s="77"/>
      <c r="HO24" s="77"/>
      <c r="HR24" s="80"/>
      <c r="HS24" s="72"/>
      <c r="HT24" s="72"/>
      <c r="HX24" s="77"/>
      <c r="HY24" s="77"/>
      <c r="HZ24" s="77"/>
      <c r="IA24" s="77"/>
      <c r="IB24" s="77"/>
      <c r="IC24" s="77"/>
      <c r="ID24" s="77"/>
      <c r="IE24" s="77"/>
      <c r="IH24" s="80"/>
      <c r="II24" s="72"/>
      <c r="IJ24" s="72"/>
      <c r="IN24" s="77"/>
      <c r="IO24" s="77"/>
      <c r="IP24" s="77"/>
      <c r="IQ24" s="77"/>
      <c r="IR24" s="77"/>
      <c r="IS24" s="77"/>
      <c r="IT24" s="77"/>
      <c r="IU24" s="77"/>
      <c r="IX24" s="80"/>
      <c r="IY24" s="72"/>
      <c r="IZ24" s="72"/>
      <c r="JD24" s="77"/>
      <c r="JE24" s="77"/>
      <c r="JF24" s="77"/>
      <c r="JG24" s="77"/>
      <c r="JH24" s="77"/>
      <c r="JI24" s="77"/>
      <c r="JJ24" s="77"/>
      <c r="JK24" s="77"/>
      <c r="JN24" s="80"/>
      <c r="JO24" s="72"/>
      <c r="JP24" s="72"/>
      <c r="JT24" s="77"/>
      <c r="JU24" s="77"/>
      <c r="JV24" s="77"/>
      <c r="JW24" s="77"/>
      <c r="JX24" s="77"/>
      <c r="JY24" s="77"/>
      <c r="JZ24" s="77"/>
      <c r="KA24" s="77"/>
      <c r="KD24" s="80"/>
      <c r="KE24" s="72"/>
      <c r="KF24" s="72"/>
      <c r="KJ24" s="77"/>
      <c r="KK24" s="77"/>
      <c r="KL24" s="77"/>
      <c r="KM24" s="77"/>
      <c r="KN24" s="77"/>
      <c r="KO24" s="77"/>
      <c r="KP24" s="77"/>
      <c r="KQ24" s="77"/>
      <c r="KT24" s="80"/>
      <c r="KU24" s="72"/>
      <c r="KV24" s="72"/>
      <c r="KZ24" s="77"/>
      <c r="LA24" s="77"/>
      <c r="LB24" s="77"/>
      <c r="LC24" s="77"/>
      <c r="LD24" s="77"/>
      <c r="LE24" s="77"/>
      <c r="LF24" s="77"/>
      <c r="LG24" s="77"/>
      <c r="LJ24" s="80"/>
      <c r="LK24" s="72"/>
      <c r="LL24" s="72"/>
      <c r="LP24" s="77"/>
      <c r="LQ24" s="77"/>
      <c r="LR24" s="77"/>
      <c r="LS24" s="77"/>
      <c r="LT24" s="77"/>
      <c r="LU24" s="77"/>
      <c r="LV24" s="77"/>
      <c r="LW24" s="77"/>
      <c r="LZ24" s="80"/>
      <c r="MA24" s="72"/>
      <c r="MB24" s="72"/>
      <c r="MF24" s="77"/>
      <c r="MG24" s="77"/>
      <c r="MH24" s="77"/>
      <c r="MI24" s="77"/>
      <c r="MJ24" s="77"/>
      <c r="MK24" s="77"/>
      <c r="ML24" s="77"/>
      <c r="MM24" s="77"/>
      <c r="MP24" s="80"/>
      <c r="MQ24" s="72"/>
      <c r="MR24" s="72"/>
      <c r="MV24" s="77"/>
      <c r="MW24" s="77"/>
      <c r="MX24" s="77"/>
      <c r="MY24" s="77"/>
      <c r="MZ24" s="77"/>
      <c r="NA24" s="77"/>
      <c r="NB24" s="77"/>
      <c r="NC24" s="77"/>
      <c r="NF24" s="80"/>
      <c r="NG24" s="72"/>
      <c r="NH24" s="72"/>
      <c r="NL24" s="77"/>
      <c r="NM24" s="77"/>
      <c r="NN24" s="77"/>
      <c r="NO24" s="77"/>
      <c r="NP24" s="77"/>
      <c r="NQ24" s="77"/>
      <c r="NR24" s="77"/>
      <c r="NS24" s="77"/>
      <c r="NV24" s="80"/>
      <c r="NW24" s="72"/>
      <c r="NX24" s="72"/>
      <c r="OB24" s="77"/>
      <c r="OC24" s="77"/>
      <c r="OD24" s="77"/>
      <c r="OE24" s="77"/>
      <c r="OF24" s="77"/>
      <c r="OG24" s="77"/>
      <c r="OH24" s="77"/>
      <c r="OI24" s="77"/>
      <c r="OL24" s="80"/>
      <c r="OM24" s="72"/>
      <c r="ON24" s="72"/>
      <c r="OR24" s="77"/>
      <c r="OS24" s="77"/>
      <c r="OT24" s="77"/>
      <c r="OU24" s="77"/>
      <c r="OV24" s="77"/>
      <c r="OW24" s="77"/>
      <c r="OX24" s="77"/>
      <c r="OY24" s="77"/>
      <c r="PB24" s="80"/>
      <c r="PC24" s="72"/>
      <c r="PD24" s="72"/>
      <c r="PH24" s="77"/>
      <c r="PI24" s="77"/>
      <c r="PJ24" s="77"/>
      <c r="PK24" s="77"/>
      <c r="PL24" s="77"/>
      <c r="PM24" s="77"/>
      <c r="PN24" s="77"/>
      <c r="PO24" s="77"/>
      <c r="PR24" s="80"/>
      <c r="PS24" s="72"/>
      <c r="PT24" s="72"/>
      <c r="PX24" s="77"/>
      <c r="PY24" s="77"/>
      <c r="PZ24" s="77"/>
      <c r="QA24" s="77"/>
      <c r="QB24" s="77"/>
      <c r="QC24" s="77"/>
      <c r="QD24" s="77"/>
      <c r="QE24" s="77"/>
      <c r="QH24" s="80"/>
      <c r="QI24" s="72"/>
      <c r="QJ24" s="72"/>
      <c r="QN24" s="77"/>
      <c r="QO24" s="77"/>
      <c r="QP24" s="77"/>
      <c r="QQ24" s="77"/>
      <c r="QR24" s="77"/>
      <c r="QS24" s="77"/>
      <c r="QT24" s="77"/>
      <c r="QU24" s="77"/>
      <c r="QX24" s="80"/>
      <c r="QY24" s="72"/>
      <c r="QZ24" s="72"/>
      <c r="RD24" s="77"/>
      <c r="RE24" s="77"/>
      <c r="RF24" s="77"/>
      <c r="RG24" s="77"/>
      <c r="RH24" s="77"/>
      <c r="RI24" s="77"/>
      <c r="RJ24" s="77"/>
      <c r="RK24" s="77"/>
      <c r="RN24" s="80"/>
      <c r="RO24" s="72"/>
      <c r="RP24" s="72"/>
      <c r="RT24" s="77"/>
      <c r="RU24" s="77"/>
      <c r="RV24" s="77"/>
      <c r="RW24" s="77"/>
      <c r="RX24" s="77"/>
      <c r="RY24" s="77"/>
      <c r="RZ24" s="77"/>
      <c r="SA24" s="77"/>
      <c r="SD24" s="80"/>
      <c r="SE24" s="72"/>
      <c r="SF24" s="72"/>
      <c r="SJ24" s="77"/>
      <c r="SK24" s="77"/>
      <c r="SL24" s="77"/>
      <c r="SM24" s="77"/>
      <c r="SN24" s="77"/>
      <c r="SO24" s="77"/>
      <c r="SP24" s="77"/>
      <c r="SQ24" s="77"/>
      <c r="ST24" s="80"/>
      <c r="SU24" s="72"/>
      <c r="SV24" s="72"/>
      <c r="SZ24" s="77"/>
      <c r="TA24" s="77"/>
      <c r="TB24" s="77"/>
      <c r="TC24" s="77"/>
      <c r="TD24" s="77"/>
      <c r="TE24" s="77"/>
      <c r="TF24" s="77"/>
      <c r="TG24" s="77"/>
      <c r="TJ24" s="80"/>
      <c r="TK24" s="72"/>
      <c r="TL24" s="72"/>
      <c r="TP24" s="77"/>
      <c r="TQ24" s="77"/>
      <c r="TR24" s="77"/>
      <c r="TS24" s="77"/>
      <c r="TT24" s="77"/>
      <c r="TU24" s="77"/>
      <c r="TV24" s="77"/>
      <c r="TW24" s="77"/>
      <c r="TZ24" s="80"/>
      <c r="UA24" s="72"/>
      <c r="UB24" s="72"/>
      <c r="UF24" s="77"/>
      <c r="UG24" s="77"/>
      <c r="UH24" s="77"/>
      <c r="UI24" s="77"/>
      <c r="UJ24" s="77"/>
      <c r="UK24" s="77"/>
      <c r="UL24" s="77"/>
      <c r="UM24" s="77"/>
      <c r="UP24" s="80"/>
      <c r="UQ24" s="72"/>
      <c r="UR24" s="72"/>
      <c r="UV24" s="77"/>
      <c r="UW24" s="77"/>
      <c r="UX24" s="77"/>
      <c r="UY24" s="77"/>
      <c r="UZ24" s="77"/>
      <c r="VA24" s="77"/>
      <c r="VB24" s="77"/>
      <c r="VC24" s="77"/>
      <c r="VF24" s="80"/>
      <c r="VG24" s="72"/>
      <c r="VH24" s="72"/>
      <c r="VL24" s="77"/>
      <c r="VM24" s="77"/>
      <c r="VN24" s="77"/>
      <c r="VO24" s="77"/>
      <c r="VP24" s="77"/>
      <c r="VQ24" s="77"/>
      <c r="VR24" s="77"/>
      <c r="VS24" s="77"/>
      <c r="VV24" s="80"/>
      <c r="VW24" s="72"/>
      <c r="VX24" s="72"/>
      <c r="WB24" s="77"/>
      <c r="WC24" s="77"/>
      <c r="WD24" s="77"/>
      <c r="WE24" s="77"/>
      <c r="WF24" s="77"/>
      <c r="WG24" s="77"/>
      <c r="WH24" s="77"/>
      <c r="WI24" s="77"/>
      <c r="WL24" s="80"/>
      <c r="WM24" s="72"/>
      <c r="WN24" s="72"/>
      <c r="WR24" s="77"/>
      <c r="WS24" s="77"/>
      <c r="WT24" s="77"/>
      <c r="WU24" s="77"/>
      <c r="WV24" s="77"/>
      <c r="WW24" s="77"/>
      <c r="WX24" s="77"/>
      <c r="WY24" s="77"/>
      <c r="XB24" s="80"/>
      <c r="XC24" s="72"/>
      <c r="XD24" s="72"/>
      <c r="XH24" s="77"/>
      <c r="XI24" s="77"/>
      <c r="XJ24" s="77"/>
      <c r="XK24" s="77"/>
      <c r="XL24" s="77"/>
      <c r="XM24" s="77"/>
      <c r="XN24" s="77"/>
      <c r="XO24" s="77"/>
      <c r="XR24" s="80"/>
      <c r="XS24" s="72"/>
      <c r="XT24" s="72"/>
      <c r="XX24" s="77"/>
      <c r="XY24" s="77"/>
      <c r="XZ24" s="77"/>
      <c r="YA24" s="77"/>
      <c r="YB24" s="77"/>
      <c r="YC24" s="77"/>
      <c r="YD24" s="77"/>
      <c r="YE24" s="77"/>
      <c r="YH24" s="80"/>
      <c r="YI24" s="72"/>
      <c r="YJ24" s="72"/>
      <c r="YN24" s="77"/>
      <c r="YO24" s="77"/>
      <c r="YP24" s="77"/>
      <c r="YQ24" s="77"/>
      <c r="YR24" s="77"/>
      <c r="YS24" s="77"/>
      <c r="YT24" s="77"/>
      <c r="YU24" s="77"/>
      <c r="YX24" s="80"/>
      <c r="YY24" s="72"/>
      <c r="YZ24" s="72"/>
      <c r="ZD24" s="77"/>
      <c r="ZE24" s="77"/>
      <c r="ZF24" s="77"/>
      <c r="ZG24" s="77"/>
      <c r="ZH24" s="77"/>
      <c r="ZI24" s="77"/>
      <c r="ZJ24" s="77"/>
      <c r="ZK24" s="77"/>
      <c r="ZN24" s="80"/>
      <c r="ZO24" s="72"/>
      <c r="ZP24" s="72"/>
      <c r="ZT24" s="77"/>
      <c r="ZU24" s="77"/>
      <c r="ZV24" s="77"/>
      <c r="ZW24" s="77"/>
      <c r="ZX24" s="77"/>
      <c r="ZY24" s="77"/>
      <c r="ZZ24" s="77"/>
      <c r="AAA24" s="77"/>
      <c r="AAD24" s="80"/>
      <c r="AAE24" s="72"/>
      <c r="AAF24" s="72"/>
      <c r="AAJ24" s="77"/>
      <c r="AAK24" s="77"/>
      <c r="AAL24" s="77"/>
      <c r="AAM24" s="77"/>
      <c r="AAN24" s="77"/>
      <c r="AAO24" s="77"/>
      <c r="AAP24" s="77"/>
      <c r="AAQ24" s="77"/>
      <c r="AAT24" s="80"/>
      <c r="AAU24" s="72"/>
      <c r="AAV24" s="72"/>
      <c r="AAZ24" s="77"/>
      <c r="ABA24" s="77"/>
      <c r="ABB24" s="77"/>
      <c r="ABC24" s="77"/>
      <c r="ABD24" s="77"/>
      <c r="ABE24" s="77"/>
      <c r="ABF24" s="77"/>
      <c r="ABG24" s="77"/>
      <c r="ABJ24" s="80"/>
      <c r="ABK24" s="72"/>
      <c r="ABL24" s="72"/>
      <c r="ABP24" s="77"/>
      <c r="ABQ24" s="77"/>
      <c r="ABR24" s="77"/>
      <c r="ABS24" s="77"/>
      <c r="ABT24" s="77"/>
      <c r="ABU24" s="77"/>
      <c r="ABV24" s="77"/>
      <c r="ABW24" s="77"/>
      <c r="ABZ24" s="80"/>
      <c r="ACA24" s="72"/>
      <c r="ACB24" s="72"/>
      <c r="ACF24" s="77"/>
      <c r="ACG24" s="77"/>
      <c r="ACH24" s="77"/>
      <c r="ACI24" s="77"/>
      <c r="ACJ24" s="77"/>
      <c r="ACK24" s="77"/>
      <c r="ACL24" s="77"/>
      <c r="ACM24" s="77"/>
      <c r="ACP24" s="80"/>
      <c r="ACQ24" s="72"/>
      <c r="ACR24" s="72"/>
      <c r="ACV24" s="77"/>
      <c r="ACW24" s="77"/>
      <c r="ACX24" s="77"/>
      <c r="ACY24" s="77"/>
      <c r="ACZ24" s="77"/>
      <c r="ADA24" s="77"/>
      <c r="ADB24" s="77"/>
      <c r="ADC24" s="77"/>
      <c r="ADF24" s="80"/>
      <c r="ADG24" s="72"/>
      <c r="ADH24" s="72"/>
      <c r="ADL24" s="77"/>
      <c r="ADM24" s="77"/>
      <c r="ADN24" s="77"/>
      <c r="ADO24" s="77"/>
      <c r="ADP24" s="77"/>
      <c r="ADQ24" s="77"/>
      <c r="ADR24" s="77"/>
      <c r="ADS24" s="77"/>
      <c r="ADV24" s="80"/>
      <c r="ADW24" s="72"/>
      <c r="ADX24" s="72"/>
      <c r="AEB24" s="77"/>
      <c r="AEC24" s="77"/>
      <c r="AED24" s="77"/>
      <c r="AEE24" s="77"/>
      <c r="AEF24" s="77"/>
      <c r="AEG24" s="77"/>
      <c r="AEH24" s="77"/>
      <c r="AEI24" s="77"/>
      <c r="AEL24" s="80"/>
      <c r="AEM24" s="72"/>
      <c r="AEN24" s="72"/>
      <c r="AER24" s="77"/>
      <c r="AES24" s="77"/>
      <c r="AET24" s="77"/>
      <c r="AEU24" s="77"/>
      <c r="AEV24" s="77"/>
      <c r="AEW24" s="77"/>
      <c r="AEX24" s="77"/>
      <c r="AEY24" s="77"/>
      <c r="AFB24" s="80"/>
      <c r="AFC24" s="72"/>
      <c r="AFD24" s="72"/>
      <c r="AFH24" s="77"/>
      <c r="AFI24" s="77"/>
      <c r="AFJ24" s="77"/>
      <c r="AFK24" s="77"/>
      <c r="AFL24" s="77"/>
      <c r="AFM24" s="77"/>
      <c r="AFN24" s="77"/>
      <c r="AFO24" s="77"/>
      <c r="AFR24" s="80"/>
      <c r="AFS24" s="72"/>
      <c r="AFT24" s="72"/>
      <c r="AFX24" s="77"/>
      <c r="AFY24" s="77"/>
      <c r="AFZ24" s="77"/>
      <c r="AGA24" s="77"/>
      <c r="AGB24" s="77"/>
      <c r="AGC24" s="77"/>
      <c r="AGD24" s="77"/>
      <c r="AGE24" s="77"/>
      <c r="AGH24" s="80"/>
      <c r="AGI24" s="72"/>
      <c r="AGJ24" s="72"/>
      <c r="AGN24" s="77"/>
      <c r="AGO24" s="77"/>
      <c r="AGP24" s="77"/>
      <c r="AGQ24" s="77"/>
      <c r="AGR24" s="77"/>
      <c r="AGS24" s="77"/>
      <c r="AGT24" s="77"/>
      <c r="AGU24" s="77"/>
      <c r="AGX24" s="80"/>
      <c r="AGY24" s="72"/>
      <c r="AGZ24" s="72"/>
      <c r="AHD24" s="77"/>
      <c r="AHE24" s="77"/>
      <c r="AHF24" s="77"/>
      <c r="AHG24" s="77"/>
      <c r="AHH24" s="77"/>
      <c r="AHI24" s="77"/>
      <c r="AHJ24" s="77"/>
      <c r="AHK24" s="77"/>
      <c r="AHN24" s="80"/>
      <c r="AHO24" s="72"/>
      <c r="AHP24" s="72"/>
      <c r="AHT24" s="77"/>
      <c r="AHU24" s="77"/>
      <c r="AHV24" s="77"/>
      <c r="AHW24" s="77"/>
      <c r="AHX24" s="77"/>
      <c r="AHY24" s="77"/>
      <c r="AHZ24" s="77"/>
      <c r="AIA24" s="77"/>
      <c r="AID24" s="80"/>
      <c r="AIE24" s="72"/>
      <c r="AIF24" s="72"/>
      <c r="AIJ24" s="77"/>
      <c r="AIK24" s="77"/>
      <c r="AIL24" s="77"/>
      <c r="AIM24" s="77"/>
      <c r="AIN24" s="77"/>
      <c r="AIO24" s="77"/>
      <c r="AIP24" s="77"/>
      <c r="AIQ24" s="77"/>
      <c r="AIT24" s="80"/>
      <c r="AIU24" s="72"/>
      <c r="AIV24" s="72"/>
      <c r="AIZ24" s="77"/>
      <c r="AJA24" s="77"/>
      <c r="AJB24" s="77"/>
      <c r="AJC24" s="77"/>
      <c r="AJD24" s="77"/>
      <c r="AJE24" s="77"/>
      <c r="AJF24" s="77"/>
      <c r="AJG24" s="77"/>
      <c r="AJJ24" s="80"/>
      <c r="AJK24" s="72"/>
      <c r="AJL24" s="72"/>
      <c r="AJP24" s="77"/>
      <c r="AJQ24" s="77"/>
      <c r="AJR24" s="77"/>
      <c r="AJS24" s="77"/>
      <c r="AJT24" s="77"/>
      <c r="AJU24" s="77"/>
      <c r="AJV24" s="77"/>
      <c r="AJW24" s="77"/>
      <c r="AJZ24" s="80"/>
      <c r="AKA24" s="72"/>
      <c r="AKB24" s="72"/>
      <c r="AKF24" s="77"/>
      <c r="AKG24" s="77"/>
      <c r="AKH24" s="77"/>
      <c r="AKI24" s="77"/>
      <c r="AKJ24" s="77"/>
      <c r="AKK24" s="77"/>
      <c r="AKL24" s="77"/>
      <c r="AKM24" s="77"/>
      <c r="AKP24" s="80"/>
      <c r="AKQ24" s="72"/>
      <c r="AKR24" s="72"/>
      <c r="AKV24" s="77"/>
      <c r="AKW24" s="77"/>
      <c r="AKX24" s="77"/>
      <c r="AKY24" s="77"/>
      <c r="AKZ24" s="77"/>
      <c r="ALA24" s="77"/>
      <c r="ALB24" s="77"/>
      <c r="ALC24" s="77"/>
      <c r="ALF24" s="80"/>
      <c r="ALG24" s="72"/>
      <c r="ALH24" s="72"/>
      <c r="ALL24" s="77"/>
      <c r="ALM24" s="77"/>
      <c r="ALN24" s="77"/>
      <c r="ALO24" s="77"/>
      <c r="ALP24" s="77"/>
      <c r="ALQ24" s="77"/>
      <c r="ALR24" s="77"/>
      <c r="ALS24" s="77"/>
      <c r="ALV24" s="80"/>
      <c r="ALW24" s="72"/>
      <c r="ALX24" s="72"/>
      <c r="AMB24" s="77"/>
      <c r="AMC24" s="77"/>
      <c r="AMD24" s="77"/>
      <c r="AME24" s="77"/>
      <c r="AMF24" s="77"/>
      <c r="AMG24" s="77"/>
      <c r="AMH24" s="77"/>
      <c r="AMI24" s="77"/>
      <c r="AML24" s="80"/>
      <c r="AMM24" s="72"/>
      <c r="AMN24" s="72"/>
      <c r="AMR24" s="77"/>
      <c r="AMS24" s="77"/>
      <c r="AMT24" s="77"/>
      <c r="AMU24" s="77"/>
      <c r="AMV24" s="77"/>
      <c r="AMW24" s="77"/>
      <c r="AMX24" s="77"/>
      <c r="AMY24" s="77"/>
      <c r="ANB24" s="80"/>
      <c r="ANC24" s="72"/>
      <c r="AND24" s="72"/>
      <c r="ANH24" s="77"/>
      <c r="ANI24" s="77"/>
      <c r="ANJ24" s="77"/>
      <c r="ANK24" s="77"/>
      <c r="ANL24" s="77"/>
      <c r="ANM24" s="77"/>
      <c r="ANN24" s="77"/>
      <c r="ANO24" s="77"/>
      <c r="ANR24" s="80"/>
      <c r="ANS24" s="72"/>
      <c r="ANT24" s="72"/>
      <c r="ANX24" s="77"/>
      <c r="ANY24" s="77"/>
      <c r="ANZ24" s="77"/>
      <c r="AOA24" s="77"/>
      <c r="AOB24" s="77"/>
      <c r="AOC24" s="77"/>
      <c r="AOD24" s="77"/>
      <c r="AOE24" s="77"/>
      <c r="AOH24" s="80"/>
      <c r="AOI24" s="72"/>
      <c r="AOJ24" s="72"/>
      <c r="AON24" s="77"/>
      <c r="AOO24" s="77"/>
      <c r="AOP24" s="77"/>
      <c r="AOQ24" s="77"/>
      <c r="AOR24" s="77"/>
      <c r="AOS24" s="77"/>
      <c r="AOT24" s="77"/>
      <c r="AOU24" s="77"/>
      <c r="AOX24" s="80"/>
      <c r="AOY24" s="72"/>
      <c r="AOZ24" s="72"/>
      <c r="APD24" s="77"/>
      <c r="APE24" s="77"/>
      <c r="APF24" s="77"/>
      <c r="APG24" s="77"/>
      <c r="APH24" s="77"/>
      <c r="API24" s="77"/>
      <c r="APJ24" s="77"/>
      <c r="APK24" s="77"/>
      <c r="APN24" s="80"/>
      <c r="APO24" s="72"/>
      <c r="APP24" s="72"/>
      <c r="APT24" s="77"/>
      <c r="APU24" s="77"/>
      <c r="APV24" s="77"/>
      <c r="APW24" s="77"/>
      <c r="APX24" s="77"/>
      <c r="APY24" s="77"/>
      <c r="APZ24" s="77"/>
      <c r="AQA24" s="77"/>
      <c r="AQD24" s="80"/>
      <c r="AQE24" s="72"/>
      <c r="AQF24" s="72"/>
      <c r="AQJ24" s="77"/>
      <c r="AQK24" s="77"/>
      <c r="AQL24" s="77"/>
      <c r="AQM24" s="77"/>
      <c r="AQN24" s="77"/>
      <c r="AQO24" s="77"/>
      <c r="AQP24" s="77"/>
      <c r="AQQ24" s="77"/>
      <c r="AQT24" s="80"/>
      <c r="AQU24" s="72"/>
      <c r="AQV24" s="72"/>
      <c r="AQZ24" s="77"/>
      <c r="ARA24" s="77"/>
      <c r="ARB24" s="77"/>
      <c r="ARC24" s="77"/>
      <c r="ARD24" s="77"/>
      <c r="ARE24" s="77"/>
      <c r="ARF24" s="77"/>
      <c r="ARG24" s="77"/>
      <c r="ARJ24" s="80"/>
      <c r="ARK24" s="72"/>
      <c r="ARL24" s="72"/>
      <c r="ARP24" s="77"/>
      <c r="ARQ24" s="77"/>
      <c r="ARR24" s="77"/>
      <c r="ARS24" s="77"/>
      <c r="ART24" s="77"/>
      <c r="ARU24" s="77"/>
      <c r="ARV24" s="77"/>
      <c r="ARW24" s="77"/>
      <c r="ARZ24" s="80"/>
      <c r="ASA24" s="72"/>
      <c r="ASB24" s="72"/>
      <c r="ASF24" s="77"/>
      <c r="ASG24" s="77"/>
      <c r="ASH24" s="77"/>
      <c r="ASI24" s="77"/>
      <c r="ASJ24" s="77"/>
      <c r="ASK24" s="77"/>
      <c r="ASL24" s="77"/>
      <c r="ASM24" s="77"/>
      <c r="ASP24" s="80"/>
      <c r="ASQ24" s="72"/>
      <c r="ASR24" s="72"/>
      <c r="ASV24" s="77"/>
      <c r="ASW24" s="77"/>
      <c r="ASX24" s="77"/>
      <c r="ASY24" s="77"/>
      <c r="ASZ24" s="77"/>
      <c r="ATA24" s="77"/>
      <c r="ATB24" s="77"/>
      <c r="ATC24" s="77"/>
      <c r="ATF24" s="80"/>
      <c r="ATG24" s="72"/>
      <c r="ATH24" s="72"/>
      <c r="ATL24" s="77"/>
      <c r="ATM24" s="77"/>
      <c r="ATN24" s="77"/>
      <c r="ATO24" s="77"/>
      <c r="ATP24" s="77"/>
      <c r="ATQ24" s="77"/>
      <c r="ATR24" s="77"/>
      <c r="ATS24" s="77"/>
      <c r="ATV24" s="80"/>
      <c r="ATW24" s="72"/>
      <c r="ATX24" s="72"/>
      <c r="AUB24" s="77"/>
      <c r="AUC24" s="77"/>
      <c r="AUD24" s="77"/>
      <c r="AUE24" s="77"/>
      <c r="AUF24" s="77"/>
      <c r="AUG24" s="77"/>
      <c r="AUH24" s="77"/>
      <c r="AUI24" s="77"/>
      <c r="AUL24" s="80"/>
      <c r="AUM24" s="72"/>
      <c r="AUN24" s="72"/>
      <c r="AUR24" s="77"/>
      <c r="AUS24" s="77"/>
      <c r="AUT24" s="77"/>
      <c r="AUU24" s="77"/>
      <c r="AUV24" s="77"/>
      <c r="AUW24" s="77"/>
      <c r="AUX24" s="77"/>
      <c r="AUY24" s="77"/>
      <c r="AVB24" s="80"/>
      <c r="AVC24" s="72"/>
      <c r="AVD24" s="72"/>
      <c r="AVH24" s="77"/>
      <c r="AVI24" s="77"/>
      <c r="AVJ24" s="77"/>
      <c r="AVK24" s="77"/>
      <c r="AVL24" s="77"/>
      <c r="AVM24" s="77"/>
      <c r="AVN24" s="77"/>
      <c r="AVO24" s="77"/>
      <c r="AVR24" s="80"/>
      <c r="AVS24" s="72"/>
      <c r="AVT24" s="72"/>
      <c r="AVX24" s="77"/>
      <c r="AVY24" s="77"/>
      <c r="AVZ24" s="77"/>
      <c r="AWA24" s="77"/>
      <c r="AWB24" s="77"/>
      <c r="AWC24" s="77"/>
      <c r="AWD24" s="77"/>
      <c r="AWE24" s="77"/>
      <c r="AWH24" s="80"/>
      <c r="AWI24" s="72"/>
      <c r="AWJ24" s="72"/>
      <c r="AWN24" s="77"/>
      <c r="AWO24" s="77"/>
      <c r="AWP24" s="77"/>
      <c r="AWQ24" s="77"/>
      <c r="AWR24" s="77"/>
      <c r="AWS24" s="77"/>
      <c r="AWT24" s="77"/>
      <c r="AWU24" s="77"/>
      <c r="AWX24" s="80"/>
      <c r="AWY24" s="72"/>
      <c r="AWZ24" s="72"/>
      <c r="AXD24" s="77"/>
      <c r="AXE24" s="77"/>
      <c r="AXF24" s="77"/>
      <c r="AXG24" s="77"/>
      <c r="AXH24" s="77"/>
      <c r="AXI24" s="77"/>
      <c r="AXJ24" s="77"/>
      <c r="AXK24" s="77"/>
      <c r="AXN24" s="80"/>
      <c r="AXO24" s="72"/>
      <c r="AXP24" s="72"/>
      <c r="AXT24" s="77"/>
      <c r="AXU24" s="77"/>
      <c r="AXV24" s="77"/>
      <c r="AXW24" s="77"/>
      <c r="AXX24" s="77"/>
      <c r="AXY24" s="77"/>
      <c r="AXZ24" s="77"/>
      <c r="AYA24" s="77"/>
      <c r="AYD24" s="80"/>
      <c r="AYE24" s="72"/>
      <c r="AYF24" s="72"/>
      <c r="AYJ24" s="77"/>
      <c r="AYK24" s="77"/>
      <c r="AYL24" s="77"/>
      <c r="AYM24" s="77"/>
      <c r="AYN24" s="77"/>
      <c r="AYO24" s="77"/>
      <c r="AYP24" s="77"/>
      <c r="AYQ24" s="77"/>
      <c r="AYT24" s="80"/>
      <c r="AYU24" s="72"/>
      <c r="AYV24" s="72"/>
      <c r="AYZ24" s="77"/>
      <c r="AZA24" s="77"/>
      <c r="AZB24" s="77"/>
      <c r="AZC24" s="77"/>
      <c r="AZD24" s="77"/>
      <c r="AZE24" s="77"/>
      <c r="AZF24" s="77"/>
      <c r="AZG24" s="77"/>
      <c r="AZJ24" s="80"/>
      <c r="AZK24" s="72"/>
      <c r="AZL24" s="72"/>
      <c r="AZP24" s="77"/>
      <c r="AZQ24" s="77"/>
      <c r="AZR24" s="77"/>
      <c r="AZS24" s="77"/>
      <c r="AZT24" s="77"/>
      <c r="AZU24" s="77"/>
      <c r="AZV24" s="77"/>
      <c r="AZW24" s="77"/>
      <c r="AZZ24" s="80"/>
      <c r="BAA24" s="72"/>
      <c r="BAB24" s="72"/>
      <c r="BAF24" s="77"/>
      <c r="BAG24" s="77"/>
      <c r="BAH24" s="77"/>
      <c r="BAI24" s="77"/>
      <c r="BAJ24" s="77"/>
      <c r="BAK24" s="77"/>
      <c r="BAL24" s="77"/>
      <c r="BAM24" s="77"/>
      <c r="BAP24" s="80"/>
      <c r="BAQ24" s="72"/>
      <c r="BAR24" s="72"/>
      <c r="BAV24" s="77"/>
      <c r="BAW24" s="77"/>
      <c r="BAX24" s="77"/>
      <c r="BAY24" s="77"/>
      <c r="BAZ24" s="77"/>
      <c r="BBA24" s="77"/>
      <c r="BBB24" s="77"/>
      <c r="BBC24" s="77"/>
      <c r="BBF24" s="80"/>
      <c r="BBG24" s="72"/>
      <c r="BBH24" s="72"/>
      <c r="BBL24" s="77"/>
      <c r="BBM24" s="77"/>
      <c r="BBN24" s="77"/>
      <c r="BBO24" s="77"/>
      <c r="BBP24" s="77"/>
      <c r="BBQ24" s="77"/>
      <c r="BBR24" s="77"/>
      <c r="BBS24" s="77"/>
      <c r="BBV24" s="80"/>
      <c r="BBW24" s="72"/>
      <c r="BBX24" s="72"/>
      <c r="BCB24" s="77"/>
      <c r="BCC24" s="77"/>
      <c r="BCD24" s="77"/>
      <c r="BCE24" s="77"/>
      <c r="BCF24" s="77"/>
      <c r="BCG24" s="77"/>
      <c r="BCH24" s="77"/>
      <c r="BCI24" s="77"/>
      <c r="BCL24" s="80"/>
      <c r="BCM24" s="72"/>
      <c r="BCN24" s="72"/>
      <c r="BCR24" s="77"/>
      <c r="BCS24" s="77"/>
      <c r="BCT24" s="77"/>
      <c r="BCU24" s="77"/>
      <c r="BCV24" s="77"/>
      <c r="BCW24" s="77"/>
      <c r="BCX24" s="77"/>
      <c r="BCY24" s="77"/>
      <c r="BDB24" s="80"/>
      <c r="BDC24" s="72"/>
      <c r="BDD24" s="72"/>
      <c r="BDH24" s="77"/>
      <c r="BDI24" s="77"/>
      <c r="BDJ24" s="77"/>
      <c r="BDK24" s="77"/>
      <c r="BDL24" s="77"/>
      <c r="BDM24" s="77"/>
      <c r="BDN24" s="77"/>
      <c r="BDO24" s="77"/>
      <c r="BDR24" s="80"/>
      <c r="BDS24" s="72"/>
      <c r="BDT24" s="72"/>
      <c r="BDX24" s="77"/>
      <c r="BDY24" s="77"/>
      <c r="BDZ24" s="77"/>
      <c r="BEA24" s="77"/>
      <c r="BEB24" s="77"/>
      <c r="BEC24" s="77"/>
      <c r="BED24" s="77"/>
      <c r="BEE24" s="77"/>
      <c r="BEH24" s="80"/>
      <c r="BEI24" s="72"/>
      <c r="BEJ24" s="72"/>
      <c r="BEN24" s="77"/>
      <c r="BEO24" s="77"/>
      <c r="BEP24" s="77"/>
      <c r="BEQ24" s="77"/>
      <c r="BER24" s="77"/>
      <c r="BES24" s="77"/>
      <c r="BET24" s="77"/>
      <c r="BEU24" s="77"/>
      <c r="BEX24" s="80"/>
      <c r="BEY24" s="72"/>
      <c r="BEZ24" s="72"/>
      <c r="BFD24" s="77"/>
      <c r="BFE24" s="77"/>
      <c r="BFF24" s="77"/>
      <c r="BFG24" s="77"/>
      <c r="BFH24" s="77"/>
      <c r="BFI24" s="77"/>
      <c r="BFJ24" s="77"/>
      <c r="BFK24" s="77"/>
      <c r="BFN24" s="80"/>
      <c r="BFO24" s="72"/>
      <c r="BFP24" s="72"/>
      <c r="BFT24" s="77"/>
      <c r="BFU24" s="77"/>
      <c r="BFV24" s="77"/>
      <c r="BFW24" s="77"/>
      <c r="BFX24" s="77"/>
      <c r="BFY24" s="77"/>
      <c r="BFZ24" s="77"/>
      <c r="BGA24" s="77"/>
      <c r="BGD24" s="80"/>
      <c r="BGE24" s="72"/>
      <c r="BGF24" s="72"/>
      <c r="BGJ24" s="77"/>
      <c r="BGK24" s="77"/>
      <c r="BGL24" s="77"/>
      <c r="BGM24" s="77"/>
      <c r="BGN24" s="77"/>
      <c r="BGO24" s="77"/>
      <c r="BGP24" s="77"/>
      <c r="BGQ24" s="77"/>
      <c r="BGT24" s="80"/>
      <c r="BGU24" s="72"/>
      <c r="BGV24" s="72"/>
      <c r="BGZ24" s="77"/>
      <c r="BHA24" s="77"/>
      <c r="BHB24" s="77"/>
      <c r="BHC24" s="77"/>
      <c r="BHD24" s="77"/>
      <c r="BHE24" s="77"/>
      <c r="BHF24" s="77"/>
      <c r="BHG24" s="77"/>
      <c r="BHJ24" s="80"/>
      <c r="BHK24" s="72"/>
      <c r="BHL24" s="72"/>
      <c r="BHP24" s="77"/>
      <c r="BHQ24" s="77"/>
      <c r="BHR24" s="77"/>
      <c r="BHS24" s="77"/>
      <c r="BHT24" s="77"/>
      <c r="BHU24" s="77"/>
      <c r="BHV24" s="77"/>
      <c r="BHW24" s="77"/>
      <c r="BHZ24" s="80"/>
      <c r="BIA24" s="72"/>
      <c r="BIB24" s="72"/>
      <c r="BIF24" s="77"/>
      <c r="BIG24" s="77"/>
      <c r="BIH24" s="77"/>
      <c r="BII24" s="77"/>
      <c r="BIJ24" s="77"/>
      <c r="BIK24" s="77"/>
      <c r="BIL24" s="77"/>
      <c r="BIM24" s="77"/>
      <c r="BIP24" s="80"/>
      <c r="BIQ24" s="72"/>
      <c r="BIR24" s="72"/>
      <c r="BIV24" s="77"/>
      <c r="BIW24" s="77"/>
      <c r="BIX24" s="77"/>
      <c r="BIY24" s="77"/>
      <c r="BIZ24" s="77"/>
      <c r="BJA24" s="77"/>
      <c r="BJB24" s="77"/>
      <c r="BJC24" s="77"/>
      <c r="BJF24" s="80"/>
      <c r="BJG24" s="72"/>
      <c r="BJH24" s="72"/>
      <c r="BJL24" s="77"/>
      <c r="BJM24" s="77"/>
      <c r="BJN24" s="77"/>
      <c r="BJO24" s="77"/>
      <c r="BJP24" s="77"/>
      <c r="BJQ24" s="77"/>
      <c r="BJR24" s="77"/>
      <c r="BJS24" s="77"/>
      <c r="BJV24" s="80"/>
      <c r="BJW24" s="72"/>
      <c r="BJX24" s="72"/>
      <c r="BKB24" s="77"/>
      <c r="BKC24" s="77"/>
      <c r="BKD24" s="77"/>
      <c r="BKE24" s="77"/>
      <c r="BKF24" s="77"/>
      <c r="BKG24" s="77"/>
      <c r="BKH24" s="77"/>
      <c r="BKI24" s="77"/>
      <c r="BKL24" s="80"/>
      <c r="BKM24" s="72"/>
      <c r="BKN24" s="72"/>
      <c r="BKR24" s="77"/>
      <c r="BKS24" s="77"/>
      <c r="BKT24" s="77"/>
      <c r="BKU24" s="77"/>
      <c r="BKV24" s="77"/>
      <c r="BKW24" s="77"/>
      <c r="BKX24" s="77"/>
      <c r="BKY24" s="77"/>
      <c r="BLB24" s="80"/>
      <c r="BLC24" s="72"/>
      <c r="BLD24" s="72"/>
      <c r="BLH24" s="77"/>
      <c r="BLI24" s="77"/>
      <c r="BLJ24" s="77"/>
      <c r="BLK24" s="77"/>
      <c r="BLL24" s="77"/>
      <c r="BLM24" s="77"/>
      <c r="BLN24" s="77"/>
      <c r="BLO24" s="77"/>
      <c r="BLR24" s="80"/>
      <c r="BLS24" s="72"/>
      <c r="BLT24" s="72"/>
      <c r="BLX24" s="77"/>
      <c r="BLY24" s="77"/>
      <c r="BLZ24" s="77"/>
      <c r="BMA24" s="77"/>
      <c r="BMB24" s="77"/>
      <c r="BMC24" s="77"/>
      <c r="BMD24" s="77"/>
      <c r="BME24" s="77"/>
      <c r="BMH24" s="80"/>
      <c r="BMI24" s="72"/>
      <c r="BMJ24" s="72"/>
      <c r="BMN24" s="77"/>
      <c r="BMO24" s="77"/>
      <c r="BMP24" s="77"/>
      <c r="BMQ24" s="77"/>
      <c r="BMR24" s="77"/>
      <c r="BMS24" s="77"/>
      <c r="BMT24" s="77"/>
      <c r="BMU24" s="77"/>
      <c r="BMX24" s="80"/>
      <c r="BMY24" s="72"/>
      <c r="BMZ24" s="72"/>
      <c r="BND24" s="77"/>
      <c r="BNE24" s="77"/>
      <c r="BNF24" s="77"/>
      <c r="BNG24" s="77"/>
      <c r="BNH24" s="77"/>
      <c r="BNI24" s="77"/>
      <c r="BNJ24" s="77"/>
      <c r="BNK24" s="77"/>
      <c r="BNN24" s="80"/>
      <c r="BNO24" s="72"/>
      <c r="BNP24" s="72"/>
      <c r="BNT24" s="77"/>
      <c r="BNU24" s="77"/>
      <c r="BNV24" s="77"/>
      <c r="BNW24" s="77"/>
      <c r="BNX24" s="77"/>
      <c r="BNY24" s="77"/>
      <c r="BNZ24" s="77"/>
      <c r="BOA24" s="77"/>
      <c r="BOD24" s="80"/>
      <c r="BOE24" s="72"/>
      <c r="BOF24" s="72"/>
      <c r="BOJ24" s="77"/>
      <c r="BOK24" s="77"/>
      <c r="BOL24" s="77"/>
      <c r="BOM24" s="77"/>
      <c r="BON24" s="77"/>
      <c r="BOO24" s="77"/>
      <c r="BOP24" s="77"/>
      <c r="BOQ24" s="77"/>
      <c r="BOT24" s="80"/>
      <c r="BOU24" s="72"/>
      <c r="BOV24" s="72"/>
      <c r="BOZ24" s="77"/>
      <c r="BPA24" s="77"/>
      <c r="BPB24" s="77"/>
      <c r="BPC24" s="77"/>
      <c r="BPD24" s="77"/>
      <c r="BPE24" s="77"/>
      <c r="BPF24" s="77"/>
      <c r="BPG24" s="77"/>
      <c r="BPJ24" s="80"/>
      <c r="BPK24" s="72"/>
      <c r="BPL24" s="72"/>
      <c r="BPP24" s="77"/>
      <c r="BPQ24" s="77"/>
      <c r="BPR24" s="77"/>
      <c r="BPS24" s="77"/>
      <c r="BPT24" s="77"/>
      <c r="BPU24" s="77"/>
      <c r="BPV24" s="77"/>
      <c r="BPW24" s="77"/>
      <c r="BPZ24" s="80"/>
      <c r="BQA24" s="72"/>
      <c r="BQB24" s="72"/>
      <c r="BQF24" s="77"/>
      <c r="BQG24" s="77"/>
      <c r="BQH24" s="77"/>
      <c r="BQI24" s="77"/>
      <c r="BQJ24" s="77"/>
      <c r="BQK24" s="77"/>
      <c r="BQL24" s="77"/>
      <c r="BQM24" s="77"/>
      <c r="BQP24" s="80"/>
      <c r="BQQ24" s="72"/>
      <c r="BQR24" s="72"/>
      <c r="BQV24" s="77"/>
      <c r="BQW24" s="77"/>
      <c r="BQX24" s="77"/>
      <c r="BQY24" s="77"/>
      <c r="BQZ24" s="77"/>
      <c r="BRA24" s="77"/>
      <c r="BRB24" s="77"/>
      <c r="BRC24" s="77"/>
      <c r="BRF24" s="80"/>
      <c r="BRG24" s="72"/>
      <c r="BRH24" s="72"/>
      <c r="BRL24" s="77"/>
      <c r="BRM24" s="77"/>
      <c r="BRN24" s="77"/>
      <c r="BRO24" s="77"/>
      <c r="BRP24" s="77"/>
      <c r="BRQ24" s="77"/>
      <c r="BRR24" s="77"/>
      <c r="BRS24" s="77"/>
      <c r="BRV24" s="80"/>
      <c r="BRW24" s="72"/>
      <c r="BRX24" s="72"/>
      <c r="BSB24" s="77"/>
      <c r="BSC24" s="77"/>
      <c r="BSD24" s="77"/>
      <c r="BSE24" s="77"/>
      <c r="BSF24" s="77"/>
      <c r="BSG24" s="77"/>
      <c r="BSH24" s="77"/>
      <c r="BSI24" s="77"/>
      <c r="BSL24" s="80"/>
      <c r="BSM24" s="72"/>
      <c r="BSN24" s="72"/>
      <c r="BSR24" s="77"/>
      <c r="BSS24" s="77"/>
      <c r="BST24" s="77"/>
      <c r="BSU24" s="77"/>
      <c r="BSV24" s="77"/>
      <c r="BSW24" s="77"/>
      <c r="BSX24" s="77"/>
      <c r="BSY24" s="77"/>
      <c r="BTB24" s="80"/>
      <c r="BTC24" s="72"/>
      <c r="BTD24" s="72"/>
      <c r="BTH24" s="77"/>
      <c r="BTI24" s="77"/>
      <c r="BTJ24" s="77"/>
      <c r="BTK24" s="77"/>
      <c r="BTL24" s="77"/>
      <c r="BTM24" s="77"/>
      <c r="BTN24" s="77"/>
      <c r="BTO24" s="77"/>
      <c r="BTR24" s="80"/>
      <c r="BTS24" s="72"/>
      <c r="BTT24" s="72"/>
      <c r="BTX24" s="77"/>
      <c r="BTY24" s="77"/>
      <c r="BTZ24" s="77"/>
      <c r="BUA24" s="77"/>
      <c r="BUB24" s="77"/>
      <c r="BUC24" s="77"/>
      <c r="BUD24" s="77"/>
      <c r="BUE24" s="77"/>
      <c r="BUH24" s="80"/>
      <c r="BUI24" s="72"/>
      <c r="BUJ24" s="72"/>
      <c r="BUN24" s="77"/>
      <c r="BUO24" s="77"/>
      <c r="BUP24" s="77"/>
      <c r="BUQ24" s="77"/>
      <c r="BUR24" s="77"/>
      <c r="BUS24" s="77"/>
      <c r="BUT24" s="77"/>
      <c r="BUU24" s="77"/>
      <c r="BUX24" s="80"/>
      <c r="BUY24" s="72"/>
      <c r="BUZ24" s="72"/>
      <c r="BVD24" s="77"/>
      <c r="BVE24" s="77"/>
      <c r="BVF24" s="77"/>
      <c r="BVG24" s="77"/>
      <c r="BVH24" s="77"/>
      <c r="BVI24" s="77"/>
      <c r="BVJ24" s="77"/>
      <c r="BVK24" s="77"/>
      <c r="BVN24" s="80"/>
      <c r="BVO24" s="72"/>
      <c r="BVP24" s="72"/>
      <c r="BVT24" s="77"/>
      <c r="BVU24" s="77"/>
      <c r="BVV24" s="77"/>
      <c r="BVW24" s="77"/>
      <c r="BVX24" s="77"/>
      <c r="BVY24" s="77"/>
      <c r="BVZ24" s="77"/>
      <c r="BWA24" s="77"/>
      <c r="BWD24" s="80"/>
      <c r="BWE24" s="72"/>
      <c r="BWF24" s="72"/>
      <c r="BWJ24" s="77"/>
      <c r="BWK24" s="77"/>
      <c r="BWL24" s="77"/>
      <c r="BWM24" s="77"/>
      <c r="BWN24" s="77"/>
      <c r="BWO24" s="77"/>
      <c r="BWP24" s="77"/>
      <c r="BWQ24" s="77"/>
      <c r="BWT24" s="80"/>
      <c r="BWU24" s="72"/>
      <c r="BWV24" s="72"/>
      <c r="BWZ24" s="77"/>
      <c r="BXA24" s="77"/>
      <c r="BXB24" s="77"/>
      <c r="BXC24" s="77"/>
      <c r="BXD24" s="77"/>
      <c r="BXE24" s="77"/>
      <c r="BXF24" s="77"/>
      <c r="BXG24" s="77"/>
      <c r="BXJ24" s="80"/>
      <c r="BXK24" s="72"/>
      <c r="BXL24" s="72"/>
      <c r="BXP24" s="77"/>
      <c r="BXQ24" s="77"/>
      <c r="BXR24" s="77"/>
      <c r="BXS24" s="77"/>
      <c r="BXT24" s="77"/>
      <c r="BXU24" s="77"/>
      <c r="BXV24" s="77"/>
      <c r="BXW24" s="77"/>
      <c r="BXZ24" s="80"/>
      <c r="BYA24" s="72"/>
      <c r="BYB24" s="72"/>
      <c r="BYF24" s="77"/>
      <c r="BYG24" s="77"/>
      <c r="BYH24" s="77"/>
      <c r="BYI24" s="77"/>
      <c r="BYJ24" s="77"/>
      <c r="BYK24" s="77"/>
      <c r="BYL24" s="77"/>
      <c r="BYM24" s="77"/>
      <c r="BYP24" s="80"/>
      <c r="BYQ24" s="72"/>
      <c r="BYR24" s="72"/>
      <c r="BYV24" s="77"/>
      <c r="BYW24" s="77"/>
      <c r="BYX24" s="77"/>
      <c r="BYY24" s="77"/>
      <c r="BYZ24" s="77"/>
      <c r="BZA24" s="77"/>
      <c r="BZB24" s="77"/>
      <c r="BZC24" s="77"/>
      <c r="BZF24" s="80"/>
      <c r="BZG24" s="72"/>
      <c r="BZH24" s="72"/>
      <c r="BZL24" s="77"/>
      <c r="BZM24" s="77"/>
      <c r="BZN24" s="77"/>
      <c r="BZO24" s="77"/>
      <c r="BZP24" s="77"/>
      <c r="BZQ24" s="77"/>
      <c r="BZR24" s="77"/>
      <c r="BZS24" s="77"/>
      <c r="BZV24" s="80"/>
      <c r="BZW24" s="72"/>
      <c r="BZX24" s="72"/>
      <c r="CAB24" s="77"/>
      <c r="CAC24" s="77"/>
      <c r="CAD24" s="77"/>
      <c r="CAE24" s="77"/>
      <c r="CAF24" s="77"/>
      <c r="CAG24" s="77"/>
      <c r="CAH24" s="77"/>
      <c r="CAI24" s="77"/>
      <c r="CAL24" s="80"/>
      <c r="CAM24" s="72"/>
      <c r="CAN24" s="72"/>
      <c r="CAR24" s="77"/>
      <c r="CAS24" s="77"/>
      <c r="CAT24" s="77"/>
      <c r="CAU24" s="77"/>
      <c r="CAV24" s="77"/>
      <c r="CAW24" s="77"/>
      <c r="CAX24" s="77"/>
      <c r="CAY24" s="77"/>
      <c r="CBB24" s="80"/>
      <c r="CBC24" s="72"/>
      <c r="CBD24" s="72"/>
      <c r="CBH24" s="77"/>
      <c r="CBI24" s="77"/>
      <c r="CBJ24" s="77"/>
      <c r="CBK24" s="77"/>
      <c r="CBL24" s="77"/>
      <c r="CBM24" s="77"/>
      <c r="CBN24" s="77"/>
      <c r="CBO24" s="77"/>
      <c r="CBR24" s="80"/>
      <c r="CBS24" s="72"/>
      <c r="CBT24" s="72"/>
      <c r="CBX24" s="77"/>
      <c r="CBY24" s="77"/>
      <c r="CBZ24" s="77"/>
      <c r="CCA24" s="77"/>
      <c r="CCB24" s="77"/>
      <c r="CCC24" s="77"/>
      <c r="CCD24" s="77"/>
      <c r="CCE24" s="77"/>
      <c r="CCH24" s="80"/>
      <c r="CCI24" s="72"/>
      <c r="CCJ24" s="72"/>
      <c r="CCN24" s="77"/>
      <c r="CCO24" s="77"/>
      <c r="CCP24" s="77"/>
      <c r="CCQ24" s="77"/>
      <c r="CCR24" s="77"/>
      <c r="CCS24" s="77"/>
      <c r="CCT24" s="77"/>
      <c r="CCU24" s="77"/>
      <c r="CCX24" s="80"/>
      <c r="CCY24" s="72"/>
      <c r="CCZ24" s="72"/>
      <c r="CDD24" s="77"/>
      <c r="CDE24" s="77"/>
      <c r="CDF24" s="77"/>
      <c r="CDG24" s="77"/>
      <c r="CDH24" s="77"/>
      <c r="CDI24" s="77"/>
      <c r="CDJ24" s="77"/>
      <c r="CDK24" s="77"/>
      <c r="CDN24" s="80"/>
      <c r="CDO24" s="72"/>
      <c r="CDP24" s="72"/>
      <c r="CDT24" s="77"/>
      <c r="CDU24" s="77"/>
      <c r="CDV24" s="77"/>
      <c r="CDW24" s="77"/>
      <c r="CDX24" s="77"/>
      <c r="CDY24" s="77"/>
      <c r="CDZ24" s="77"/>
      <c r="CEA24" s="77"/>
      <c r="CED24" s="80"/>
      <c r="CEE24" s="72"/>
      <c r="CEF24" s="72"/>
      <c r="CEJ24" s="77"/>
      <c r="CEK24" s="77"/>
      <c r="CEL24" s="77"/>
      <c r="CEM24" s="77"/>
      <c r="CEN24" s="77"/>
      <c r="CEO24" s="77"/>
      <c r="CEP24" s="77"/>
      <c r="CEQ24" s="77"/>
      <c r="CET24" s="80"/>
      <c r="CEU24" s="72"/>
      <c r="CEV24" s="72"/>
      <c r="CEZ24" s="77"/>
      <c r="CFA24" s="77"/>
      <c r="CFB24" s="77"/>
      <c r="CFC24" s="77"/>
      <c r="CFD24" s="77"/>
      <c r="CFE24" s="77"/>
      <c r="CFF24" s="77"/>
      <c r="CFG24" s="77"/>
      <c r="CFJ24" s="80"/>
      <c r="CFK24" s="72"/>
      <c r="CFL24" s="72"/>
      <c r="CFP24" s="77"/>
      <c r="CFQ24" s="77"/>
      <c r="CFR24" s="77"/>
      <c r="CFS24" s="77"/>
      <c r="CFT24" s="77"/>
      <c r="CFU24" s="77"/>
      <c r="CFV24" s="77"/>
      <c r="CFW24" s="77"/>
      <c r="CFZ24" s="80"/>
      <c r="CGA24" s="72"/>
      <c r="CGB24" s="72"/>
      <c r="CGF24" s="77"/>
      <c r="CGG24" s="77"/>
      <c r="CGH24" s="77"/>
      <c r="CGI24" s="77"/>
      <c r="CGJ24" s="77"/>
      <c r="CGK24" s="77"/>
      <c r="CGL24" s="77"/>
      <c r="CGM24" s="77"/>
      <c r="CGP24" s="80"/>
      <c r="CGQ24" s="72"/>
      <c r="CGR24" s="72"/>
      <c r="CGV24" s="77"/>
      <c r="CGW24" s="77"/>
      <c r="CGX24" s="77"/>
      <c r="CGY24" s="77"/>
      <c r="CGZ24" s="77"/>
      <c r="CHA24" s="77"/>
      <c r="CHB24" s="77"/>
      <c r="CHC24" s="77"/>
      <c r="CHF24" s="80"/>
      <c r="CHG24" s="72"/>
      <c r="CHH24" s="72"/>
      <c r="CHL24" s="77"/>
      <c r="CHM24" s="77"/>
      <c r="CHN24" s="77"/>
      <c r="CHO24" s="77"/>
      <c r="CHP24" s="77"/>
      <c r="CHQ24" s="77"/>
      <c r="CHR24" s="77"/>
      <c r="CHS24" s="77"/>
      <c r="CHV24" s="80"/>
      <c r="CHW24" s="72"/>
      <c r="CHX24" s="72"/>
      <c r="CIB24" s="77"/>
      <c r="CIC24" s="77"/>
      <c r="CID24" s="77"/>
      <c r="CIE24" s="77"/>
      <c r="CIF24" s="77"/>
      <c r="CIG24" s="77"/>
      <c r="CIH24" s="77"/>
      <c r="CII24" s="77"/>
      <c r="CIL24" s="80"/>
      <c r="CIM24" s="72"/>
      <c r="CIN24" s="72"/>
      <c r="CIR24" s="77"/>
      <c r="CIS24" s="77"/>
      <c r="CIT24" s="77"/>
      <c r="CIU24" s="77"/>
      <c r="CIV24" s="77"/>
      <c r="CIW24" s="77"/>
      <c r="CIX24" s="77"/>
      <c r="CIY24" s="77"/>
      <c r="CJB24" s="80"/>
      <c r="CJC24" s="72"/>
      <c r="CJD24" s="72"/>
      <c r="CJH24" s="77"/>
      <c r="CJI24" s="77"/>
      <c r="CJJ24" s="77"/>
      <c r="CJK24" s="77"/>
      <c r="CJL24" s="77"/>
      <c r="CJM24" s="77"/>
      <c r="CJN24" s="77"/>
      <c r="CJO24" s="77"/>
      <c r="CJR24" s="80"/>
      <c r="CJS24" s="72"/>
      <c r="CJT24" s="72"/>
      <c r="CJX24" s="77"/>
      <c r="CJY24" s="77"/>
      <c r="CJZ24" s="77"/>
      <c r="CKA24" s="77"/>
      <c r="CKB24" s="77"/>
      <c r="CKC24" s="77"/>
      <c r="CKD24" s="77"/>
      <c r="CKE24" s="77"/>
      <c r="CKH24" s="80"/>
      <c r="CKI24" s="72"/>
      <c r="CKJ24" s="72"/>
      <c r="CKN24" s="77"/>
      <c r="CKO24" s="77"/>
      <c r="CKP24" s="77"/>
      <c r="CKQ24" s="77"/>
      <c r="CKR24" s="77"/>
      <c r="CKS24" s="77"/>
      <c r="CKT24" s="77"/>
      <c r="CKU24" s="77"/>
      <c r="CKX24" s="80"/>
      <c r="CKY24" s="72"/>
      <c r="CKZ24" s="72"/>
      <c r="CLD24" s="77"/>
      <c r="CLE24" s="77"/>
      <c r="CLF24" s="77"/>
      <c r="CLG24" s="77"/>
      <c r="CLH24" s="77"/>
      <c r="CLI24" s="77"/>
      <c r="CLJ24" s="77"/>
      <c r="CLK24" s="77"/>
      <c r="CLN24" s="80"/>
      <c r="CLO24" s="72"/>
      <c r="CLP24" s="72"/>
      <c r="CLT24" s="77"/>
      <c r="CLU24" s="77"/>
      <c r="CLV24" s="77"/>
      <c r="CLW24" s="77"/>
      <c r="CLX24" s="77"/>
      <c r="CLY24" s="77"/>
      <c r="CLZ24" s="77"/>
      <c r="CMA24" s="77"/>
      <c r="CMD24" s="80"/>
      <c r="CME24" s="72"/>
      <c r="CMF24" s="72"/>
      <c r="CMJ24" s="77"/>
      <c r="CMK24" s="77"/>
      <c r="CML24" s="77"/>
      <c r="CMM24" s="77"/>
      <c r="CMN24" s="77"/>
      <c r="CMO24" s="77"/>
      <c r="CMP24" s="77"/>
      <c r="CMQ24" s="77"/>
      <c r="CMT24" s="80"/>
      <c r="CMU24" s="72"/>
      <c r="CMV24" s="72"/>
      <c r="CMZ24" s="77"/>
      <c r="CNA24" s="77"/>
      <c r="CNB24" s="77"/>
      <c r="CNC24" s="77"/>
      <c r="CND24" s="77"/>
      <c r="CNE24" s="77"/>
      <c r="CNF24" s="77"/>
      <c r="CNG24" s="77"/>
      <c r="CNJ24" s="80"/>
      <c r="CNK24" s="72"/>
      <c r="CNL24" s="72"/>
      <c r="CNP24" s="77"/>
      <c r="CNQ24" s="77"/>
      <c r="CNR24" s="77"/>
      <c r="CNS24" s="77"/>
      <c r="CNT24" s="77"/>
      <c r="CNU24" s="77"/>
      <c r="CNV24" s="77"/>
      <c r="CNW24" s="77"/>
      <c r="CNZ24" s="80"/>
      <c r="COA24" s="72"/>
      <c r="COB24" s="72"/>
      <c r="COF24" s="77"/>
      <c r="COG24" s="77"/>
      <c r="COH24" s="77"/>
      <c r="COI24" s="77"/>
      <c r="COJ24" s="77"/>
      <c r="COK24" s="77"/>
      <c r="COL24" s="77"/>
      <c r="COM24" s="77"/>
      <c r="COP24" s="80"/>
      <c r="COQ24" s="72"/>
      <c r="COR24" s="72"/>
      <c r="COV24" s="77"/>
      <c r="COW24" s="77"/>
      <c r="COX24" s="77"/>
      <c r="COY24" s="77"/>
      <c r="COZ24" s="77"/>
      <c r="CPA24" s="77"/>
      <c r="CPB24" s="77"/>
      <c r="CPC24" s="77"/>
      <c r="CPF24" s="80"/>
      <c r="CPG24" s="72"/>
      <c r="CPH24" s="72"/>
      <c r="CPL24" s="77"/>
      <c r="CPM24" s="77"/>
      <c r="CPN24" s="77"/>
      <c r="CPO24" s="77"/>
      <c r="CPP24" s="77"/>
      <c r="CPQ24" s="77"/>
      <c r="CPR24" s="77"/>
      <c r="CPS24" s="77"/>
      <c r="CPV24" s="80"/>
      <c r="CPW24" s="72"/>
      <c r="CPX24" s="72"/>
      <c r="CQB24" s="77"/>
      <c r="CQC24" s="77"/>
      <c r="CQD24" s="77"/>
      <c r="CQE24" s="77"/>
      <c r="CQF24" s="77"/>
      <c r="CQG24" s="77"/>
      <c r="CQH24" s="77"/>
      <c r="CQI24" s="77"/>
      <c r="CQL24" s="80"/>
      <c r="CQM24" s="72"/>
      <c r="CQN24" s="72"/>
      <c r="CQR24" s="77"/>
      <c r="CQS24" s="77"/>
      <c r="CQT24" s="77"/>
      <c r="CQU24" s="77"/>
      <c r="CQV24" s="77"/>
      <c r="CQW24" s="77"/>
      <c r="CQX24" s="77"/>
      <c r="CQY24" s="77"/>
      <c r="CRB24" s="80"/>
      <c r="CRC24" s="72"/>
      <c r="CRD24" s="72"/>
      <c r="CRH24" s="77"/>
      <c r="CRI24" s="77"/>
      <c r="CRJ24" s="77"/>
      <c r="CRK24" s="77"/>
      <c r="CRL24" s="77"/>
      <c r="CRM24" s="77"/>
      <c r="CRN24" s="77"/>
      <c r="CRO24" s="77"/>
      <c r="CRR24" s="80"/>
      <c r="CRS24" s="72"/>
      <c r="CRT24" s="72"/>
      <c r="CRX24" s="77"/>
      <c r="CRY24" s="77"/>
      <c r="CRZ24" s="77"/>
      <c r="CSA24" s="77"/>
      <c r="CSB24" s="77"/>
      <c r="CSC24" s="77"/>
      <c r="CSD24" s="77"/>
      <c r="CSE24" s="77"/>
      <c r="CSH24" s="80"/>
      <c r="CSI24" s="72"/>
      <c r="CSJ24" s="72"/>
      <c r="CSN24" s="77"/>
      <c r="CSO24" s="77"/>
      <c r="CSP24" s="77"/>
      <c r="CSQ24" s="77"/>
      <c r="CSR24" s="77"/>
      <c r="CSS24" s="77"/>
      <c r="CST24" s="77"/>
      <c r="CSU24" s="77"/>
      <c r="CSX24" s="80"/>
      <c r="CSY24" s="72"/>
      <c r="CSZ24" s="72"/>
      <c r="CTD24" s="77"/>
      <c r="CTE24" s="77"/>
      <c r="CTF24" s="77"/>
      <c r="CTG24" s="77"/>
      <c r="CTH24" s="77"/>
      <c r="CTI24" s="77"/>
      <c r="CTJ24" s="77"/>
      <c r="CTK24" s="77"/>
      <c r="CTN24" s="80"/>
      <c r="CTO24" s="72"/>
      <c r="CTP24" s="72"/>
      <c r="CTT24" s="77"/>
      <c r="CTU24" s="77"/>
      <c r="CTV24" s="77"/>
      <c r="CTW24" s="77"/>
      <c r="CTX24" s="77"/>
      <c r="CTY24" s="77"/>
      <c r="CTZ24" s="77"/>
      <c r="CUA24" s="77"/>
      <c r="CUD24" s="80"/>
      <c r="CUE24" s="72"/>
      <c r="CUF24" s="72"/>
      <c r="CUJ24" s="77"/>
      <c r="CUK24" s="77"/>
      <c r="CUL24" s="77"/>
      <c r="CUM24" s="77"/>
      <c r="CUN24" s="77"/>
      <c r="CUO24" s="77"/>
      <c r="CUP24" s="77"/>
      <c r="CUQ24" s="77"/>
      <c r="CUT24" s="80"/>
      <c r="CUU24" s="72"/>
      <c r="CUV24" s="72"/>
      <c r="CUZ24" s="77"/>
      <c r="CVA24" s="77"/>
      <c r="CVB24" s="77"/>
      <c r="CVC24" s="77"/>
      <c r="CVD24" s="77"/>
      <c r="CVE24" s="77"/>
      <c r="CVF24" s="77"/>
      <c r="CVG24" s="77"/>
      <c r="CVJ24" s="80"/>
      <c r="CVK24" s="72"/>
      <c r="CVL24" s="72"/>
      <c r="CVP24" s="77"/>
      <c r="CVQ24" s="77"/>
      <c r="CVR24" s="77"/>
      <c r="CVS24" s="77"/>
      <c r="CVT24" s="77"/>
      <c r="CVU24" s="77"/>
      <c r="CVV24" s="77"/>
      <c r="CVW24" s="77"/>
      <c r="CVZ24" s="80"/>
      <c r="CWA24" s="72"/>
      <c r="CWB24" s="72"/>
      <c r="CWF24" s="77"/>
      <c r="CWG24" s="77"/>
      <c r="CWH24" s="77"/>
      <c r="CWI24" s="77"/>
      <c r="CWJ24" s="77"/>
      <c r="CWK24" s="77"/>
      <c r="CWL24" s="77"/>
      <c r="CWM24" s="77"/>
      <c r="CWP24" s="80"/>
      <c r="CWQ24" s="72"/>
      <c r="CWR24" s="72"/>
      <c r="CWV24" s="77"/>
      <c r="CWW24" s="77"/>
      <c r="CWX24" s="77"/>
      <c r="CWY24" s="77"/>
      <c r="CWZ24" s="77"/>
      <c r="CXA24" s="77"/>
      <c r="CXB24" s="77"/>
      <c r="CXC24" s="77"/>
      <c r="CXF24" s="80"/>
      <c r="CXG24" s="72"/>
      <c r="CXH24" s="72"/>
      <c r="CXL24" s="77"/>
      <c r="CXM24" s="77"/>
      <c r="CXN24" s="77"/>
      <c r="CXO24" s="77"/>
      <c r="CXP24" s="77"/>
      <c r="CXQ24" s="77"/>
      <c r="CXR24" s="77"/>
      <c r="CXS24" s="77"/>
      <c r="CXV24" s="80"/>
      <c r="CXW24" s="72"/>
      <c r="CXX24" s="72"/>
      <c r="CYB24" s="77"/>
      <c r="CYC24" s="77"/>
      <c r="CYD24" s="77"/>
      <c r="CYE24" s="77"/>
      <c r="CYF24" s="77"/>
      <c r="CYG24" s="77"/>
      <c r="CYH24" s="77"/>
      <c r="CYI24" s="77"/>
      <c r="CYL24" s="80"/>
      <c r="CYM24" s="72"/>
      <c r="CYN24" s="72"/>
      <c r="CYR24" s="77"/>
      <c r="CYS24" s="77"/>
      <c r="CYT24" s="77"/>
      <c r="CYU24" s="77"/>
      <c r="CYV24" s="77"/>
      <c r="CYW24" s="77"/>
      <c r="CYX24" s="77"/>
      <c r="CYY24" s="77"/>
      <c r="CZB24" s="80"/>
      <c r="CZC24" s="72"/>
      <c r="CZD24" s="72"/>
      <c r="CZH24" s="77"/>
      <c r="CZI24" s="77"/>
      <c r="CZJ24" s="77"/>
      <c r="CZK24" s="77"/>
      <c r="CZL24" s="77"/>
      <c r="CZM24" s="77"/>
      <c r="CZN24" s="77"/>
      <c r="CZO24" s="77"/>
      <c r="CZR24" s="80"/>
      <c r="CZS24" s="72"/>
      <c r="CZT24" s="72"/>
      <c r="CZX24" s="77"/>
      <c r="CZY24" s="77"/>
      <c r="CZZ24" s="77"/>
      <c r="DAA24" s="77"/>
      <c r="DAB24" s="77"/>
      <c r="DAC24" s="77"/>
      <c r="DAD24" s="77"/>
      <c r="DAE24" s="77"/>
      <c r="DAH24" s="80"/>
      <c r="DAI24" s="72"/>
      <c r="DAJ24" s="72"/>
      <c r="DAN24" s="77"/>
      <c r="DAO24" s="77"/>
      <c r="DAP24" s="77"/>
      <c r="DAQ24" s="77"/>
      <c r="DAR24" s="77"/>
      <c r="DAS24" s="77"/>
      <c r="DAT24" s="77"/>
      <c r="DAU24" s="77"/>
      <c r="DAX24" s="80"/>
      <c r="DAY24" s="72"/>
      <c r="DAZ24" s="72"/>
      <c r="DBD24" s="77"/>
      <c r="DBE24" s="77"/>
      <c r="DBF24" s="77"/>
      <c r="DBG24" s="77"/>
      <c r="DBH24" s="77"/>
      <c r="DBI24" s="77"/>
      <c r="DBJ24" s="77"/>
      <c r="DBK24" s="77"/>
      <c r="DBN24" s="80"/>
      <c r="DBO24" s="72"/>
      <c r="DBP24" s="72"/>
      <c r="DBT24" s="77"/>
      <c r="DBU24" s="77"/>
      <c r="DBV24" s="77"/>
      <c r="DBW24" s="77"/>
      <c r="DBX24" s="77"/>
      <c r="DBY24" s="77"/>
      <c r="DBZ24" s="77"/>
      <c r="DCA24" s="77"/>
      <c r="DCD24" s="80"/>
      <c r="DCE24" s="72"/>
      <c r="DCF24" s="72"/>
      <c r="DCJ24" s="77"/>
      <c r="DCK24" s="77"/>
      <c r="DCL24" s="77"/>
      <c r="DCM24" s="77"/>
      <c r="DCN24" s="77"/>
      <c r="DCO24" s="77"/>
      <c r="DCP24" s="77"/>
      <c r="DCQ24" s="77"/>
      <c r="DCT24" s="80"/>
      <c r="DCU24" s="72"/>
      <c r="DCV24" s="72"/>
      <c r="DCZ24" s="77"/>
      <c r="DDA24" s="77"/>
      <c r="DDB24" s="77"/>
      <c r="DDC24" s="77"/>
      <c r="DDD24" s="77"/>
      <c r="DDE24" s="77"/>
      <c r="DDF24" s="77"/>
      <c r="DDG24" s="77"/>
      <c r="DDJ24" s="80"/>
      <c r="DDK24" s="72"/>
      <c r="DDL24" s="72"/>
      <c r="DDP24" s="77"/>
      <c r="DDQ24" s="77"/>
      <c r="DDR24" s="77"/>
      <c r="DDS24" s="77"/>
      <c r="DDT24" s="77"/>
      <c r="DDU24" s="77"/>
      <c r="DDV24" s="77"/>
      <c r="DDW24" s="77"/>
      <c r="DDZ24" s="80"/>
      <c r="DEA24" s="72"/>
      <c r="DEB24" s="72"/>
      <c r="DEF24" s="77"/>
      <c r="DEG24" s="77"/>
      <c r="DEH24" s="77"/>
      <c r="DEI24" s="77"/>
      <c r="DEJ24" s="77"/>
      <c r="DEK24" s="77"/>
      <c r="DEL24" s="77"/>
      <c r="DEM24" s="77"/>
      <c r="DEP24" s="80"/>
      <c r="DEQ24" s="72"/>
      <c r="DER24" s="72"/>
      <c r="DEV24" s="77"/>
      <c r="DEW24" s="77"/>
      <c r="DEX24" s="77"/>
      <c r="DEY24" s="77"/>
      <c r="DEZ24" s="77"/>
      <c r="DFA24" s="77"/>
      <c r="DFB24" s="77"/>
      <c r="DFC24" s="77"/>
      <c r="DFF24" s="80"/>
      <c r="DFG24" s="72"/>
      <c r="DFH24" s="72"/>
      <c r="DFL24" s="77"/>
      <c r="DFM24" s="77"/>
      <c r="DFN24" s="77"/>
      <c r="DFO24" s="77"/>
      <c r="DFP24" s="77"/>
      <c r="DFQ24" s="77"/>
      <c r="DFR24" s="77"/>
      <c r="DFS24" s="77"/>
      <c r="DFV24" s="80"/>
      <c r="DFW24" s="72"/>
      <c r="DFX24" s="72"/>
      <c r="DGB24" s="77"/>
      <c r="DGC24" s="77"/>
      <c r="DGD24" s="77"/>
      <c r="DGE24" s="77"/>
      <c r="DGF24" s="77"/>
      <c r="DGG24" s="77"/>
      <c r="DGH24" s="77"/>
      <c r="DGI24" s="77"/>
      <c r="DGL24" s="80"/>
      <c r="DGM24" s="72"/>
      <c r="DGN24" s="72"/>
      <c r="DGR24" s="77"/>
      <c r="DGS24" s="77"/>
      <c r="DGT24" s="77"/>
      <c r="DGU24" s="77"/>
      <c r="DGV24" s="77"/>
      <c r="DGW24" s="77"/>
      <c r="DGX24" s="77"/>
      <c r="DGY24" s="77"/>
      <c r="DHB24" s="80"/>
      <c r="DHC24" s="72"/>
      <c r="DHD24" s="72"/>
      <c r="DHH24" s="77"/>
      <c r="DHI24" s="77"/>
      <c r="DHJ24" s="77"/>
      <c r="DHK24" s="77"/>
      <c r="DHL24" s="77"/>
      <c r="DHM24" s="77"/>
      <c r="DHN24" s="77"/>
      <c r="DHO24" s="77"/>
      <c r="DHR24" s="80"/>
      <c r="DHS24" s="72"/>
      <c r="DHT24" s="72"/>
      <c r="DHX24" s="77"/>
      <c r="DHY24" s="77"/>
      <c r="DHZ24" s="77"/>
      <c r="DIA24" s="77"/>
      <c r="DIB24" s="77"/>
      <c r="DIC24" s="77"/>
      <c r="DID24" s="77"/>
      <c r="DIE24" s="77"/>
      <c r="DIH24" s="80"/>
      <c r="DII24" s="72"/>
      <c r="DIJ24" s="72"/>
      <c r="DIN24" s="77"/>
      <c r="DIO24" s="77"/>
      <c r="DIP24" s="77"/>
      <c r="DIQ24" s="77"/>
      <c r="DIR24" s="77"/>
      <c r="DIS24" s="77"/>
      <c r="DIT24" s="77"/>
      <c r="DIU24" s="77"/>
      <c r="DIX24" s="80"/>
      <c r="DIY24" s="72"/>
      <c r="DIZ24" s="72"/>
      <c r="DJD24" s="77"/>
      <c r="DJE24" s="77"/>
      <c r="DJF24" s="77"/>
      <c r="DJG24" s="77"/>
      <c r="DJH24" s="77"/>
      <c r="DJI24" s="77"/>
      <c r="DJJ24" s="77"/>
      <c r="DJK24" s="77"/>
      <c r="DJN24" s="80"/>
      <c r="DJO24" s="72"/>
      <c r="DJP24" s="72"/>
      <c r="DJT24" s="77"/>
      <c r="DJU24" s="77"/>
      <c r="DJV24" s="77"/>
      <c r="DJW24" s="77"/>
      <c r="DJX24" s="77"/>
      <c r="DJY24" s="77"/>
      <c r="DJZ24" s="77"/>
      <c r="DKA24" s="77"/>
      <c r="DKD24" s="80"/>
      <c r="DKE24" s="72"/>
      <c r="DKF24" s="72"/>
      <c r="DKJ24" s="77"/>
      <c r="DKK24" s="77"/>
      <c r="DKL24" s="77"/>
      <c r="DKM24" s="77"/>
      <c r="DKN24" s="77"/>
      <c r="DKO24" s="77"/>
      <c r="DKP24" s="77"/>
      <c r="DKQ24" s="77"/>
      <c r="DKT24" s="80"/>
      <c r="DKU24" s="72"/>
      <c r="DKV24" s="72"/>
      <c r="DKZ24" s="77"/>
      <c r="DLA24" s="77"/>
      <c r="DLB24" s="77"/>
      <c r="DLC24" s="77"/>
      <c r="DLD24" s="77"/>
      <c r="DLE24" s="77"/>
      <c r="DLF24" s="77"/>
      <c r="DLG24" s="77"/>
      <c r="DLJ24" s="80"/>
      <c r="DLK24" s="72"/>
      <c r="DLL24" s="72"/>
      <c r="DLP24" s="77"/>
      <c r="DLQ24" s="77"/>
      <c r="DLR24" s="77"/>
      <c r="DLS24" s="77"/>
      <c r="DLT24" s="77"/>
      <c r="DLU24" s="77"/>
      <c r="DLV24" s="77"/>
      <c r="DLW24" s="77"/>
      <c r="DLZ24" s="80"/>
      <c r="DMA24" s="72"/>
      <c r="DMB24" s="72"/>
      <c r="DMF24" s="77"/>
      <c r="DMG24" s="77"/>
      <c r="DMH24" s="77"/>
      <c r="DMI24" s="77"/>
      <c r="DMJ24" s="77"/>
      <c r="DMK24" s="77"/>
      <c r="DML24" s="77"/>
      <c r="DMM24" s="77"/>
      <c r="DMP24" s="80"/>
      <c r="DMQ24" s="72"/>
      <c r="DMR24" s="72"/>
      <c r="DMV24" s="77"/>
      <c r="DMW24" s="77"/>
      <c r="DMX24" s="77"/>
      <c r="DMY24" s="77"/>
      <c r="DMZ24" s="77"/>
      <c r="DNA24" s="77"/>
      <c r="DNB24" s="77"/>
      <c r="DNC24" s="77"/>
      <c r="DNF24" s="80"/>
      <c r="DNG24" s="72"/>
      <c r="DNH24" s="72"/>
      <c r="DNL24" s="77"/>
      <c r="DNM24" s="77"/>
      <c r="DNN24" s="77"/>
      <c r="DNO24" s="77"/>
      <c r="DNP24" s="77"/>
      <c r="DNQ24" s="77"/>
      <c r="DNR24" s="77"/>
      <c r="DNS24" s="77"/>
      <c r="DNV24" s="80"/>
      <c r="DNW24" s="72"/>
      <c r="DNX24" s="72"/>
      <c r="DOB24" s="77"/>
      <c r="DOC24" s="77"/>
      <c r="DOD24" s="77"/>
      <c r="DOE24" s="77"/>
      <c r="DOF24" s="77"/>
      <c r="DOG24" s="77"/>
      <c r="DOH24" s="77"/>
      <c r="DOI24" s="77"/>
      <c r="DOL24" s="80"/>
      <c r="DOM24" s="72"/>
      <c r="DON24" s="72"/>
      <c r="DOR24" s="77"/>
      <c r="DOS24" s="77"/>
      <c r="DOT24" s="77"/>
      <c r="DOU24" s="77"/>
      <c r="DOV24" s="77"/>
      <c r="DOW24" s="77"/>
      <c r="DOX24" s="77"/>
      <c r="DOY24" s="77"/>
      <c r="DPB24" s="80"/>
      <c r="DPC24" s="72"/>
      <c r="DPD24" s="72"/>
      <c r="DPH24" s="77"/>
      <c r="DPI24" s="77"/>
      <c r="DPJ24" s="77"/>
      <c r="DPK24" s="77"/>
      <c r="DPL24" s="77"/>
      <c r="DPM24" s="77"/>
      <c r="DPN24" s="77"/>
      <c r="DPO24" s="77"/>
      <c r="DPR24" s="80"/>
      <c r="DPS24" s="72"/>
      <c r="DPT24" s="72"/>
      <c r="DPX24" s="77"/>
      <c r="DPY24" s="77"/>
      <c r="DPZ24" s="77"/>
      <c r="DQA24" s="77"/>
      <c r="DQB24" s="77"/>
      <c r="DQC24" s="77"/>
      <c r="DQD24" s="77"/>
      <c r="DQE24" s="77"/>
      <c r="DQH24" s="80"/>
      <c r="DQI24" s="72"/>
      <c r="DQJ24" s="72"/>
      <c r="DQN24" s="77"/>
      <c r="DQO24" s="77"/>
      <c r="DQP24" s="77"/>
      <c r="DQQ24" s="77"/>
      <c r="DQR24" s="77"/>
      <c r="DQS24" s="77"/>
      <c r="DQT24" s="77"/>
      <c r="DQU24" s="77"/>
      <c r="DQX24" s="80"/>
      <c r="DQY24" s="72"/>
      <c r="DQZ24" s="72"/>
      <c r="DRD24" s="77"/>
      <c r="DRE24" s="77"/>
      <c r="DRF24" s="77"/>
      <c r="DRG24" s="77"/>
      <c r="DRH24" s="77"/>
      <c r="DRI24" s="77"/>
      <c r="DRJ24" s="77"/>
      <c r="DRK24" s="77"/>
      <c r="DRN24" s="80"/>
      <c r="DRO24" s="72"/>
      <c r="DRP24" s="72"/>
      <c r="DRT24" s="77"/>
      <c r="DRU24" s="77"/>
      <c r="DRV24" s="77"/>
      <c r="DRW24" s="77"/>
      <c r="DRX24" s="77"/>
      <c r="DRY24" s="77"/>
      <c r="DRZ24" s="77"/>
      <c r="DSA24" s="77"/>
      <c r="DSD24" s="80"/>
      <c r="DSE24" s="72"/>
      <c r="DSF24" s="72"/>
      <c r="DSJ24" s="77"/>
      <c r="DSK24" s="77"/>
      <c r="DSL24" s="77"/>
      <c r="DSM24" s="77"/>
      <c r="DSN24" s="77"/>
      <c r="DSO24" s="77"/>
      <c r="DSP24" s="77"/>
      <c r="DSQ24" s="77"/>
      <c r="DST24" s="80"/>
      <c r="DSU24" s="72"/>
      <c r="DSV24" s="72"/>
      <c r="DSZ24" s="77"/>
      <c r="DTA24" s="77"/>
      <c r="DTB24" s="77"/>
      <c r="DTC24" s="77"/>
      <c r="DTD24" s="77"/>
      <c r="DTE24" s="77"/>
      <c r="DTF24" s="77"/>
      <c r="DTG24" s="77"/>
      <c r="DTJ24" s="80"/>
      <c r="DTK24" s="72"/>
      <c r="DTL24" s="72"/>
      <c r="DTP24" s="77"/>
      <c r="DTQ24" s="77"/>
      <c r="DTR24" s="77"/>
      <c r="DTS24" s="77"/>
      <c r="DTT24" s="77"/>
      <c r="DTU24" s="77"/>
      <c r="DTV24" s="77"/>
      <c r="DTW24" s="77"/>
      <c r="DTZ24" s="80"/>
      <c r="DUA24" s="72"/>
      <c r="DUB24" s="72"/>
      <c r="DUF24" s="77"/>
      <c r="DUG24" s="77"/>
      <c r="DUH24" s="77"/>
      <c r="DUI24" s="77"/>
      <c r="DUJ24" s="77"/>
      <c r="DUK24" s="77"/>
      <c r="DUL24" s="77"/>
      <c r="DUM24" s="77"/>
      <c r="DUP24" s="80"/>
      <c r="DUQ24" s="72"/>
      <c r="DUR24" s="72"/>
      <c r="DUV24" s="77"/>
      <c r="DUW24" s="77"/>
      <c r="DUX24" s="77"/>
      <c r="DUY24" s="77"/>
      <c r="DUZ24" s="77"/>
      <c r="DVA24" s="77"/>
      <c r="DVB24" s="77"/>
      <c r="DVC24" s="77"/>
      <c r="DVF24" s="80"/>
      <c r="DVG24" s="72"/>
      <c r="DVH24" s="72"/>
      <c r="DVL24" s="77"/>
      <c r="DVM24" s="77"/>
      <c r="DVN24" s="77"/>
      <c r="DVO24" s="77"/>
      <c r="DVP24" s="77"/>
      <c r="DVQ24" s="77"/>
      <c r="DVR24" s="77"/>
      <c r="DVS24" s="77"/>
      <c r="DVV24" s="80"/>
      <c r="DVW24" s="72"/>
      <c r="DVX24" s="72"/>
      <c r="DWB24" s="77"/>
      <c r="DWC24" s="77"/>
      <c r="DWD24" s="77"/>
      <c r="DWE24" s="77"/>
      <c r="DWF24" s="77"/>
      <c r="DWG24" s="77"/>
      <c r="DWH24" s="77"/>
      <c r="DWI24" s="77"/>
      <c r="DWL24" s="80"/>
      <c r="DWM24" s="72"/>
      <c r="DWN24" s="72"/>
      <c r="DWR24" s="77"/>
      <c r="DWS24" s="77"/>
      <c r="DWT24" s="77"/>
      <c r="DWU24" s="77"/>
      <c r="DWV24" s="77"/>
      <c r="DWW24" s="77"/>
      <c r="DWX24" s="77"/>
      <c r="DWY24" s="77"/>
      <c r="DXB24" s="80"/>
      <c r="DXC24" s="72"/>
      <c r="DXD24" s="72"/>
      <c r="DXH24" s="77"/>
      <c r="DXI24" s="77"/>
      <c r="DXJ24" s="77"/>
      <c r="DXK24" s="77"/>
      <c r="DXL24" s="77"/>
      <c r="DXM24" s="77"/>
      <c r="DXN24" s="77"/>
      <c r="DXO24" s="77"/>
      <c r="DXR24" s="80"/>
      <c r="DXS24" s="72"/>
      <c r="DXT24" s="72"/>
      <c r="DXX24" s="77"/>
      <c r="DXY24" s="77"/>
      <c r="DXZ24" s="77"/>
      <c r="DYA24" s="77"/>
      <c r="DYB24" s="77"/>
      <c r="DYC24" s="77"/>
      <c r="DYD24" s="77"/>
      <c r="DYE24" s="77"/>
      <c r="DYH24" s="80"/>
      <c r="DYI24" s="72"/>
      <c r="DYJ24" s="72"/>
      <c r="DYN24" s="77"/>
      <c r="DYO24" s="77"/>
      <c r="DYP24" s="77"/>
      <c r="DYQ24" s="77"/>
      <c r="DYR24" s="77"/>
      <c r="DYS24" s="77"/>
      <c r="DYT24" s="77"/>
      <c r="DYU24" s="77"/>
      <c r="DYX24" s="80"/>
      <c r="DYY24" s="72"/>
      <c r="DYZ24" s="72"/>
      <c r="DZD24" s="77"/>
      <c r="DZE24" s="77"/>
      <c r="DZF24" s="77"/>
      <c r="DZG24" s="77"/>
      <c r="DZH24" s="77"/>
      <c r="DZI24" s="77"/>
      <c r="DZJ24" s="77"/>
      <c r="DZK24" s="77"/>
      <c r="DZN24" s="80"/>
      <c r="DZO24" s="72"/>
      <c r="DZP24" s="72"/>
      <c r="DZT24" s="77"/>
      <c r="DZU24" s="77"/>
      <c r="DZV24" s="77"/>
      <c r="DZW24" s="77"/>
      <c r="DZX24" s="77"/>
      <c r="DZY24" s="77"/>
      <c r="DZZ24" s="77"/>
      <c r="EAA24" s="77"/>
      <c r="EAD24" s="80"/>
      <c r="EAE24" s="72"/>
      <c r="EAF24" s="72"/>
      <c r="EAJ24" s="77"/>
      <c r="EAK24" s="77"/>
      <c r="EAL24" s="77"/>
      <c r="EAM24" s="77"/>
      <c r="EAN24" s="77"/>
      <c r="EAO24" s="77"/>
      <c r="EAP24" s="77"/>
      <c r="EAQ24" s="77"/>
      <c r="EAT24" s="80"/>
      <c r="EAU24" s="72"/>
      <c r="EAV24" s="72"/>
      <c r="EAZ24" s="77"/>
      <c r="EBA24" s="77"/>
      <c r="EBB24" s="77"/>
      <c r="EBC24" s="77"/>
      <c r="EBD24" s="77"/>
      <c r="EBE24" s="77"/>
      <c r="EBF24" s="77"/>
      <c r="EBG24" s="77"/>
      <c r="EBJ24" s="80"/>
      <c r="EBK24" s="72"/>
      <c r="EBL24" s="72"/>
      <c r="EBP24" s="77"/>
      <c r="EBQ24" s="77"/>
      <c r="EBR24" s="77"/>
      <c r="EBS24" s="77"/>
      <c r="EBT24" s="77"/>
      <c r="EBU24" s="77"/>
      <c r="EBV24" s="77"/>
      <c r="EBW24" s="77"/>
      <c r="EBZ24" s="80"/>
      <c r="ECA24" s="72"/>
      <c r="ECB24" s="72"/>
      <c r="ECF24" s="77"/>
      <c r="ECG24" s="77"/>
      <c r="ECH24" s="77"/>
      <c r="ECI24" s="77"/>
      <c r="ECJ24" s="77"/>
      <c r="ECK24" s="77"/>
      <c r="ECL24" s="77"/>
      <c r="ECM24" s="77"/>
      <c r="ECP24" s="80"/>
      <c r="ECQ24" s="72"/>
      <c r="ECR24" s="72"/>
      <c r="ECV24" s="77"/>
      <c r="ECW24" s="77"/>
      <c r="ECX24" s="77"/>
      <c r="ECY24" s="77"/>
      <c r="ECZ24" s="77"/>
      <c r="EDA24" s="77"/>
      <c r="EDB24" s="77"/>
      <c r="EDC24" s="77"/>
      <c r="EDF24" s="80"/>
      <c r="EDG24" s="72"/>
      <c r="EDH24" s="72"/>
      <c r="EDL24" s="77"/>
      <c r="EDM24" s="77"/>
      <c r="EDN24" s="77"/>
      <c r="EDO24" s="77"/>
      <c r="EDP24" s="77"/>
      <c r="EDQ24" s="77"/>
      <c r="EDR24" s="77"/>
      <c r="EDS24" s="77"/>
      <c r="EDV24" s="80"/>
      <c r="EDW24" s="72"/>
      <c r="EDX24" s="72"/>
      <c r="EEB24" s="77"/>
      <c r="EEC24" s="77"/>
      <c r="EED24" s="77"/>
      <c r="EEE24" s="77"/>
      <c r="EEF24" s="77"/>
      <c r="EEG24" s="77"/>
      <c r="EEH24" s="77"/>
      <c r="EEI24" s="77"/>
      <c r="EEL24" s="80"/>
      <c r="EEM24" s="72"/>
      <c r="EEN24" s="72"/>
      <c r="EER24" s="77"/>
      <c r="EES24" s="77"/>
      <c r="EET24" s="77"/>
      <c r="EEU24" s="77"/>
      <c r="EEV24" s="77"/>
      <c r="EEW24" s="77"/>
      <c r="EEX24" s="77"/>
      <c r="EEY24" s="77"/>
      <c r="EFB24" s="80"/>
      <c r="EFC24" s="72"/>
      <c r="EFD24" s="72"/>
      <c r="EFH24" s="77"/>
      <c r="EFI24" s="77"/>
      <c r="EFJ24" s="77"/>
      <c r="EFK24" s="77"/>
      <c r="EFL24" s="77"/>
      <c r="EFM24" s="77"/>
      <c r="EFN24" s="77"/>
      <c r="EFO24" s="77"/>
      <c r="EFR24" s="80"/>
      <c r="EFS24" s="72"/>
      <c r="EFT24" s="72"/>
      <c r="EFX24" s="77"/>
      <c r="EFY24" s="77"/>
      <c r="EFZ24" s="77"/>
      <c r="EGA24" s="77"/>
      <c r="EGB24" s="77"/>
      <c r="EGC24" s="77"/>
      <c r="EGD24" s="77"/>
      <c r="EGE24" s="77"/>
      <c r="EGH24" s="80"/>
      <c r="EGI24" s="72"/>
      <c r="EGJ24" s="72"/>
      <c r="EGN24" s="77"/>
      <c r="EGO24" s="77"/>
      <c r="EGP24" s="77"/>
      <c r="EGQ24" s="77"/>
      <c r="EGR24" s="77"/>
      <c r="EGS24" s="77"/>
      <c r="EGT24" s="77"/>
      <c r="EGU24" s="77"/>
      <c r="EGX24" s="80"/>
      <c r="EGY24" s="72"/>
      <c r="EGZ24" s="72"/>
      <c r="EHD24" s="77"/>
      <c r="EHE24" s="77"/>
      <c r="EHF24" s="77"/>
      <c r="EHG24" s="77"/>
      <c r="EHH24" s="77"/>
      <c r="EHI24" s="77"/>
      <c r="EHJ24" s="77"/>
      <c r="EHK24" s="77"/>
      <c r="EHN24" s="80"/>
      <c r="EHO24" s="72"/>
      <c r="EHP24" s="72"/>
      <c r="EHT24" s="77"/>
      <c r="EHU24" s="77"/>
      <c r="EHV24" s="77"/>
      <c r="EHW24" s="77"/>
      <c r="EHX24" s="77"/>
      <c r="EHY24" s="77"/>
      <c r="EHZ24" s="77"/>
      <c r="EIA24" s="77"/>
      <c r="EID24" s="80"/>
      <c r="EIE24" s="72"/>
      <c r="EIF24" s="72"/>
      <c r="EIJ24" s="77"/>
      <c r="EIK24" s="77"/>
      <c r="EIL24" s="77"/>
      <c r="EIM24" s="77"/>
      <c r="EIN24" s="77"/>
      <c r="EIO24" s="77"/>
      <c r="EIP24" s="77"/>
      <c r="EIQ24" s="77"/>
      <c r="EIT24" s="80"/>
      <c r="EIU24" s="72"/>
      <c r="EIV24" s="72"/>
      <c r="EIZ24" s="77"/>
      <c r="EJA24" s="77"/>
      <c r="EJB24" s="77"/>
      <c r="EJC24" s="77"/>
      <c r="EJD24" s="77"/>
      <c r="EJE24" s="77"/>
      <c r="EJF24" s="77"/>
      <c r="EJG24" s="77"/>
      <c r="EJJ24" s="80"/>
      <c r="EJK24" s="72"/>
      <c r="EJL24" s="72"/>
      <c r="EJP24" s="77"/>
      <c r="EJQ24" s="77"/>
      <c r="EJR24" s="77"/>
      <c r="EJS24" s="77"/>
      <c r="EJT24" s="77"/>
      <c r="EJU24" s="77"/>
      <c r="EJV24" s="77"/>
      <c r="EJW24" s="77"/>
      <c r="EJZ24" s="80"/>
      <c r="EKA24" s="72"/>
      <c r="EKB24" s="72"/>
      <c r="EKF24" s="77"/>
      <c r="EKG24" s="77"/>
      <c r="EKH24" s="77"/>
      <c r="EKI24" s="77"/>
      <c r="EKJ24" s="77"/>
      <c r="EKK24" s="77"/>
      <c r="EKL24" s="77"/>
      <c r="EKM24" s="77"/>
      <c r="EKP24" s="80"/>
      <c r="EKQ24" s="72"/>
      <c r="EKR24" s="72"/>
      <c r="EKV24" s="77"/>
      <c r="EKW24" s="77"/>
      <c r="EKX24" s="77"/>
      <c r="EKY24" s="77"/>
      <c r="EKZ24" s="77"/>
      <c r="ELA24" s="77"/>
      <c r="ELB24" s="77"/>
      <c r="ELC24" s="77"/>
      <c r="ELF24" s="80"/>
      <c r="ELG24" s="72"/>
      <c r="ELH24" s="72"/>
      <c r="ELL24" s="77"/>
      <c r="ELM24" s="77"/>
      <c r="ELN24" s="77"/>
      <c r="ELO24" s="77"/>
      <c r="ELP24" s="77"/>
      <c r="ELQ24" s="77"/>
      <c r="ELR24" s="77"/>
      <c r="ELS24" s="77"/>
      <c r="ELV24" s="80"/>
      <c r="ELW24" s="72"/>
      <c r="ELX24" s="72"/>
      <c r="EMB24" s="77"/>
      <c r="EMC24" s="77"/>
      <c r="EMD24" s="77"/>
      <c r="EME24" s="77"/>
      <c r="EMF24" s="77"/>
      <c r="EMG24" s="77"/>
      <c r="EMH24" s="77"/>
      <c r="EMI24" s="77"/>
      <c r="EML24" s="80"/>
      <c r="EMM24" s="72"/>
      <c r="EMN24" s="72"/>
      <c r="EMR24" s="77"/>
      <c r="EMS24" s="77"/>
      <c r="EMT24" s="77"/>
      <c r="EMU24" s="77"/>
      <c r="EMV24" s="77"/>
      <c r="EMW24" s="77"/>
      <c r="EMX24" s="77"/>
      <c r="EMY24" s="77"/>
      <c r="ENB24" s="80"/>
      <c r="ENC24" s="72"/>
      <c r="END24" s="72"/>
      <c r="ENH24" s="77"/>
      <c r="ENI24" s="77"/>
      <c r="ENJ24" s="77"/>
      <c r="ENK24" s="77"/>
      <c r="ENL24" s="77"/>
      <c r="ENM24" s="77"/>
      <c r="ENN24" s="77"/>
      <c r="ENO24" s="77"/>
      <c r="ENR24" s="80"/>
      <c r="ENS24" s="72"/>
      <c r="ENT24" s="72"/>
      <c r="ENX24" s="77"/>
      <c r="ENY24" s="77"/>
      <c r="ENZ24" s="77"/>
      <c r="EOA24" s="77"/>
      <c r="EOB24" s="77"/>
      <c r="EOC24" s="77"/>
      <c r="EOD24" s="77"/>
      <c r="EOE24" s="77"/>
      <c r="EOH24" s="80"/>
      <c r="EOI24" s="72"/>
      <c r="EOJ24" s="72"/>
      <c r="EON24" s="77"/>
      <c r="EOO24" s="77"/>
      <c r="EOP24" s="77"/>
      <c r="EOQ24" s="77"/>
      <c r="EOR24" s="77"/>
      <c r="EOS24" s="77"/>
      <c r="EOT24" s="77"/>
      <c r="EOU24" s="77"/>
      <c r="EOX24" s="80"/>
      <c r="EOY24" s="72"/>
      <c r="EOZ24" s="72"/>
      <c r="EPD24" s="77"/>
      <c r="EPE24" s="77"/>
      <c r="EPF24" s="77"/>
      <c r="EPG24" s="77"/>
      <c r="EPH24" s="77"/>
      <c r="EPI24" s="77"/>
      <c r="EPJ24" s="77"/>
      <c r="EPK24" s="77"/>
      <c r="EPN24" s="80"/>
      <c r="EPO24" s="72"/>
      <c r="EPP24" s="72"/>
      <c r="EPT24" s="77"/>
      <c r="EPU24" s="77"/>
      <c r="EPV24" s="77"/>
      <c r="EPW24" s="77"/>
      <c r="EPX24" s="77"/>
      <c r="EPY24" s="77"/>
      <c r="EPZ24" s="77"/>
      <c r="EQA24" s="77"/>
      <c r="EQD24" s="80"/>
      <c r="EQE24" s="72"/>
      <c r="EQF24" s="72"/>
      <c r="EQJ24" s="77"/>
      <c r="EQK24" s="77"/>
      <c r="EQL24" s="77"/>
      <c r="EQM24" s="77"/>
      <c r="EQN24" s="77"/>
      <c r="EQO24" s="77"/>
      <c r="EQP24" s="77"/>
      <c r="EQQ24" s="77"/>
      <c r="EQT24" s="80"/>
      <c r="EQU24" s="72"/>
      <c r="EQV24" s="72"/>
      <c r="EQZ24" s="77"/>
      <c r="ERA24" s="77"/>
      <c r="ERB24" s="77"/>
      <c r="ERC24" s="77"/>
      <c r="ERD24" s="77"/>
      <c r="ERE24" s="77"/>
      <c r="ERF24" s="77"/>
      <c r="ERG24" s="77"/>
      <c r="ERJ24" s="80"/>
      <c r="ERK24" s="72"/>
      <c r="ERL24" s="72"/>
      <c r="ERP24" s="77"/>
      <c r="ERQ24" s="77"/>
      <c r="ERR24" s="77"/>
      <c r="ERS24" s="77"/>
      <c r="ERT24" s="77"/>
      <c r="ERU24" s="77"/>
      <c r="ERV24" s="77"/>
      <c r="ERW24" s="77"/>
      <c r="ERZ24" s="80"/>
      <c r="ESA24" s="72"/>
      <c r="ESB24" s="72"/>
      <c r="ESF24" s="77"/>
      <c r="ESG24" s="77"/>
      <c r="ESH24" s="77"/>
      <c r="ESI24" s="77"/>
      <c r="ESJ24" s="77"/>
      <c r="ESK24" s="77"/>
      <c r="ESL24" s="77"/>
      <c r="ESM24" s="77"/>
      <c r="ESP24" s="80"/>
      <c r="ESQ24" s="72"/>
      <c r="ESR24" s="72"/>
      <c r="ESV24" s="77"/>
      <c r="ESW24" s="77"/>
      <c r="ESX24" s="77"/>
      <c r="ESY24" s="77"/>
      <c r="ESZ24" s="77"/>
      <c r="ETA24" s="77"/>
      <c r="ETB24" s="77"/>
      <c r="ETC24" s="77"/>
      <c r="ETF24" s="80"/>
      <c r="ETG24" s="72"/>
      <c r="ETH24" s="72"/>
      <c r="ETL24" s="77"/>
      <c r="ETM24" s="77"/>
      <c r="ETN24" s="77"/>
      <c r="ETO24" s="77"/>
      <c r="ETP24" s="77"/>
      <c r="ETQ24" s="77"/>
      <c r="ETR24" s="77"/>
      <c r="ETS24" s="77"/>
      <c r="ETV24" s="80"/>
      <c r="ETW24" s="72"/>
      <c r="ETX24" s="72"/>
      <c r="EUB24" s="77"/>
      <c r="EUC24" s="77"/>
      <c r="EUD24" s="77"/>
      <c r="EUE24" s="77"/>
      <c r="EUF24" s="77"/>
      <c r="EUG24" s="77"/>
      <c r="EUH24" s="77"/>
      <c r="EUI24" s="77"/>
      <c r="EUL24" s="80"/>
      <c r="EUM24" s="72"/>
      <c r="EUN24" s="72"/>
      <c r="EUR24" s="77"/>
      <c r="EUS24" s="77"/>
      <c r="EUT24" s="77"/>
      <c r="EUU24" s="77"/>
      <c r="EUV24" s="77"/>
      <c r="EUW24" s="77"/>
      <c r="EUX24" s="77"/>
      <c r="EUY24" s="77"/>
      <c r="EVB24" s="80"/>
      <c r="EVC24" s="72"/>
      <c r="EVD24" s="72"/>
      <c r="EVH24" s="77"/>
      <c r="EVI24" s="77"/>
      <c r="EVJ24" s="77"/>
      <c r="EVK24" s="77"/>
      <c r="EVL24" s="77"/>
      <c r="EVM24" s="77"/>
      <c r="EVN24" s="77"/>
      <c r="EVO24" s="77"/>
      <c r="EVR24" s="80"/>
      <c r="EVS24" s="72"/>
      <c r="EVT24" s="72"/>
      <c r="EVX24" s="77"/>
      <c r="EVY24" s="77"/>
      <c r="EVZ24" s="77"/>
      <c r="EWA24" s="77"/>
      <c r="EWB24" s="77"/>
      <c r="EWC24" s="77"/>
      <c r="EWD24" s="77"/>
      <c r="EWE24" s="77"/>
      <c r="EWH24" s="80"/>
      <c r="EWI24" s="72"/>
      <c r="EWJ24" s="72"/>
      <c r="EWN24" s="77"/>
      <c r="EWO24" s="77"/>
      <c r="EWP24" s="77"/>
      <c r="EWQ24" s="77"/>
      <c r="EWR24" s="77"/>
      <c r="EWS24" s="77"/>
      <c r="EWT24" s="77"/>
      <c r="EWU24" s="77"/>
      <c r="EWX24" s="80"/>
      <c r="EWY24" s="72"/>
      <c r="EWZ24" s="72"/>
      <c r="EXD24" s="77"/>
      <c r="EXE24" s="77"/>
      <c r="EXF24" s="77"/>
      <c r="EXG24" s="77"/>
      <c r="EXH24" s="77"/>
      <c r="EXI24" s="77"/>
      <c r="EXJ24" s="77"/>
      <c r="EXK24" s="77"/>
      <c r="EXN24" s="80"/>
      <c r="EXO24" s="72"/>
      <c r="EXP24" s="72"/>
      <c r="EXT24" s="77"/>
      <c r="EXU24" s="77"/>
      <c r="EXV24" s="77"/>
      <c r="EXW24" s="77"/>
      <c r="EXX24" s="77"/>
      <c r="EXY24" s="77"/>
      <c r="EXZ24" s="77"/>
      <c r="EYA24" s="77"/>
      <c r="EYD24" s="80"/>
      <c r="EYE24" s="72"/>
      <c r="EYF24" s="72"/>
      <c r="EYJ24" s="77"/>
      <c r="EYK24" s="77"/>
      <c r="EYL24" s="77"/>
      <c r="EYM24" s="77"/>
      <c r="EYN24" s="77"/>
      <c r="EYO24" s="77"/>
      <c r="EYP24" s="77"/>
      <c r="EYQ24" s="77"/>
      <c r="EYT24" s="80"/>
      <c r="EYU24" s="72"/>
      <c r="EYV24" s="72"/>
      <c r="EYZ24" s="77"/>
      <c r="EZA24" s="77"/>
      <c r="EZB24" s="77"/>
      <c r="EZC24" s="77"/>
      <c r="EZD24" s="77"/>
      <c r="EZE24" s="77"/>
      <c r="EZF24" s="77"/>
      <c r="EZG24" s="77"/>
      <c r="EZJ24" s="80"/>
      <c r="EZK24" s="72"/>
      <c r="EZL24" s="72"/>
      <c r="EZP24" s="77"/>
      <c r="EZQ24" s="77"/>
      <c r="EZR24" s="77"/>
      <c r="EZS24" s="77"/>
      <c r="EZT24" s="77"/>
      <c r="EZU24" s="77"/>
      <c r="EZV24" s="77"/>
      <c r="EZW24" s="77"/>
      <c r="EZZ24" s="80"/>
      <c r="FAA24" s="72"/>
      <c r="FAB24" s="72"/>
      <c r="FAF24" s="77"/>
      <c r="FAG24" s="77"/>
      <c r="FAH24" s="77"/>
      <c r="FAI24" s="77"/>
      <c r="FAJ24" s="77"/>
      <c r="FAK24" s="77"/>
      <c r="FAL24" s="77"/>
      <c r="FAM24" s="77"/>
      <c r="FAP24" s="80"/>
      <c r="FAQ24" s="72"/>
      <c r="FAR24" s="72"/>
      <c r="FAV24" s="77"/>
      <c r="FAW24" s="77"/>
      <c r="FAX24" s="77"/>
      <c r="FAY24" s="77"/>
      <c r="FAZ24" s="77"/>
      <c r="FBA24" s="77"/>
      <c r="FBB24" s="77"/>
      <c r="FBC24" s="77"/>
      <c r="FBF24" s="80"/>
      <c r="FBG24" s="72"/>
      <c r="FBH24" s="72"/>
      <c r="FBL24" s="77"/>
      <c r="FBM24" s="77"/>
      <c r="FBN24" s="77"/>
      <c r="FBO24" s="77"/>
      <c r="FBP24" s="77"/>
      <c r="FBQ24" s="77"/>
      <c r="FBR24" s="77"/>
      <c r="FBS24" s="77"/>
      <c r="FBV24" s="80"/>
      <c r="FBW24" s="72"/>
      <c r="FBX24" s="72"/>
      <c r="FCB24" s="77"/>
      <c r="FCC24" s="77"/>
      <c r="FCD24" s="77"/>
      <c r="FCE24" s="77"/>
      <c r="FCF24" s="77"/>
      <c r="FCG24" s="77"/>
      <c r="FCH24" s="77"/>
      <c r="FCI24" s="77"/>
      <c r="FCL24" s="80"/>
      <c r="FCM24" s="72"/>
      <c r="FCN24" s="72"/>
      <c r="FCR24" s="77"/>
      <c r="FCS24" s="77"/>
      <c r="FCT24" s="77"/>
      <c r="FCU24" s="77"/>
      <c r="FCV24" s="77"/>
      <c r="FCW24" s="77"/>
      <c r="FCX24" s="77"/>
      <c r="FCY24" s="77"/>
      <c r="FDB24" s="80"/>
      <c r="FDC24" s="72"/>
      <c r="FDD24" s="72"/>
      <c r="FDH24" s="77"/>
      <c r="FDI24" s="77"/>
      <c r="FDJ24" s="77"/>
      <c r="FDK24" s="77"/>
      <c r="FDL24" s="77"/>
      <c r="FDM24" s="77"/>
      <c r="FDN24" s="77"/>
      <c r="FDO24" s="77"/>
      <c r="FDR24" s="80"/>
      <c r="FDS24" s="72"/>
      <c r="FDT24" s="72"/>
      <c r="FDX24" s="77"/>
      <c r="FDY24" s="77"/>
      <c r="FDZ24" s="77"/>
      <c r="FEA24" s="77"/>
      <c r="FEB24" s="77"/>
      <c r="FEC24" s="77"/>
      <c r="FED24" s="77"/>
      <c r="FEE24" s="77"/>
      <c r="FEH24" s="80"/>
      <c r="FEI24" s="72"/>
      <c r="FEJ24" s="72"/>
      <c r="FEN24" s="77"/>
      <c r="FEO24" s="77"/>
      <c r="FEP24" s="77"/>
      <c r="FEQ24" s="77"/>
      <c r="FER24" s="77"/>
      <c r="FES24" s="77"/>
      <c r="FET24" s="77"/>
      <c r="FEU24" s="77"/>
      <c r="FEX24" s="80"/>
      <c r="FEY24" s="72"/>
      <c r="FEZ24" s="72"/>
      <c r="FFD24" s="77"/>
      <c r="FFE24" s="77"/>
      <c r="FFF24" s="77"/>
      <c r="FFG24" s="77"/>
      <c r="FFH24" s="77"/>
      <c r="FFI24" s="77"/>
      <c r="FFJ24" s="77"/>
      <c r="FFK24" s="77"/>
      <c r="FFN24" s="80"/>
      <c r="FFO24" s="72"/>
      <c r="FFP24" s="72"/>
      <c r="FFT24" s="77"/>
      <c r="FFU24" s="77"/>
      <c r="FFV24" s="77"/>
      <c r="FFW24" s="77"/>
      <c r="FFX24" s="77"/>
      <c r="FFY24" s="77"/>
      <c r="FFZ24" s="77"/>
      <c r="FGA24" s="77"/>
      <c r="FGD24" s="80"/>
      <c r="FGE24" s="72"/>
      <c r="FGF24" s="72"/>
      <c r="FGJ24" s="77"/>
      <c r="FGK24" s="77"/>
      <c r="FGL24" s="77"/>
      <c r="FGM24" s="77"/>
      <c r="FGN24" s="77"/>
      <c r="FGO24" s="77"/>
      <c r="FGP24" s="77"/>
      <c r="FGQ24" s="77"/>
      <c r="FGT24" s="80"/>
      <c r="FGU24" s="72"/>
      <c r="FGV24" s="72"/>
      <c r="FGZ24" s="77"/>
      <c r="FHA24" s="77"/>
      <c r="FHB24" s="77"/>
      <c r="FHC24" s="77"/>
      <c r="FHD24" s="77"/>
      <c r="FHE24" s="77"/>
      <c r="FHF24" s="77"/>
      <c r="FHG24" s="77"/>
      <c r="FHJ24" s="80"/>
      <c r="FHK24" s="72"/>
      <c r="FHL24" s="72"/>
      <c r="FHP24" s="77"/>
      <c r="FHQ24" s="77"/>
      <c r="FHR24" s="77"/>
      <c r="FHS24" s="77"/>
      <c r="FHT24" s="77"/>
      <c r="FHU24" s="77"/>
      <c r="FHV24" s="77"/>
      <c r="FHW24" s="77"/>
      <c r="FHZ24" s="80"/>
      <c r="FIA24" s="72"/>
      <c r="FIB24" s="72"/>
      <c r="FIF24" s="77"/>
      <c r="FIG24" s="77"/>
      <c r="FIH24" s="77"/>
      <c r="FII24" s="77"/>
      <c r="FIJ24" s="77"/>
      <c r="FIK24" s="77"/>
      <c r="FIL24" s="77"/>
      <c r="FIM24" s="77"/>
      <c r="FIP24" s="80"/>
      <c r="FIQ24" s="72"/>
      <c r="FIR24" s="72"/>
      <c r="FIV24" s="77"/>
      <c r="FIW24" s="77"/>
      <c r="FIX24" s="77"/>
      <c r="FIY24" s="77"/>
      <c r="FIZ24" s="77"/>
      <c r="FJA24" s="77"/>
      <c r="FJB24" s="77"/>
      <c r="FJC24" s="77"/>
      <c r="FJF24" s="80"/>
      <c r="FJG24" s="72"/>
      <c r="FJH24" s="72"/>
      <c r="FJL24" s="77"/>
      <c r="FJM24" s="77"/>
      <c r="FJN24" s="77"/>
      <c r="FJO24" s="77"/>
      <c r="FJP24" s="77"/>
      <c r="FJQ24" s="77"/>
      <c r="FJR24" s="77"/>
      <c r="FJS24" s="77"/>
      <c r="FJV24" s="80"/>
      <c r="FJW24" s="72"/>
      <c r="FJX24" s="72"/>
      <c r="FKB24" s="77"/>
      <c r="FKC24" s="77"/>
      <c r="FKD24" s="77"/>
      <c r="FKE24" s="77"/>
      <c r="FKF24" s="77"/>
      <c r="FKG24" s="77"/>
      <c r="FKH24" s="77"/>
      <c r="FKI24" s="77"/>
      <c r="FKL24" s="80"/>
      <c r="FKM24" s="72"/>
      <c r="FKN24" s="72"/>
      <c r="FKR24" s="77"/>
      <c r="FKS24" s="77"/>
      <c r="FKT24" s="77"/>
      <c r="FKU24" s="77"/>
      <c r="FKV24" s="77"/>
      <c r="FKW24" s="77"/>
      <c r="FKX24" s="77"/>
      <c r="FKY24" s="77"/>
      <c r="FLB24" s="80"/>
      <c r="FLC24" s="72"/>
      <c r="FLD24" s="72"/>
      <c r="FLH24" s="77"/>
      <c r="FLI24" s="77"/>
      <c r="FLJ24" s="77"/>
      <c r="FLK24" s="77"/>
      <c r="FLL24" s="77"/>
      <c r="FLM24" s="77"/>
      <c r="FLN24" s="77"/>
      <c r="FLO24" s="77"/>
      <c r="FLR24" s="80"/>
      <c r="FLS24" s="72"/>
      <c r="FLT24" s="72"/>
      <c r="FLX24" s="77"/>
      <c r="FLY24" s="77"/>
      <c r="FLZ24" s="77"/>
      <c r="FMA24" s="77"/>
      <c r="FMB24" s="77"/>
      <c r="FMC24" s="77"/>
      <c r="FMD24" s="77"/>
      <c r="FME24" s="77"/>
      <c r="FMH24" s="80"/>
      <c r="FMI24" s="72"/>
      <c r="FMJ24" s="72"/>
      <c r="FMN24" s="77"/>
      <c r="FMO24" s="77"/>
      <c r="FMP24" s="77"/>
      <c r="FMQ24" s="77"/>
      <c r="FMR24" s="77"/>
      <c r="FMS24" s="77"/>
      <c r="FMT24" s="77"/>
      <c r="FMU24" s="77"/>
      <c r="FMX24" s="80"/>
      <c r="FMY24" s="72"/>
      <c r="FMZ24" s="72"/>
      <c r="FND24" s="77"/>
      <c r="FNE24" s="77"/>
      <c r="FNF24" s="77"/>
      <c r="FNG24" s="77"/>
      <c r="FNH24" s="77"/>
      <c r="FNI24" s="77"/>
      <c r="FNJ24" s="77"/>
      <c r="FNK24" s="77"/>
      <c r="FNN24" s="80"/>
      <c r="FNO24" s="72"/>
      <c r="FNP24" s="72"/>
      <c r="FNT24" s="77"/>
      <c r="FNU24" s="77"/>
      <c r="FNV24" s="77"/>
      <c r="FNW24" s="77"/>
      <c r="FNX24" s="77"/>
      <c r="FNY24" s="77"/>
      <c r="FNZ24" s="77"/>
      <c r="FOA24" s="77"/>
      <c r="FOD24" s="80"/>
      <c r="FOE24" s="72"/>
      <c r="FOF24" s="72"/>
      <c r="FOJ24" s="77"/>
      <c r="FOK24" s="77"/>
      <c r="FOL24" s="77"/>
      <c r="FOM24" s="77"/>
      <c r="FON24" s="77"/>
      <c r="FOO24" s="77"/>
      <c r="FOP24" s="77"/>
      <c r="FOQ24" s="77"/>
      <c r="FOT24" s="80"/>
      <c r="FOU24" s="72"/>
      <c r="FOV24" s="72"/>
      <c r="FOZ24" s="77"/>
      <c r="FPA24" s="77"/>
      <c r="FPB24" s="77"/>
      <c r="FPC24" s="77"/>
      <c r="FPD24" s="77"/>
      <c r="FPE24" s="77"/>
      <c r="FPF24" s="77"/>
      <c r="FPG24" s="77"/>
      <c r="FPJ24" s="80"/>
      <c r="FPK24" s="72"/>
      <c r="FPL24" s="72"/>
      <c r="FPP24" s="77"/>
      <c r="FPQ24" s="77"/>
      <c r="FPR24" s="77"/>
      <c r="FPS24" s="77"/>
      <c r="FPT24" s="77"/>
      <c r="FPU24" s="77"/>
      <c r="FPV24" s="77"/>
      <c r="FPW24" s="77"/>
      <c r="FPZ24" s="80"/>
      <c r="FQA24" s="72"/>
      <c r="FQB24" s="72"/>
      <c r="FQF24" s="77"/>
      <c r="FQG24" s="77"/>
      <c r="FQH24" s="77"/>
      <c r="FQI24" s="77"/>
      <c r="FQJ24" s="77"/>
      <c r="FQK24" s="77"/>
      <c r="FQL24" s="77"/>
      <c r="FQM24" s="77"/>
      <c r="FQP24" s="80"/>
      <c r="FQQ24" s="72"/>
      <c r="FQR24" s="72"/>
      <c r="FQV24" s="77"/>
      <c r="FQW24" s="77"/>
      <c r="FQX24" s="77"/>
      <c r="FQY24" s="77"/>
      <c r="FQZ24" s="77"/>
      <c r="FRA24" s="77"/>
      <c r="FRB24" s="77"/>
      <c r="FRC24" s="77"/>
      <c r="FRF24" s="80"/>
      <c r="FRG24" s="72"/>
      <c r="FRH24" s="72"/>
      <c r="FRL24" s="77"/>
      <c r="FRM24" s="77"/>
      <c r="FRN24" s="77"/>
      <c r="FRO24" s="77"/>
      <c r="FRP24" s="77"/>
      <c r="FRQ24" s="77"/>
      <c r="FRR24" s="77"/>
      <c r="FRS24" s="77"/>
      <c r="FRV24" s="80"/>
      <c r="FRW24" s="72"/>
      <c r="FRX24" s="72"/>
      <c r="FSB24" s="77"/>
      <c r="FSC24" s="77"/>
      <c r="FSD24" s="77"/>
      <c r="FSE24" s="77"/>
      <c r="FSF24" s="77"/>
      <c r="FSG24" s="77"/>
      <c r="FSH24" s="77"/>
      <c r="FSI24" s="77"/>
      <c r="FSL24" s="80"/>
      <c r="FSM24" s="72"/>
      <c r="FSN24" s="72"/>
      <c r="FSR24" s="77"/>
      <c r="FSS24" s="77"/>
      <c r="FST24" s="77"/>
      <c r="FSU24" s="77"/>
      <c r="FSV24" s="77"/>
      <c r="FSW24" s="77"/>
      <c r="FSX24" s="77"/>
      <c r="FSY24" s="77"/>
      <c r="FTB24" s="80"/>
      <c r="FTC24" s="72"/>
      <c r="FTD24" s="72"/>
      <c r="FTH24" s="77"/>
      <c r="FTI24" s="77"/>
      <c r="FTJ24" s="77"/>
      <c r="FTK24" s="77"/>
      <c r="FTL24" s="77"/>
      <c r="FTM24" s="77"/>
      <c r="FTN24" s="77"/>
      <c r="FTO24" s="77"/>
      <c r="FTR24" s="80"/>
      <c r="FTS24" s="72"/>
      <c r="FTT24" s="72"/>
      <c r="FTX24" s="77"/>
      <c r="FTY24" s="77"/>
      <c r="FTZ24" s="77"/>
      <c r="FUA24" s="77"/>
      <c r="FUB24" s="77"/>
      <c r="FUC24" s="77"/>
      <c r="FUD24" s="77"/>
      <c r="FUE24" s="77"/>
      <c r="FUH24" s="80"/>
      <c r="FUI24" s="72"/>
      <c r="FUJ24" s="72"/>
      <c r="FUN24" s="77"/>
      <c r="FUO24" s="77"/>
      <c r="FUP24" s="77"/>
      <c r="FUQ24" s="77"/>
      <c r="FUR24" s="77"/>
      <c r="FUS24" s="77"/>
      <c r="FUT24" s="77"/>
      <c r="FUU24" s="77"/>
      <c r="FUX24" s="80"/>
      <c r="FUY24" s="72"/>
      <c r="FUZ24" s="72"/>
      <c r="FVD24" s="77"/>
      <c r="FVE24" s="77"/>
      <c r="FVF24" s="77"/>
      <c r="FVG24" s="77"/>
      <c r="FVH24" s="77"/>
      <c r="FVI24" s="77"/>
      <c r="FVJ24" s="77"/>
      <c r="FVK24" s="77"/>
      <c r="FVN24" s="80"/>
      <c r="FVO24" s="72"/>
      <c r="FVP24" s="72"/>
      <c r="FVT24" s="77"/>
      <c r="FVU24" s="77"/>
      <c r="FVV24" s="77"/>
      <c r="FVW24" s="77"/>
      <c r="FVX24" s="77"/>
      <c r="FVY24" s="77"/>
      <c r="FVZ24" s="77"/>
      <c r="FWA24" s="77"/>
      <c r="FWD24" s="80"/>
      <c r="FWE24" s="72"/>
      <c r="FWF24" s="72"/>
      <c r="FWJ24" s="77"/>
      <c r="FWK24" s="77"/>
      <c r="FWL24" s="77"/>
      <c r="FWM24" s="77"/>
      <c r="FWN24" s="77"/>
      <c r="FWO24" s="77"/>
      <c r="FWP24" s="77"/>
      <c r="FWQ24" s="77"/>
      <c r="FWT24" s="80"/>
      <c r="FWU24" s="72"/>
      <c r="FWV24" s="72"/>
      <c r="FWZ24" s="77"/>
      <c r="FXA24" s="77"/>
      <c r="FXB24" s="77"/>
      <c r="FXC24" s="77"/>
      <c r="FXD24" s="77"/>
      <c r="FXE24" s="77"/>
      <c r="FXF24" s="77"/>
      <c r="FXG24" s="77"/>
      <c r="FXJ24" s="80"/>
      <c r="FXK24" s="72"/>
      <c r="FXL24" s="72"/>
      <c r="FXP24" s="77"/>
      <c r="FXQ24" s="77"/>
      <c r="FXR24" s="77"/>
      <c r="FXS24" s="77"/>
      <c r="FXT24" s="77"/>
      <c r="FXU24" s="77"/>
      <c r="FXV24" s="77"/>
      <c r="FXW24" s="77"/>
      <c r="FXZ24" s="80"/>
      <c r="FYA24" s="72"/>
      <c r="FYB24" s="72"/>
      <c r="FYF24" s="77"/>
      <c r="FYG24" s="77"/>
      <c r="FYH24" s="77"/>
      <c r="FYI24" s="77"/>
      <c r="FYJ24" s="77"/>
      <c r="FYK24" s="77"/>
      <c r="FYL24" s="77"/>
      <c r="FYM24" s="77"/>
      <c r="FYP24" s="80"/>
      <c r="FYQ24" s="72"/>
      <c r="FYR24" s="72"/>
      <c r="FYV24" s="77"/>
      <c r="FYW24" s="77"/>
      <c r="FYX24" s="77"/>
      <c r="FYY24" s="77"/>
      <c r="FYZ24" s="77"/>
      <c r="FZA24" s="77"/>
      <c r="FZB24" s="77"/>
      <c r="FZC24" s="77"/>
      <c r="FZF24" s="80"/>
      <c r="FZG24" s="72"/>
      <c r="FZH24" s="72"/>
      <c r="FZL24" s="77"/>
      <c r="FZM24" s="77"/>
      <c r="FZN24" s="77"/>
      <c r="FZO24" s="77"/>
      <c r="FZP24" s="77"/>
      <c r="FZQ24" s="77"/>
      <c r="FZR24" s="77"/>
      <c r="FZS24" s="77"/>
      <c r="FZV24" s="80"/>
      <c r="FZW24" s="72"/>
      <c r="FZX24" s="72"/>
      <c r="GAB24" s="77"/>
      <c r="GAC24" s="77"/>
      <c r="GAD24" s="77"/>
      <c r="GAE24" s="77"/>
      <c r="GAF24" s="77"/>
      <c r="GAG24" s="77"/>
      <c r="GAH24" s="77"/>
      <c r="GAI24" s="77"/>
      <c r="GAL24" s="80"/>
      <c r="GAM24" s="72"/>
      <c r="GAN24" s="72"/>
      <c r="GAR24" s="77"/>
      <c r="GAS24" s="77"/>
      <c r="GAT24" s="77"/>
      <c r="GAU24" s="77"/>
      <c r="GAV24" s="77"/>
      <c r="GAW24" s="77"/>
      <c r="GAX24" s="77"/>
      <c r="GAY24" s="77"/>
      <c r="GBB24" s="80"/>
      <c r="GBC24" s="72"/>
      <c r="GBD24" s="72"/>
      <c r="GBH24" s="77"/>
      <c r="GBI24" s="77"/>
      <c r="GBJ24" s="77"/>
      <c r="GBK24" s="77"/>
      <c r="GBL24" s="77"/>
      <c r="GBM24" s="77"/>
      <c r="GBN24" s="77"/>
      <c r="GBO24" s="77"/>
      <c r="GBR24" s="80"/>
      <c r="GBS24" s="72"/>
      <c r="GBT24" s="72"/>
      <c r="GBX24" s="77"/>
      <c r="GBY24" s="77"/>
      <c r="GBZ24" s="77"/>
      <c r="GCA24" s="77"/>
      <c r="GCB24" s="77"/>
      <c r="GCC24" s="77"/>
      <c r="GCD24" s="77"/>
      <c r="GCE24" s="77"/>
      <c r="GCH24" s="80"/>
      <c r="GCI24" s="72"/>
      <c r="GCJ24" s="72"/>
      <c r="GCN24" s="77"/>
      <c r="GCO24" s="77"/>
      <c r="GCP24" s="77"/>
      <c r="GCQ24" s="77"/>
      <c r="GCR24" s="77"/>
      <c r="GCS24" s="77"/>
      <c r="GCT24" s="77"/>
      <c r="GCU24" s="77"/>
      <c r="GCX24" s="80"/>
      <c r="GCY24" s="72"/>
      <c r="GCZ24" s="72"/>
      <c r="GDD24" s="77"/>
      <c r="GDE24" s="77"/>
      <c r="GDF24" s="77"/>
      <c r="GDG24" s="77"/>
      <c r="GDH24" s="77"/>
      <c r="GDI24" s="77"/>
      <c r="GDJ24" s="77"/>
      <c r="GDK24" s="77"/>
      <c r="GDN24" s="80"/>
      <c r="GDO24" s="72"/>
      <c r="GDP24" s="72"/>
      <c r="GDT24" s="77"/>
      <c r="GDU24" s="77"/>
      <c r="GDV24" s="77"/>
      <c r="GDW24" s="77"/>
      <c r="GDX24" s="77"/>
      <c r="GDY24" s="77"/>
      <c r="GDZ24" s="77"/>
      <c r="GEA24" s="77"/>
      <c r="GED24" s="80"/>
      <c r="GEE24" s="72"/>
      <c r="GEF24" s="72"/>
      <c r="GEJ24" s="77"/>
      <c r="GEK24" s="77"/>
      <c r="GEL24" s="77"/>
      <c r="GEM24" s="77"/>
      <c r="GEN24" s="77"/>
      <c r="GEO24" s="77"/>
      <c r="GEP24" s="77"/>
      <c r="GEQ24" s="77"/>
      <c r="GET24" s="80"/>
      <c r="GEU24" s="72"/>
      <c r="GEV24" s="72"/>
      <c r="GEZ24" s="77"/>
      <c r="GFA24" s="77"/>
      <c r="GFB24" s="77"/>
      <c r="GFC24" s="77"/>
      <c r="GFD24" s="77"/>
      <c r="GFE24" s="77"/>
      <c r="GFF24" s="77"/>
      <c r="GFG24" s="77"/>
      <c r="GFJ24" s="80"/>
      <c r="GFK24" s="72"/>
      <c r="GFL24" s="72"/>
      <c r="GFP24" s="77"/>
      <c r="GFQ24" s="77"/>
      <c r="GFR24" s="77"/>
      <c r="GFS24" s="77"/>
      <c r="GFT24" s="77"/>
      <c r="GFU24" s="77"/>
      <c r="GFV24" s="77"/>
      <c r="GFW24" s="77"/>
      <c r="GFZ24" s="80"/>
      <c r="GGA24" s="72"/>
      <c r="GGB24" s="72"/>
      <c r="GGF24" s="77"/>
      <c r="GGG24" s="77"/>
      <c r="GGH24" s="77"/>
      <c r="GGI24" s="77"/>
      <c r="GGJ24" s="77"/>
      <c r="GGK24" s="77"/>
      <c r="GGL24" s="77"/>
      <c r="GGM24" s="77"/>
      <c r="GGP24" s="80"/>
      <c r="GGQ24" s="72"/>
      <c r="GGR24" s="72"/>
      <c r="GGV24" s="77"/>
      <c r="GGW24" s="77"/>
      <c r="GGX24" s="77"/>
      <c r="GGY24" s="77"/>
      <c r="GGZ24" s="77"/>
      <c r="GHA24" s="77"/>
      <c r="GHB24" s="77"/>
      <c r="GHC24" s="77"/>
      <c r="GHF24" s="80"/>
      <c r="GHG24" s="72"/>
      <c r="GHH24" s="72"/>
      <c r="GHL24" s="77"/>
      <c r="GHM24" s="77"/>
      <c r="GHN24" s="77"/>
      <c r="GHO24" s="77"/>
      <c r="GHP24" s="77"/>
      <c r="GHQ24" s="77"/>
      <c r="GHR24" s="77"/>
      <c r="GHS24" s="77"/>
      <c r="GHV24" s="80"/>
      <c r="GHW24" s="72"/>
      <c r="GHX24" s="72"/>
      <c r="GIB24" s="77"/>
      <c r="GIC24" s="77"/>
      <c r="GID24" s="77"/>
      <c r="GIE24" s="77"/>
      <c r="GIF24" s="77"/>
      <c r="GIG24" s="77"/>
      <c r="GIH24" s="77"/>
      <c r="GII24" s="77"/>
      <c r="GIL24" s="80"/>
      <c r="GIM24" s="72"/>
      <c r="GIN24" s="72"/>
      <c r="GIR24" s="77"/>
      <c r="GIS24" s="77"/>
      <c r="GIT24" s="77"/>
      <c r="GIU24" s="77"/>
      <c r="GIV24" s="77"/>
      <c r="GIW24" s="77"/>
      <c r="GIX24" s="77"/>
      <c r="GIY24" s="77"/>
      <c r="GJB24" s="80"/>
      <c r="GJC24" s="72"/>
      <c r="GJD24" s="72"/>
      <c r="GJH24" s="77"/>
      <c r="GJI24" s="77"/>
      <c r="GJJ24" s="77"/>
      <c r="GJK24" s="77"/>
      <c r="GJL24" s="77"/>
      <c r="GJM24" s="77"/>
      <c r="GJN24" s="77"/>
      <c r="GJO24" s="77"/>
      <c r="GJR24" s="80"/>
      <c r="GJS24" s="72"/>
      <c r="GJT24" s="72"/>
      <c r="GJX24" s="77"/>
      <c r="GJY24" s="77"/>
      <c r="GJZ24" s="77"/>
      <c r="GKA24" s="77"/>
      <c r="GKB24" s="77"/>
      <c r="GKC24" s="77"/>
      <c r="GKD24" s="77"/>
      <c r="GKE24" s="77"/>
      <c r="GKH24" s="80"/>
      <c r="GKI24" s="72"/>
      <c r="GKJ24" s="72"/>
      <c r="GKN24" s="77"/>
      <c r="GKO24" s="77"/>
      <c r="GKP24" s="77"/>
      <c r="GKQ24" s="77"/>
      <c r="GKR24" s="77"/>
      <c r="GKS24" s="77"/>
      <c r="GKT24" s="77"/>
      <c r="GKU24" s="77"/>
      <c r="GKX24" s="80"/>
      <c r="GKY24" s="72"/>
      <c r="GKZ24" s="72"/>
      <c r="GLD24" s="77"/>
      <c r="GLE24" s="77"/>
      <c r="GLF24" s="77"/>
      <c r="GLG24" s="77"/>
      <c r="GLH24" s="77"/>
      <c r="GLI24" s="77"/>
      <c r="GLJ24" s="77"/>
      <c r="GLK24" s="77"/>
      <c r="GLN24" s="80"/>
      <c r="GLO24" s="72"/>
      <c r="GLP24" s="72"/>
      <c r="GLT24" s="77"/>
      <c r="GLU24" s="77"/>
      <c r="GLV24" s="77"/>
      <c r="GLW24" s="77"/>
      <c r="GLX24" s="77"/>
      <c r="GLY24" s="77"/>
      <c r="GLZ24" s="77"/>
      <c r="GMA24" s="77"/>
      <c r="GMD24" s="80"/>
      <c r="GME24" s="72"/>
      <c r="GMF24" s="72"/>
      <c r="GMJ24" s="77"/>
      <c r="GMK24" s="77"/>
      <c r="GML24" s="77"/>
      <c r="GMM24" s="77"/>
      <c r="GMN24" s="77"/>
      <c r="GMO24" s="77"/>
      <c r="GMP24" s="77"/>
      <c r="GMQ24" s="77"/>
      <c r="GMT24" s="80"/>
      <c r="GMU24" s="72"/>
      <c r="GMV24" s="72"/>
      <c r="GMZ24" s="77"/>
      <c r="GNA24" s="77"/>
      <c r="GNB24" s="77"/>
      <c r="GNC24" s="77"/>
      <c r="GND24" s="77"/>
      <c r="GNE24" s="77"/>
      <c r="GNF24" s="77"/>
      <c r="GNG24" s="77"/>
      <c r="GNJ24" s="80"/>
      <c r="GNK24" s="72"/>
      <c r="GNL24" s="72"/>
      <c r="GNP24" s="77"/>
      <c r="GNQ24" s="77"/>
      <c r="GNR24" s="77"/>
      <c r="GNS24" s="77"/>
      <c r="GNT24" s="77"/>
      <c r="GNU24" s="77"/>
      <c r="GNV24" s="77"/>
      <c r="GNW24" s="77"/>
      <c r="GNZ24" s="80"/>
      <c r="GOA24" s="72"/>
      <c r="GOB24" s="72"/>
      <c r="GOF24" s="77"/>
      <c r="GOG24" s="77"/>
      <c r="GOH24" s="77"/>
      <c r="GOI24" s="77"/>
      <c r="GOJ24" s="77"/>
      <c r="GOK24" s="77"/>
      <c r="GOL24" s="77"/>
      <c r="GOM24" s="77"/>
      <c r="GOP24" s="80"/>
      <c r="GOQ24" s="72"/>
      <c r="GOR24" s="72"/>
      <c r="GOV24" s="77"/>
      <c r="GOW24" s="77"/>
      <c r="GOX24" s="77"/>
      <c r="GOY24" s="77"/>
      <c r="GOZ24" s="77"/>
      <c r="GPA24" s="77"/>
      <c r="GPB24" s="77"/>
      <c r="GPC24" s="77"/>
      <c r="GPF24" s="80"/>
      <c r="GPG24" s="72"/>
      <c r="GPH24" s="72"/>
      <c r="GPL24" s="77"/>
      <c r="GPM24" s="77"/>
      <c r="GPN24" s="77"/>
      <c r="GPO24" s="77"/>
      <c r="GPP24" s="77"/>
      <c r="GPQ24" s="77"/>
      <c r="GPR24" s="77"/>
      <c r="GPS24" s="77"/>
      <c r="GPV24" s="80"/>
      <c r="GPW24" s="72"/>
      <c r="GPX24" s="72"/>
      <c r="GQB24" s="77"/>
      <c r="GQC24" s="77"/>
      <c r="GQD24" s="77"/>
      <c r="GQE24" s="77"/>
      <c r="GQF24" s="77"/>
      <c r="GQG24" s="77"/>
      <c r="GQH24" s="77"/>
      <c r="GQI24" s="77"/>
      <c r="GQL24" s="80"/>
      <c r="GQM24" s="72"/>
      <c r="GQN24" s="72"/>
      <c r="GQR24" s="77"/>
      <c r="GQS24" s="77"/>
      <c r="GQT24" s="77"/>
      <c r="GQU24" s="77"/>
      <c r="GQV24" s="77"/>
      <c r="GQW24" s="77"/>
      <c r="GQX24" s="77"/>
      <c r="GQY24" s="77"/>
      <c r="GRB24" s="80"/>
      <c r="GRC24" s="72"/>
      <c r="GRD24" s="72"/>
      <c r="GRH24" s="77"/>
      <c r="GRI24" s="77"/>
      <c r="GRJ24" s="77"/>
      <c r="GRK24" s="77"/>
      <c r="GRL24" s="77"/>
      <c r="GRM24" s="77"/>
      <c r="GRN24" s="77"/>
      <c r="GRO24" s="77"/>
      <c r="GRR24" s="80"/>
      <c r="GRS24" s="72"/>
      <c r="GRT24" s="72"/>
      <c r="GRX24" s="77"/>
      <c r="GRY24" s="77"/>
      <c r="GRZ24" s="77"/>
      <c r="GSA24" s="77"/>
      <c r="GSB24" s="77"/>
      <c r="GSC24" s="77"/>
      <c r="GSD24" s="77"/>
      <c r="GSE24" s="77"/>
      <c r="GSH24" s="80"/>
      <c r="GSI24" s="72"/>
      <c r="GSJ24" s="72"/>
      <c r="GSN24" s="77"/>
      <c r="GSO24" s="77"/>
      <c r="GSP24" s="77"/>
      <c r="GSQ24" s="77"/>
      <c r="GSR24" s="77"/>
      <c r="GSS24" s="77"/>
      <c r="GST24" s="77"/>
      <c r="GSU24" s="77"/>
      <c r="GSX24" s="80"/>
      <c r="GSY24" s="72"/>
      <c r="GSZ24" s="72"/>
      <c r="GTD24" s="77"/>
      <c r="GTE24" s="77"/>
      <c r="GTF24" s="77"/>
      <c r="GTG24" s="77"/>
      <c r="GTH24" s="77"/>
      <c r="GTI24" s="77"/>
      <c r="GTJ24" s="77"/>
      <c r="GTK24" s="77"/>
      <c r="GTN24" s="80"/>
      <c r="GTO24" s="72"/>
      <c r="GTP24" s="72"/>
      <c r="GTT24" s="77"/>
      <c r="GTU24" s="77"/>
      <c r="GTV24" s="77"/>
      <c r="GTW24" s="77"/>
      <c r="GTX24" s="77"/>
      <c r="GTY24" s="77"/>
      <c r="GTZ24" s="77"/>
      <c r="GUA24" s="77"/>
      <c r="GUD24" s="80"/>
      <c r="GUE24" s="72"/>
      <c r="GUF24" s="72"/>
      <c r="GUJ24" s="77"/>
      <c r="GUK24" s="77"/>
      <c r="GUL24" s="77"/>
      <c r="GUM24" s="77"/>
      <c r="GUN24" s="77"/>
      <c r="GUO24" s="77"/>
      <c r="GUP24" s="77"/>
      <c r="GUQ24" s="77"/>
      <c r="GUT24" s="80"/>
      <c r="GUU24" s="72"/>
      <c r="GUV24" s="72"/>
      <c r="GUZ24" s="77"/>
      <c r="GVA24" s="77"/>
      <c r="GVB24" s="77"/>
      <c r="GVC24" s="77"/>
      <c r="GVD24" s="77"/>
      <c r="GVE24" s="77"/>
      <c r="GVF24" s="77"/>
      <c r="GVG24" s="77"/>
      <c r="GVJ24" s="80"/>
      <c r="GVK24" s="72"/>
      <c r="GVL24" s="72"/>
      <c r="GVP24" s="77"/>
      <c r="GVQ24" s="77"/>
      <c r="GVR24" s="77"/>
      <c r="GVS24" s="77"/>
      <c r="GVT24" s="77"/>
      <c r="GVU24" s="77"/>
      <c r="GVV24" s="77"/>
      <c r="GVW24" s="77"/>
      <c r="GVZ24" s="80"/>
      <c r="GWA24" s="72"/>
      <c r="GWB24" s="72"/>
      <c r="GWF24" s="77"/>
      <c r="GWG24" s="77"/>
      <c r="GWH24" s="77"/>
      <c r="GWI24" s="77"/>
      <c r="GWJ24" s="77"/>
      <c r="GWK24" s="77"/>
      <c r="GWL24" s="77"/>
      <c r="GWM24" s="77"/>
      <c r="GWP24" s="80"/>
      <c r="GWQ24" s="72"/>
      <c r="GWR24" s="72"/>
      <c r="GWV24" s="77"/>
      <c r="GWW24" s="77"/>
      <c r="GWX24" s="77"/>
      <c r="GWY24" s="77"/>
      <c r="GWZ24" s="77"/>
      <c r="GXA24" s="77"/>
      <c r="GXB24" s="77"/>
      <c r="GXC24" s="77"/>
      <c r="GXF24" s="80"/>
      <c r="GXG24" s="72"/>
      <c r="GXH24" s="72"/>
      <c r="GXL24" s="77"/>
      <c r="GXM24" s="77"/>
      <c r="GXN24" s="77"/>
      <c r="GXO24" s="77"/>
      <c r="GXP24" s="77"/>
      <c r="GXQ24" s="77"/>
      <c r="GXR24" s="77"/>
      <c r="GXS24" s="77"/>
      <c r="GXV24" s="80"/>
      <c r="GXW24" s="72"/>
      <c r="GXX24" s="72"/>
      <c r="GYB24" s="77"/>
      <c r="GYC24" s="77"/>
      <c r="GYD24" s="77"/>
      <c r="GYE24" s="77"/>
      <c r="GYF24" s="77"/>
      <c r="GYG24" s="77"/>
      <c r="GYH24" s="77"/>
      <c r="GYI24" s="77"/>
      <c r="GYL24" s="80"/>
      <c r="GYM24" s="72"/>
      <c r="GYN24" s="72"/>
      <c r="GYR24" s="77"/>
      <c r="GYS24" s="77"/>
      <c r="GYT24" s="77"/>
      <c r="GYU24" s="77"/>
      <c r="GYV24" s="77"/>
      <c r="GYW24" s="77"/>
      <c r="GYX24" s="77"/>
      <c r="GYY24" s="77"/>
      <c r="GZB24" s="80"/>
      <c r="GZC24" s="72"/>
      <c r="GZD24" s="72"/>
      <c r="GZH24" s="77"/>
      <c r="GZI24" s="77"/>
      <c r="GZJ24" s="77"/>
      <c r="GZK24" s="77"/>
      <c r="GZL24" s="77"/>
      <c r="GZM24" s="77"/>
      <c r="GZN24" s="77"/>
      <c r="GZO24" s="77"/>
      <c r="GZR24" s="80"/>
      <c r="GZS24" s="72"/>
      <c r="GZT24" s="72"/>
      <c r="GZX24" s="77"/>
      <c r="GZY24" s="77"/>
      <c r="GZZ24" s="77"/>
      <c r="HAA24" s="77"/>
      <c r="HAB24" s="77"/>
      <c r="HAC24" s="77"/>
      <c r="HAD24" s="77"/>
      <c r="HAE24" s="77"/>
      <c r="HAH24" s="80"/>
      <c r="HAI24" s="72"/>
      <c r="HAJ24" s="72"/>
      <c r="HAN24" s="77"/>
      <c r="HAO24" s="77"/>
      <c r="HAP24" s="77"/>
      <c r="HAQ24" s="77"/>
      <c r="HAR24" s="77"/>
      <c r="HAS24" s="77"/>
      <c r="HAT24" s="77"/>
      <c r="HAU24" s="77"/>
      <c r="HAX24" s="80"/>
      <c r="HAY24" s="72"/>
      <c r="HAZ24" s="72"/>
      <c r="HBD24" s="77"/>
      <c r="HBE24" s="77"/>
      <c r="HBF24" s="77"/>
      <c r="HBG24" s="77"/>
      <c r="HBH24" s="77"/>
      <c r="HBI24" s="77"/>
      <c r="HBJ24" s="77"/>
      <c r="HBK24" s="77"/>
      <c r="HBN24" s="80"/>
      <c r="HBO24" s="72"/>
      <c r="HBP24" s="72"/>
      <c r="HBT24" s="77"/>
      <c r="HBU24" s="77"/>
      <c r="HBV24" s="77"/>
      <c r="HBW24" s="77"/>
      <c r="HBX24" s="77"/>
      <c r="HBY24" s="77"/>
      <c r="HBZ24" s="77"/>
      <c r="HCA24" s="77"/>
      <c r="HCD24" s="80"/>
      <c r="HCE24" s="72"/>
      <c r="HCF24" s="72"/>
      <c r="HCJ24" s="77"/>
      <c r="HCK24" s="77"/>
      <c r="HCL24" s="77"/>
      <c r="HCM24" s="77"/>
      <c r="HCN24" s="77"/>
      <c r="HCO24" s="77"/>
      <c r="HCP24" s="77"/>
      <c r="HCQ24" s="77"/>
      <c r="HCT24" s="80"/>
      <c r="HCU24" s="72"/>
      <c r="HCV24" s="72"/>
      <c r="HCZ24" s="77"/>
      <c r="HDA24" s="77"/>
      <c r="HDB24" s="77"/>
      <c r="HDC24" s="77"/>
      <c r="HDD24" s="77"/>
      <c r="HDE24" s="77"/>
      <c r="HDF24" s="77"/>
      <c r="HDG24" s="77"/>
      <c r="HDJ24" s="80"/>
      <c r="HDK24" s="72"/>
      <c r="HDL24" s="72"/>
      <c r="HDP24" s="77"/>
      <c r="HDQ24" s="77"/>
      <c r="HDR24" s="77"/>
      <c r="HDS24" s="77"/>
      <c r="HDT24" s="77"/>
      <c r="HDU24" s="77"/>
      <c r="HDV24" s="77"/>
      <c r="HDW24" s="77"/>
      <c r="HDZ24" s="80"/>
      <c r="HEA24" s="72"/>
      <c r="HEB24" s="72"/>
      <c r="HEF24" s="77"/>
      <c r="HEG24" s="77"/>
      <c r="HEH24" s="77"/>
      <c r="HEI24" s="77"/>
      <c r="HEJ24" s="77"/>
      <c r="HEK24" s="77"/>
      <c r="HEL24" s="77"/>
      <c r="HEM24" s="77"/>
      <c r="HEP24" s="80"/>
      <c r="HEQ24" s="72"/>
      <c r="HER24" s="72"/>
      <c r="HEV24" s="77"/>
      <c r="HEW24" s="77"/>
      <c r="HEX24" s="77"/>
      <c r="HEY24" s="77"/>
      <c r="HEZ24" s="77"/>
      <c r="HFA24" s="77"/>
      <c r="HFB24" s="77"/>
      <c r="HFC24" s="77"/>
      <c r="HFF24" s="80"/>
      <c r="HFG24" s="72"/>
      <c r="HFH24" s="72"/>
      <c r="HFL24" s="77"/>
      <c r="HFM24" s="77"/>
      <c r="HFN24" s="77"/>
      <c r="HFO24" s="77"/>
      <c r="HFP24" s="77"/>
      <c r="HFQ24" s="77"/>
      <c r="HFR24" s="77"/>
      <c r="HFS24" s="77"/>
      <c r="HFV24" s="80"/>
      <c r="HFW24" s="72"/>
      <c r="HFX24" s="72"/>
      <c r="HGB24" s="77"/>
      <c r="HGC24" s="77"/>
      <c r="HGD24" s="77"/>
      <c r="HGE24" s="77"/>
      <c r="HGF24" s="77"/>
      <c r="HGG24" s="77"/>
      <c r="HGH24" s="77"/>
      <c r="HGI24" s="77"/>
      <c r="HGL24" s="80"/>
      <c r="HGM24" s="72"/>
      <c r="HGN24" s="72"/>
      <c r="HGR24" s="77"/>
      <c r="HGS24" s="77"/>
      <c r="HGT24" s="77"/>
      <c r="HGU24" s="77"/>
      <c r="HGV24" s="77"/>
      <c r="HGW24" s="77"/>
      <c r="HGX24" s="77"/>
      <c r="HGY24" s="77"/>
      <c r="HHB24" s="80"/>
      <c r="HHC24" s="72"/>
      <c r="HHD24" s="72"/>
      <c r="HHH24" s="77"/>
      <c r="HHI24" s="77"/>
      <c r="HHJ24" s="77"/>
      <c r="HHK24" s="77"/>
      <c r="HHL24" s="77"/>
      <c r="HHM24" s="77"/>
      <c r="HHN24" s="77"/>
      <c r="HHO24" s="77"/>
      <c r="HHR24" s="80"/>
      <c r="HHS24" s="72"/>
      <c r="HHT24" s="72"/>
      <c r="HHX24" s="77"/>
      <c r="HHY24" s="77"/>
      <c r="HHZ24" s="77"/>
      <c r="HIA24" s="77"/>
      <c r="HIB24" s="77"/>
      <c r="HIC24" s="77"/>
      <c r="HID24" s="77"/>
      <c r="HIE24" s="77"/>
      <c r="HIH24" s="80"/>
      <c r="HII24" s="72"/>
      <c r="HIJ24" s="72"/>
      <c r="HIN24" s="77"/>
      <c r="HIO24" s="77"/>
      <c r="HIP24" s="77"/>
      <c r="HIQ24" s="77"/>
      <c r="HIR24" s="77"/>
      <c r="HIS24" s="77"/>
      <c r="HIT24" s="77"/>
      <c r="HIU24" s="77"/>
      <c r="HIX24" s="80"/>
      <c r="HIY24" s="72"/>
      <c r="HIZ24" s="72"/>
      <c r="HJD24" s="77"/>
      <c r="HJE24" s="77"/>
      <c r="HJF24" s="77"/>
      <c r="HJG24" s="77"/>
      <c r="HJH24" s="77"/>
      <c r="HJI24" s="77"/>
      <c r="HJJ24" s="77"/>
      <c r="HJK24" s="77"/>
      <c r="HJN24" s="80"/>
      <c r="HJO24" s="72"/>
      <c r="HJP24" s="72"/>
      <c r="HJT24" s="77"/>
      <c r="HJU24" s="77"/>
      <c r="HJV24" s="77"/>
      <c r="HJW24" s="77"/>
      <c r="HJX24" s="77"/>
      <c r="HJY24" s="77"/>
      <c r="HJZ24" s="77"/>
      <c r="HKA24" s="77"/>
      <c r="HKD24" s="80"/>
      <c r="HKE24" s="72"/>
      <c r="HKF24" s="72"/>
      <c r="HKJ24" s="77"/>
      <c r="HKK24" s="77"/>
      <c r="HKL24" s="77"/>
      <c r="HKM24" s="77"/>
      <c r="HKN24" s="77"/>
      <c r="HKO24" s="77"/>
      <c r="HKP24" s="77"/>
      <c r="HKQ24" s="77"/>
      <c r="HKT24" s="80"/>
      <c r="HKU24" s="72"/>
      <c r="HKV24" s="72"/>
      <c r="HKZ24" s="77"/>
      <c r="HLA24" s="77"/>
      <c r="HLB24" s="77"/>
      <c r="HLC24" s="77"/>
      <c r="HLD24" s="77"/>
      <c r="HLE24" s="77"/>
      <c r="HLF24" s="77"/>
      <c r="HLG24" s="77"/>
      <c r="HLJ24" s="80"/>
      <c r="HLK24" s="72"/>
      <c r="HLL24" s="72"/>
      <c r="HLP24" s="77"/>
      <c r="HLQ24" s="77"/>
      <c r="HLR24" s="77"/>
      <c r="HLS24" s="77"/>
      <c r="HLT24" s="77"/>
      <c r="HLU24" s="77"/>
      <c r="HLV24" s="77"/>
      <c r="HLW24" s="77"/>
      <c r="HLZ24" s="80"/>
      <c r="HMA24" s="72"/>
      <c r="HMB24" s="72"/>
      <c r="HMF24" s="77"/>
      <c r="HMG24" s="77"/>
      <c r="HMH24" s="77"/>
      <c r="HMI24" s="77"/>
      <c r="HMJ24" s="77"/>
      <c r="HMK24" s="77"/>
      <c r="HML24" s="77"/>
      <c r="HMM24" s="77"/>
      <c r="HMP24" s="80"/>
      <c r="HMQ24" s="72"/>
      <c r="HMR24" s="72"/>
      <c r="HMV24" s="77"/>
      <c r="HMW24" s="77"/>
      <c r="HMX24" s="77"/>
      <c r="HMY24" s="77"/>
      <c r="HMZ24" s="77"/>
      <c r="HNA24" s="77"/>
      <c r="HNB24" s="77"/>
      <c r="HNC24" s="77"/>
      <c r="HNF24" s="80"/>
      <c r="HNG24" s="72"/>
      <c r="HNH24" s="72"/>
      <c r="HNL24" s="77"/>
      <c r="HNM24" s="77"/>
      <c r="HNN24" s="77"/>
      <c r="HNO24" s="77"/>
      <c r="HNP24" s="77"/>
      <c r="HNQ24" s="77"/>
      <c r="HNR24" s="77"/>
      <c r="HNS24" s="77"/>
      <c r="HNV24" s="80"/>
      <c r="HNW24" s="72"/>
      <c r="HNX24" s="72"/>
      <c r="HOB24" s="77"/>
      <c r="HOC24" s="77"/>
      <c r="HOD24" s="77"/>
      <c r="HOE24" s="77"/>
      <c r="HOF24" s="77"/>
      <c r="HOG24" s="77"/>
      <c r="HOH24" s="77"/>
      <c r="HOI24" s="77"/>
      <c r="HOL24" s="80"/>
      <c r="HOM24" s="72"/>
      <c r="HON24" s="72"/>
      <c r="HOR24" s="77"/>
      <c r="HOS24" s="77"/>
      <c r="HOT24" s="77"/>
      <c r="HOU24" s="77"/>
      <c r="HOV24" s="77"/>
      <c r="HOW24" s="77"/>
      <c r="HOX24" s="77"/>
      <c r="HOY24" s="77"/>
      <c r="HPB24" s="80"/>
      <c r="HPC24" s="72"/>
      <c r="HPD24" s="72"/>
      <c r="HPH24" s="77"/>
      <c r="HPI24" s="77"/>
      <c r="HPJ24" s="77"/>
      <c r="HPK24" s="77"/>
      <c r="HPL24" s="77"/>
      <c r="HPM24" s="77"/>
      <c r="HPN24" s="77"/>
      <c r="HPO24" s="77"/>
      <c r="HPR24" s="80"/>
      <c r="HPS24" s="72"/>
      <c r="HPT24" s="72"/>
      <c r="HPX24" s="77"/>
      <c r="HPY24" s="77"/>
      <c r="HPZ24" s="77"/>
      <c r="HQA24" s="77"/>
      <c r="HQB24" s="77"/>
      <c r="HQC24" s="77"/>
      <c r="HQD24" s="77"/>
      <c r="HQE24" s="77"/>
      <c r="HQH24" s="80"/>
      <c r="HQI24" s="72"/>
      <c r="HQJ24" s="72"/>
      <c r="HQN24" s="77"/>
      <c r="HQO24" s="77"/>
      <c r="HQP24" s="77"/>
      <c r="HQQ24" s="77"/>
      <c r="HQR24" s="77"/>
      <c r="HQS24" s="77"/>
      <c r="HQT24" s="77"/>
      <c r="HQU24" s="77"/>
      <c r="HQX24" s="80"/>
      <c r="HQY24" s="72"/>
      <c r="HQZ24" s="72"/>
      <c r="HRD24" s="77"/>
      <c r="HRE24" s="77"/>
      <c r="HRF24" s="77"/>
      <c r="HRG24" s="77"/>
      <c r="HRH24" s="77"/>
      <c r="HRI24" s="77"/>
      <c r="HRJ24" s="77"/>
      <c r="HRK24" s="77"/>
      <c r="HRN24" s="80"/>
      <c r="HRO24" s="72"/>
      <c r="HRP24" s="72"/>
      <c r="HRT24" s="77"/>
      <c r="HRU24" s="77"/>
      <c r="HRV24" s="77"/>
      <c r="HRW24" s="77"/>
      <c r="HRX24" s="77"/>
      <c r="HRY24" s="77"/>
      <c r="HRZ24" s="77"/>
      <c r="HSA24" s="77"/>
      <c r="HSD24" s="80"/>
      <c r="HSE24" s="72"/>
      <c r="HSF24" s="72"/>
      <c r="HSJ24" s="77"/>
      <c r="HSK24" s="77"/>
      <c r="HSL24" s="77"/>
      <c r="HSM24" s="77"/>
      <c r="HSN24" s="77"/>
      <c r="HSO24" s="77"/>
      <c r="HSP24" s="77"/>
      <c r="HSQ24" s="77"/>
      <c r="HST24" s="80"/>
      <c r="HSU24" s="72"/>
      <c r="HSV24" s="72"/>
      <c r="HSZ24" s="77"/>
      <c r="HTA24" s="77"/>
      <c r="HTB24" s="77"/>
      <c r="HTC24" s="77"/>
      <c r="HTD24" s="77"/>
      <c r="HTE24" s="77"/>
      <c r="HTF24" s="77"/>
      <c r="HTG24" s="77"/>
      <c r="HTJ24" s="80"/>
      <c r="HTK24" s="72"/>
      <c r="HTL24" s="72"/>
      <c r="HTP24" s="77"/>
      <c r="HTQ24" s="77"/>
      <c r="HTR24" s="77"/>
      <c r="HTS24" s="77"/>
      <c r="HTT24" s="77"/>
      <c r="HTU24" s="77"/>
      <c r="HTV24" s="77"/>
      <c r="HTW24" s="77"/>
      <c r="HTZ24" s="80"/>
      <c r="HUA24" s="72"/>
      <c r="HUB24" s="72"/>
      <c r="HUF24" s="77"/>
      <c r="HUG24" s="77"/>
      <c r="HUH24" s="77"/>
      <c r="HUI24" s="77"/>
      <c r="HUJ24" s="77"/>
      <c r="HUK24" s="77"/>
      <c r="HUL24" s="77"/>
      <c r="HUM24" s="77"/>
      <c r="HUP24" s="80"/>
      <c r="HUQ24" s="72"/>
      <c r="HUR24" s="72"/>
      <c r="HUV24" s="77"/>
      <c r="HUW24" s="77"/>
      <c r="HUX24" s="77"/>
      <c r="HUY24" s="77"/>
      <c r="HUZ24" s="77"/>
      <c r="HVA24" s="77"/>
      <c r="HVB24" s="77"/>
      <c r="HVC24" s="77"/>
      <c r="HVF24" s="80"/>
      <c r="HVG24" s="72"/>
      <c r="HVH24" s="72"/>
      <c r="HVL24" s="77"/>
      <c r="HVM24" s="77"/>
      <c r="HVN24" s="77"/>
      <c r="HVO24" s="77"/>
      <c r="HVP24" s="77"/>
      <c r="HVQ24" s="77"/>
      <c r="HVR24" s="77"/>
      <c r="HVS24" s="77"/>
      <c r="HVV24" s="80"/>
      <c r="HVW24" s="72"/>
      <c r="HVX24" s="72"/>
      <c r="HWB24" s="77"/>
      <c r="HWC24" s="77"/>
      <c r="HWD24" s="77"/>
      <c r="HWE24" s="77"/>
      <c r="HWF24" s="77"/>
      <c r="HWG24" s="77"/>
      <c r="HWH24" s="77"/>
      <c r="HWI24" s="77"/>
      <c r="HWL24" s="80"/>
      <c r="HWM24" s="72"/>
      <c r="HWN24" s="72"/>
      <c r="HWR24" s="77"/>
      <c r="HWS24" s="77"/>
      <c r="HWT24" s="77"/>
      <c r="HWU24" s="77"/>
      <c r="HWV24" s="77"/>
      <c r="HWW24" s="77"/>
      <c r="HWX24" s="77"/>
      <c r="HWY24" s="77"/>
      <c r="HXB24" s="80"/>
      <c r="HXC24" s="72"/>
      <c r="HXD24" s="72"/>
      <c r="HXH24" s="77"/>
      <c r="HXI24" s="77"/>
      <c r="HXJ24" s="77"/>
      <c r="HXK24" s="77"/>
      <c r="HXL24" s="77"/>
      <c r="HXM24" s="77"/>
      <c r="HXN24" s="77"/>
      <c r="HXO24" s="77"/>
      <c r="HXR24" s="80"/>
      <c r="HXS24" s="72"/>
      <c r="HXT24" s="72"/>
      <c r="HXX24" s="77"/>
      <c r="HXY24" s="77"/>
      <c r="HXZ24" s="77"/>
      <c r="HYA24" s="77"/>
      <c r="HYB24" s="77"/>
      <c r="HYC24" s="77"/>
      <c r="HYD24" s="77"/>
      <c r="HYE24" s="77"/>
      <c r="HYH24" s="80"/>
      <c r="HYI24" s="72"/>
      <c r="HYJ24" s="72"/>
      <c r="HYN24" s="77"/>
      <c r="HYO24" s="77"/>
      <c r="HYP24" s="77"/>
      <c r="HYQ24" s="77"/>
      <c r="HYR24" s="77"/>
      <c r="HYS24" s="77"/>
      <c r="HYT24" s="77"/>
      <c r="HYU24" s="77"/>
      <c r="HYX24" s="80"/>
      <c r="HYY24" s="72"/>
      <c r="HYZ24" s="72"/>
      <c r="HZD24" s="77"/>
      <c r="HZE24" s="77"/>
      <c r="HZF24" s="77"/>
      <c r="HZG24" s="77"/>
      <c r="HZH24" s="77"/>
      <c r="HZI24" s="77"/>
      <c r="HZJ24" s="77"/>
      <c r="HZK24" s="77"/>
      <c r="HZN24" s="80"/>
      <c r="HZO24" s="72"/>
      <c r="HZP24" s="72"/>
      <c r="HZT24" s="77"/>
      <c r="HZU24" s="77"/>
      <c r="HZV24" s="77"/>
      <c r="HZW24" s="77"/>
      <c r="HZX24" s="77"/>
      <c r="HZY24" s="77"/>
      <c r="HZZ24" s="77"/>
      <c r="IAA24" s="77"/>
      <c r="IAD24" s="80"/>
      <c r="IAE24" s="72"/>
      <c r="IAF24" s="72"/>
      <c r="IAJ24" s="77"/>
      <c r="IAK24" s="77"/>
      <c r="IAL24" s="77"/>
      <c r="IAM24" s="77"/>
      <c r="IAN24" s="77"/>
      <c r="IAO24" s="77"/>
      <c r="IAP24" s="77"/>
      <c r="IAQ24" s="77"/>
      <c r="IAT24" s="80"/>
      <c r="IAU24" s="72"/>
      <c r="IAV24" s="72"/>
      <c r="IAZ24" s="77"/>
      <c r="IBA24" s="77"/>
      <c r="IBB24" s="77"/>
      <c r="IBC24" s="77"/>
      <c r="IBD24" s="77"/>
      <c r="IBE24" s="77"/>
      <c r="IBF24" s="77"/>
      <c r="IBG24" s="77"/>
      <c r="IBJ24" s="80"/>
      <c r="IBK24" s="72"/>
      <c r="IBL24" s="72"/>
      <c r="IBP24" s="77"/>
      <c r="IBQ24" s="77"/>
      <c r="IBR24" s="77"/>
      <c r="IBS24" s="77"/>
      <c r="IBT24" s="77"/>
      <c r="IBU24" s="77"/>
      <c r="IBV24" s="77"/>
      <c r="IBW24" s="77"/>
      <c r="IBZ24" s="80"/>
      <c r="ICA24" s="72"/>
      <c r="ICB24" s="72"/>
      <c r="ICF24" s="77"/>
      <c r="ICG24" s="77"/>
      <c r="ICH24" s="77"/>
      <c r="ICI24" s="77"/>
      <c r="ICJ24" s="77"/>
      <c r="ICK24" s="77"/>
      <c r="ICL24" s="77"/>
      <c r="ICM24" s="77"/>
      <c r="ICP24" s="80"/>
      <c r="ICQ24" s="72"/>
      <c r="ICR24" s="72"/>
      <c r="ICV24" s="77"/>
      <c r="ICW24" s="77"/>
      <c r="ICX24" s="77"/>
      <c r="ICY24" s="77"/>
      <c r="ICZ24" s="77"/>
      <c r="IDA24" s="77"/>
      <c r="IDB24" s="77"/>
      <c r="IDC24" s="77"/>
      <c r="IDF24" s="80"/>
      <c r="IDG24" s="72"/>
      <c r="IDH24" s="72"/>
      <c r="IDL24" s="77"/>
      <c r="IDM24" s="77"/>
      <c r="IDN24" s="77"/>
      <c r="IDO24" s="77"/>
      <c r="IDP24" s="77"/>
      <c r="IDQ24" s="77"/>
      <c r="IDR24" s="77"/>
      <c r="IDS24" s="77"/>
      <c r="IDV24" s="80"/>
      <c r="IDW24" s="72"/>
      <c r="IDX24" s="72"/>
      <c r="IEB24" s="77"/>
      <c r="IEC24" s="77"/>
      <c r="IED24" s="77"/>
      <c r="IEE24" s="77"/>
      <c r="IEF24" s="77"/>
      <c r="IEG24" s="77"/>
      <c r="IEH24" s="77"/>
      <c r="IEI24" s="77"/>
      <c r="IEL24" s="80"/>
      <c r="IEM24" s="72"/>
      <c r="IEN24" s="72"/>
      <c r="IER24" s="77"/>
      <c r="IES24" s="77"/>
      <c r="IET24" s="77"/>
      <c r="IEU24" s="77"/>
      <c r="IEV24" s="77"/>
      <c r="IEW24" s="77"/>
      <c r="IEX24" s="77"/>
      <c r="IEY24" s="77"/>
      <c r="IFB24" s="80"/>
      <c r="IFC24" s="72"/>
      <c r="IFD24" s="72"/>
      <c r="IFH24" s="77"/>
      <c r="IFI24" s="77"/>
      <c r="IFJ24" s="77"/>
      <c r="IFK24" s="77"/>
      <c r="IFL24" s="77"/>
      <c r="IFM24" s="77"/>
      <c r="IFN24" s="77"/>
      <c r="IFO24" s="77"/>
      <c r="IFR24" s="80"/>
      <c r="IFS24" s="72"/>
      <c r="IFT24" s="72"/>
      <c r="IFX24" s="77"/>
      <c r="IFY24" s="77"/>
      <c r="IFZ24" s="77"/>
      <c r="IGA24" s="77"/>
      <c r="IGB24" s="77"/>
      <c r="IGC24" s="77"/>
      <c r="IGD24" s="77"/>
      <c r="IGE24" s="77"/>
      <c r="IGH24" s="80"/>
      <c r="IGI24" s="72"/>
      <c r="IGJ24" s="72"/>
      <c r="IGN24" s="77"/>
      <c r="IGO24" s="77"/>
      <c r="IGP24" s="77"/>
      <c r="IGQ24" s="77"/>
      <c r="IGR24" s="77"/>
      <c r="IGS24" s="77"/>
      <c r="IGT24" s="77"/>
      <c r="IGU24" s="77"/>
      <c r="IGX24" s="80"/>
      <c r="IGY24" s="72"/>
      <c r="IGZ24" s="72"/>
      <c r="IHD24" s="77"/>
      <c r="IHE24" s="77"/>
      <c r="IHF24" s="77"/>
      <c r="IHG24" s="77"/>
      <c r="IHH24" s="77"/>
      <c r="IHI24" s="77"/>
      <c r="IHJ24" s="77"/>
      <c r="IHK24" s="77"/>
      <c r="IHN24" s="80"/>
      <c r="IHO24" s="72"/>
      <c r="IHP24" s="72"/>
      <c r="IHT24" s="77"/>
      <c r="IHU24" s="77"/>
      <c r="IHV24" s="77"/>
      <c r="IHW24" s="77"/>
      <c r="IHX24" s="77"/>
      <c r="IHY24" s="77"/>
      <c r="IHZ24" s="77"/>
      <c r="IIA24" s="77"/>
      <c r="IID24" s="80"/>
      <c r="IIE24" s="72"/>
      <c r="IIF24" s="72"/>
      <c r="IIJ24" s="77"/>
      <c r="IIK24" s="77"/>
      <c r="IIL24" s="77"/>
      <c r="IIM24" s="77"/>
      <c r="IIN24" s="77"/>
      <c r="IIO24" s="77"/>
      <c r="IIP24" s="77"/>
      <c r="IIQ24" s="77"/>
      <c r="IIT24" s="80"/>
      <c r="IIU24" s="72"/>
      <c r="IIV24" s="72"/>
      <c r="IIZ24" s="77"/>
      <c r="IJA24" s="77"/>
      <c r="IJB24" s="77"/>
      <c r="IJC24" s="77"/>
      <c r="IJD24" s="77"/>
      <c r="IJE24" s="77"/>
      <c r="IJF24" s="77"/>
      <c r="IJG24" s="77"/>
      <c r="IJJ24" s="80"/>
      <c r="IJK24" s="72"/>
      <c r="IJL24" s="72"/>
      <c r="IJP24" s="77"/>
      <c r="IJQ24" s="77"/>
      <c r="IJR24" s="77"/>
      <c r="IJS24" s="77"/>
      <c r="IJT24" s="77"/>
      <c r="IJU24" s="77"/>
      <c r="IJV24" s="77"/>
      <c r="IJW24" s="77"/>
      <c r="IJZ24" s="80"/>
      <c r="IKA24" s="72"/>
      <c r="IKB24" s="72"/>
      <c r="IKF24" s="77"/>
      <c r="IKG24" s="77"/>
      <c r="IKH24" s="77"/>
      <c r="IKI24" s="77"/>
      <c r="IKJ24" s="77"/>
      <c r="IKK24" s="77"/>
      <c r="IKL24" s="77"/>
      <c r="IKM24" s="77"/>
      <c r="IKP24" s="80"/>
      <c r="IKQ24" s="72"/>
      <c r="IKR24" s="72"/>
      <c r="IKV24" s="77"/>
      <c r="IKW24" s="77"/>
      <c r="IKX24" s="77"/>
      <c r="IKY24" s="77"/>
      <c r="IKZ24" s="77"/>
      <c r="ILA24" s="77"/>
      <c r="ILB24" s="77"/>
      <c r="ILC24" s="77"/>
      <c r="ILF24" s="80"/>
      <c r="ILG24" s="72"/>
      <c r="ILH24" s="72"/>
      <c r="ILL24" s="77"/>
      <c r="ILM24" s="77"/>
      <c r="ILN24" s="77"/>
      <c r="ILO24" s="77"/>
      <c r="ILP24" s="77"/>
      <c r="ILQ24" s="77"/>
      <c r="ILR24" s="77"/>
      <c r="ILS24" s="77"/>
      <c r="ILV24" s="80"/>
      <c r="ILW24" s="72"/>
      <c r="ILX24" s="72"/>
      <c r="IMB24" s="77"/>
      <c r="IMC24" s="77"/>
      <c r="IMD24" s="77"/>
      <c r="IME24" s="77"/>
      <c r="IMF24" s="77"/>
      <c r="IMG24" s="77"/>
      <c r="IMH24" s="77"/>
      <c r="IMI24" s="77"/>
      <c r="IML24" s="80"/>
      <c r="IMM24" s="72"/>
      <c r="IMN24" s="72"/>
      <c r="IMR24" s="77"/>
      <c r="IMS24" s="77"/>
      <c r="IMT24" s="77"/>
      <c r="IMU24" s="77"/>
      <c r="IMV24" s="77"/>
      <c r="IMW24" s="77"/>
      <c r="IMX24" s="77"/>
      <c r="IMY24" s="77"/>
      <c r="INB24" s="80"/>
      <c r="INC24" s="72"/>
      <c r="IND24" s="72"/>
      <c r="INH24" s="77"/>
      <c r="INI24" s="77"/>
      <c r="INJ24" s="77"/>
      <c r="INK24" s="77"/>
      <c r="INL24" s="77"/>
      <c r="INM24" s="77"/>
      <c r="INN24" s="77"/>
      <c r="INO24" s="77"/>
      <c r="INR24" s="80"/>
      <c r="INS24" s="72"/>
      <c r="INT24" s="72"/>
      <c r="INX24" s="77"/>
      <c r="INY24" s="77"/>
      <c r="INZ24" s="77"/>
      <c r="IOA24" s="77"/>
      <c r="IOB24" s="77"/>
      <c r="IOC24" s="77"/>
      <c r="IOD24" s="77"/>
      <c r="IOE24" s="77"/>
      <c r="IOH24" s="80"/>
      <c r="IOI24" s="72"/>
      <c r="IOJ24" s="72"/>
      <c r="ION24" s="77"/>
      <c r="IOO24" s="77"/>
      <c r="IOP24" s="77"/>
      <c r="IOQ24" s="77"/>
      <c r="IOR24" s="77"/>
      <c r="IOS24" s="77"/>
      <c r="IOT24" s="77"/>
      <c r="IOU24" s="77"/>
      <c r="IOX24" s="80"/>
      <c r="IOY24" s="72"/>
      <c r="IOZ24" s="72"/>
      <c r="IPD24" s="77"/>
      <c r="IPE24" s="77"/>
      <c r="IPF24" s="77"/>
      <c r="IPG24" s="77"/>
      <c r="IPH24" s="77"/>
      <c r="IPI24" s="77"/>
      <c r="IPJ24" s="77"/>
      <c r="IPK24" s="77"/>
      <c r="IPN24" s="80"/>
      <c r="IPO24" s="72"/>
      <c r="IPP24" s="72"/>
      <c r="IPT24" s="77"/>
      <c r="IPU24" s="77"/>
      <c r="IPV24" s="77"/>
      <c r="IPW24" s="77"/>
      <c r="IPX24" s="77"/>
      <c r="IPY24" s="77"/>
      <c r="IPZ24" s="77"/>
      <c r="IQA24" s="77"/>
      <c r="IQD24" s="80"/>
      <c r="IQE24" s="72"/>
      <c r="IQF24" s="72"/>
      <c r="IQJ24" s="77"/>
      <c r="IQK24" s="77"/>
      <c r="IQL24" s="77"/>
      <c r="IQM24" s="77"/>
      <c r="IQN24" s="77"/>
      <c r="IQO24" s="77"/>
      <c r="IQP24" s="77"/>
      <c r="IQQ24" s="77"/>
      <c r="IQT24" s="80"/>
      <c r="IQU24" s="72"/>
      <c r="IQV24" s="72"/>
      <c r="IQZ24" s="77"/>
      <c r="IRA24" s="77"/>
      <c r="IRB24" s="77"/>
      <c r="IRC24" s="77"/>
      <c r="IRD24" s="77"/>
      <c r="IRE24" s="77"/>
      <c r="IRF24" s="77"/>
      <c r="IRG24" s="77"/>
      <c r="IRJ24" s="80"/>
      <c r="IRK24" s="72"/>
      <c r="IRL24" s="72"/>
      <c r="IRP24" s="77"/>
      <c r="IRQ24" s="77"/>
      <c r="IRR24" s="77"/>
      <c r="IRS24" s="77"/>
      <c r="IRT24" s="77"/>
      <c r="IRU24" s="77"/>
      <c r="IRV24" s="77"/>
      <c r="IRW24" s="77"/>
      <c r="IRZ24" s="80"/>
      <c r="ISA24" s="72"/>
      <c r="ISB24" s="72"/>
      <c r="ISF24" s="77"/>
      <c r="ISG24" s="77"/>
      <c r="ISH24" s="77"/>
      <c r="ISI24" s="77"/>
      <c r="ISJ24" s="77"/>
      <c r="ISK24" s="77"/>
      <c r="ISL24" s="77"/>
      <c r="ISM24" s="77"/>
      <c r="ISP24" s="80"/>
      <c r="ISQ24" s="72"/>
      <c r="ISR24" s="72"/>
      <c r="ISV24" s="77"/>
      <c r="ISW24" s="77"/>
      <c r="ISX24" s="77"/>
      <c r="ISY24" s="77"/>
      <c r="ISZ24" s="77"/>
      <c r="ITA24" s="77"/>
      <c r="ITB24" s="77"/>
      <c r="ITC24" s="77"/>
      <c r="ITF24" s="80"/>
      <c r="ITG24" s="72"/>
      <c r="ITH24" s="72"/>
      <c r="ITL24" s="77"/>
      <c r="ITM24" s="77"/>
      <c r="ITN24" s="77"/>
      <c r="ITO24" s="77"/>
      <c r="ITP24" s="77"/>
      <c r="ITQ24" s="77"/>
      <c r="ITR24" s="77"/>
      <c r="ITS24" s="77"/>
      <c r="ITV24" s="80"/>
      <c r="ITW24" s="72"/>
      <c r="ITX24" s="72"/>
      <c r="IUB24" s="77"/>
      <c r="IUC24" s="77"/>
      <c r="IUD24" s="77"/>
      <c r="IUE24" s="77"/>
      <c r="IUF24" s="77"/>
      <c r="IUG24" s="77"/>
      <c r="IUH24" s="77"/>
      <c r="IUI24" s="77"/>
      <c r="IUL24" s="80"/>
      <c r="IUM24" s="72"/>
      <c r="IUN24" s="72"/>
      <c r="IUR24" s="77"/>
      <c r="IUS24" s="77"/>
      <c r="IUT24" s="77"/>
      <c r="IUU24" s="77"/>
      <c r="IUV24" s="77"/>
      <c r="IUW24" s="77"/>
      <c r="IUX24" s="77"/>
      <c r="IUY24" s="77"/>
      <c r="IVB24" s="80"/>
      <c r="IVC24" s="72"/>
      <c r="IVD24" s="72"/>
      <c r="IVH24" s="77"/>
      <c r="IVI24" s="77"/>
      <c r="IVJ24" s="77"/>
      <c r="IVK24" s="77"/>
      <c r="IVL24" s="77"/>
      <c r="IVM24" s="77"/>
      <c r="IVN24" s="77"/>
      <c r="IVO24" s="77"/>
      <c r="IVR24" s="80"/>
      <c r="IVS24" s="72"/>
      <c r="IVT24" s="72"/>
      <c r="IVX24" s="77"/>
      <c r="IVY24" s="77"/>
      <c r="IVZ24" s="77"/>
      <c r="IWA24" s="77"/>
      <c r="IWB24" s="77"/>
      <c r="IWC24" s="77"/>
      <c r="IWD24" s="77"/>
      <c r="IWE24" s="77"/>
      <c r="IWH24" s="80"/>
      <c r="IWI24" s="72"/>
      <c r="IWJ24" s="72"/>
      <c r="IWN24" s="77"/>
      <c r="IWO24" s="77"/>
      <c r="IWP24" s="77"/>
      <c r="IWQ24" s="77"/>
      <c r="IWR24" s="77"/>
      <c r="IWS24" s="77"/>
      <c r="IWT24" s="77"/>
      <c r="IWU24" s="77"/>
      <c r="IWX24" s="80"/>
      <c r="IWY24" s="72"/>
      <c r="IWZ24" s="72"/>
      <c r="IXD24" s="77"/>
      <c r="IXE24" s="77"/>
      <c r="IXF24" s="77"/>
      <c r="IXG24" s="77"/>
      <c r="IXH24" s="77"/>
      <c r="IXI24" s="77"/>
      <c r="IXJ24" s="77"/>
      <c r="IXK24" s="77"/>
      <c r="IXN24" s="80"/>
      <c r="IXO24" s="72"/>
      <c r="IXP24" s="72"/>
      <c r="IXT24" s="77"/>
      <c r="IXU24" s="77"/>
      <c r="IXV24" s="77"/>
      <c r="IXW24" s="77"/>
      <c r="IXX24" s="77"/>
      <c r="IXY24" s="77"/>
      <c r="IXZ24" s="77"/>
      <c r="IYA24" s="77"/>
      <c r="IYD24" s="80"/>
      <c r="IYE24" s="72"/>
      <c r="IYF24" s="72"/>
      <c r="IYJ24" s="77"/>
      <c r="IYK24" s="77"/>
      <c r="IYL24" s="77"/>
      <c r="IYM24" s="77"/>
      <c r="IYN24" s="77"/>
      <c r="IYO24" s="77"/>
      <c r="IYP24" s="77"/>
      <c r="IYQ24" s="77"/>
      <c r="IYT24" s="80"/>
      <c r="IYU24" s="72"/>
      <c r="IYV24" s="72"/>
      <c r="IYZ24" s="77"/>
      <c r="IZA24" s="77"/>
      <c r="IZB24" s="77"/>
      <c r="IZC24" s="77"/>
      <c r="IZD24" s="77"/>
      <c r="IZE24" s="77"/>
      <c r="IZF24" s="77"/>
      <c r="IZG24" s="77"/>
      <c r="IZJ24" s="80"/>
      <c r="IZK24" s="72"/>
      <c r="IZL24" s="72"/>
      <c r="IZP24" s="77"/>
      <c r="IZQ24" s="77"/>
      <c r="IZR24" s="77"/>
      <c r="IZS24" s="77"/>
      <c r="IZT24" s="77"/>
      <c r="IZU24" s="77"/>
      <c r="IZV24" s="77"/>
      <c r="IZW24" s="77"/>
      <c r="IZZ24" s="80"/>
      <c r="JAA24" s="72"/>
      <c r="JAB24" s="72"/>
      <c r="JAF24" s="77"/>
      <c r="JAG24" s="77"/>
      <c r="JAH24" s="77"/>
      <c r="JAI24" s="77"/>
      <c r="JAJ24" s="77"/>
      <c r="JAK24" s="77"/>
      <c r="JAL24" s="77"/>
      <c r="JAM24" s="77"/>
      <c r="JAP24" s="80"/>
      <c r="JAQ24" s="72"/>
      <c r="JAR24" s="72"/>
      <c r="JAV24" s="77"/>
      <c r="JAW24" s="77"/>
      <c r="JAX24" s="77"/>
      <c r="JAY24" s="77"/>
      <c r="JAZ24" s="77"/>
      <c r="JBA24" s="77"/>
      <c r="JBB24" s="77"/>
      <c r="JBC24" s="77"/>
      <c r="JBF24" s="80"/>
      <c r="JBG24" s="72"/>
      <c r="JBH24" s="72"/>
      <c r="JBL24" s="77"/>
      <c r="JBM24" s="77"/>
      <c r="JBN24" s="77"/>
      <c r="JBO24" s="77"/>
      <c r="JBP24" s="77"/>
      <c r="JBQ24" s="77"/>
      <c r="JBR24" s="77"/>
      <c r="JBS24" s="77"/>
      <c r="JBV24" s="80"/>
      <c r="JBW24" s="72"/>
      <c r="JBX24" s="72"/>
      <c r="JCB24" s="77"/>
      <c r="JCC24" s="77"/>
      <c r="JCD24" s="77"/>
      <c r="JCE24" s="77"/>
      <c r="JCF24" s="77"/>
      <c r="JCG24" s="77"/>
      <c r="JCH24" s="77"/>
      <c r="JCI24" s="77"/>
      <c r="JCL24" s="80"/>
      <c r="JCM24" s="72"/>
      <c r="JCN24" s="72"/>
      <c r="JCR24" s="77"/>
      <c r="JCS24" s="77"/>
      <c r="JCT24" s="77"/>
      <c r="JCU24" s="77"/>
      <c r="JCV24" s="77"/>
      <c r="JCW24" s="77"/>
      <c r="JCX24" s="77"/>
      <c r="JCY24" s="77"/>
      <c r="JDB24" s="80"/>
      <c r="JDC24" s="72"/>
      <c r="JDD24" s="72"/>
      <c r="JDH24" s="77"/>
      <c r="JDI24" s="77"/>
      <c r="JDJ24" s="77"/>
      <c r="JDK24" s="77"/>
      <c r="JDL24" s="77"/>
      <c r="JDM24" s="77"/>
      <c r="JDN24" s="77"/>
      <c r="JDO24" s="77"/>
      <c r="JDR24" s="80"/>
      <c r="JDS24" s="72"/>
      <c r="JDT24" s="72"/>
      <c r="JDX24" s="77"/>
      <c r="JDY24" s="77"/>
      <c r="JDZ24" s="77"/>
      <c r="JEA24" s="77"/>
      <c r="JEB24" s="77"/>
      <c r="JEC24" s="77"/>
      <c r="JED24" s="77"/>
      <c r="JEE24" s="77"/>
      <c r="JEH24" s="80"/>
      <c r="JEI24" s="72"/>
      <c r="JEJ24" s="72"/>
      <c r="JEN24" s="77"/>
      <c r="JEO24" s="77"/>
      <c r="JEP24" s="77"/>
      <c r="JEQ24" s="77"/>
      <c r="JER24" s="77"/>
      <c r="JES24" s="77"/>
      <c r="JET24" s="77"/>
      <c r="JEU24" s="77"/>
      <c r="JEX24" s="80"/>
      <c r="JEY24" s="72"/>
      <c r="JEZ24" s="72"/>
      <c r="JFD24" s="77"/>
      <c r="JFE24" s="77"/>
      <c r="JFF24" s="77"/>
      <c r="JFG24" s="77"/>
      <c r="JFH24" s="77"/>
      <c r="JFI24" s="77"/>
      <c r="JFJ24" s="77"/>
      <c r="JFK24" s="77"/>
      <c r="JFN24" s="80"/>
      <c r="JFO24" s="72"/>
      <c r="JFP24" s="72"/>
      <c r="JFT24" s="77"/>
      <c r="JFU24" s="77"/>
      <c r="JFV24" s="77"/>
      <c r="JFW24" s="77"/>
      <c r="JFX24" s="77"/>
      <c r="JFY24" s="77"/>
      <c r="JFZ24" s="77"/>
      <c r="JGA24" s="77"/>
      <c r="JGD24" s="80"/>
      <c r="JGE24" s="72"/>
      <c r="JGF24" s="72"/>
      <c r="JGJ24" s="77"/>
      <c r="JGK24" s="77"/>
      <c r="JGL24" s="77"/>
      <c r="JGM24" s="77"/>
      <c r="JGN24" s="77"/>
      <c r="JGO24" s="77"/>
      <c r="JGP24" s="77"/>
      <c r="JGQ24" s="77"/>
      <c r="JGT24" s="80"/>
      <c r="JGU24" s="72"/>
      <c r="JGV24" s="72"/>
      <c r="JGZ24" s="77"/>
      <c r="JHA24" s="77"/>
      <c r="JHB24" s="77"/>
      <c r="JHC24" s="77"/>
      <c r="JHD24" s="77"/>
      <c r="JHE24" s="77"/>
      <c r="JHF24" s="77"/>
      <c r="JHG24" s="77"/>
      <c r="JHJ24" s="80"/>
      <c r="JHK24" s="72"/>
      <c r="JHL24" s="72"/>
      <c r="JHP24" s="77"/>
      <c r="JHQ24" s="77"/>
      <c r="JHR24" s="77"/>
      <c r="JHS24" s="77"/>
      <c r="JHT24" s="77"/>
      <c r="JHU24" s="77"/>
      <c r="JHV24" s="77"/>
      <c r="JHW24" s="77"/>
      <c r="JHZ24" s="80"/>
      <c r="JIA24" s="72"/>
      <c r="JIB24" s="72"/>
      <c r="JIF24" s="77"/>
      <c r="JIG24" s="77"/>
      <c r="JIH24" s="77"/>
      <c r="JII24" s="77"/>
      <c r="JIJ24" s="77"/>
      <c r="JIK24" s="77"/>
      <c r="JIL24" s="77"/>
      <c r="JIM24" s="77"/>
      <c r="JIP24" s="80"/>
      <c r="JIQ24" s="72"/>
      <c r="JIR24" s="72"/>
      <c r="JIV24" s="77"/>
      <c r="JIW24" s="77"/>
      <c r="JIX24" s="77"/>
      <c r="JIY24" s="77"/>
      <c r="JIZ24" s="77"/>
      <c r="JJA24" s="77"/>
      <c r="JJB24" s="77"/>
      <c r="JJC24" s="77"/>
      <c r="JJF24" s="80"/>
      <c r="JJG24" s="72"/>
      <c r="JJH24" s="72"/>
      <c r="JJL24" s="77"/>
      <c r="JJM24" s="77"/>
      <c r="JJN24" s="77"/>
      <c r="JJO24" s="77"/>
      <c r="JJP24" s="77"/>
      <c r="JJQ24" s="77"/>
      <c r="JJR24" s="77"/>
      <c r="JJS24" s="77"/>
      <c r="JJV24" s="80"/>
      <c r="JJW24" s="72"/>
      <c r="JJX24" s="72"/>
      <c r="JKB24" s="77"/>
      <c r="JKC24" s="77"/>
      <c r="JKD24" s="77"/>
      <c r="JKE24" s="77"/>
      <c r="JKF24" s="77"/>
      <c r="JKG24" s="77"/>
      <c r="JKH24" s="77"/>
      <c r="JKI24" s="77"/>
      <c r="JKL24" s="80"/>
      <c r="JKM24" s="72"/>
      <c r="JKN24" s="72"/>
      <c r="JKR24" s="77"/>
      <c r="JKS24" s="77"/>
      <c r="JKT24" s="77"/>
      <c r="JKU24" s="77"/>
      <c r="JKV24" s="77"/>
      <c r="JKW24" s="77"/>
      <c r="JKX24" s="77"/>
      <c r="JKY24" s="77"/>
      <c r="JLB24" s="80"/>
      <c r="JLC24" s="72"/>
      <c r="JLD24" s="72"/>
      <c r="JLH24" s="77"/>
      <c r="JLI24" s="77"/>
      <c r="JLJ24" s="77"/>
      <c r="JLK24" s="77"/>
      <c r="JLL24" s="77"/>
      <c r="JLM24" s="77"/>
      <c r="JLN24" s="77"/>
      <c r="JLO24" s="77"/>
      <c r="JLR24" s="80"/>
      <c r="JLS24" s="72"/>
      <c r="JLT24" s="72"/>
      <c r="JLX24" s="77"/>
      <c r="JLY24" s="77"/>
      <c r="JLZ24" s="77"/>
      <c r="JMA24" s="77"/>
      <c r="JMB24" s="77"/>
      <c r="JMC24" s="77"/>
      <c r="JMD24" s="77"/>
      <c r="JME24" s="77"/>
      <c r="JMH24" s="80"/>
      <c r="JMI24" s="72"/>
      <c r="JMJ24" s="72"/>
      <c r="JMN24" s="77"/>
      <c r="JMO24" s="77"/>
      <c r="JMP24" s="77"/>
      <c r="JMQ24" s="77"/>
      <c r="JMR24" s="77"/>
      <c r="JMS24" s="77"/>
      <c r="JMT24" s="77"/>
      <c r="JMU24" s="77"/>
      <c r="JMX24" s="80"/>
      <c r="JMY24" s="72"/>
      <c r="JMZ24" s="72"/>
      <c r="JND24" s="77"/>
      <c r="JNE24" s="77"/>
      <c r="JNF24" s="77"/>
      <c r="JNG24" s="77"/>
      <c r="JNH24" s="77"/>
      <c r="JNI24" s="77"/>
      <c r="JNJ24" s="77"/>
      <c r="JNK24" s="77"/>
      <c r="JNN24" s="80"/>
      <c r="JNO24" s="72"/>
      <c r="JNP24" s="72"/>
      <c r="JNT24" s="77"/>
      <c r="JNU24" s="77"/>
      <c r="JNV24" s="77"/>
      <c r="JNW24" s="77"/>
      <c r="JNX24" s="77"/>
      <c r="JNY24" s="77"/>
      <c r="JNZ24" s="77"/>
      <c r="JOA24" s="77"/>
      <c r="JOD24" s="80"/>
      <c r="JOE24" s="72"/>
      <c r="JOF24" s="72"/>
      <c r="JOJ24" s="77"/>
      <c r="JOK24" s="77"/>
      <c r="JOL24" s="77"/>
      <c r="JOM24" s="77"/>
      <c r="JON24" s="77"/>
      <c r="JOO24" s="77"/>
      <c r="JOP24" s="77"/>
      <c r="JOQ24" s="77"/>
      <c r="JOT24" s="80"/>
      <c r="JOU24" s="72"/>
      <c r="JOV24" s="72"/>
      <c r="JOZ24" s="77"/>
      <c r="JPA24" s="77"/>
      <c r="JPB24" s="77"/>
      <c r="JPC24" s="77"/>
      <c r="JPD24" s="77"/>
      <c r="JPE24" s="77"/>
      <c r="JPF24" s="77"/>
      <c r="JPG24" s="77"/>
      <c r="JPJ24" s="80"/>
      <c r="JPK24" s="72"/>
      <c r="JPL24" s="72"/>
      <c r="JPP24" s="77"/>
      <c r="JPQ24" s="77"/>
      <c r="JPR24" s="77"/>
      <c r="JPS24" s="77"/>
      <c r="JPT24" s="77"/>
      <c r="JPU24" s="77"/>
      <c r="JPV24" s="77"/>
      <c r="JPW24" s="77"/>
      <c r="JPZ24" s="80"/>
      <c r="JQA24" s="72"/>
      <c r="JQB24" s="72"/>
      <c r="JQF24" s="77"/>
      <c r="JQG24" s="77"/>
      <c r="JQH24" s="77"/>
      <c r="JQI24" s="77"/>
      <c r="JQJ24" s="77"/>
      <c r="JQK24" s="77"/>
      <c r="JQL24" s="77"/>
      <c r="JQM24" s="77"/>
      <c r="JQP24" s="80"/>
      <c r="JQQ24" s="72"/>
      <c r="JQR24" s="72"/>
      <c r="JQV24" s="77"/>
      <c r="JQW24" s="77"/>
      <c r="JQX24" s="77"/>
      <c r="JQY24" s="77"/>
      <c r="JQZ24" s="77"/>
      <c r="JRA24" s="77"/>
      <c r="JRB24" s="77"/>
      <c r="JRC24" s="77"/>
      <c r="JRF24" s="80"/>
      <c r="JRG24" s="72"/>
      <c r="JRH24" s="72"/>
      <c r="JRL24" s="77"/>
      <c r="JRM24" s="77"/>
      <c r="JRN24" s="77"/>
      <c r="JRO24" s="77"/>
      <c r="JRP24" s="77"/>
      <c r="JRQ24" s="77"/>
      <c r="JRR24" s="77"/>
      <c r="JRS24" s="77"/>
      <c r="JRV24" s="80"/>
      <c r="JRW24" s="72"/>
      <c r="JRX24" s="72"/>
      <c r="JSB24" s="77"/>
      <c r="JSC24" s="77"/>
      <c r="JSD24" s="77"/>
      <c r="JSE24" s="77"/>
      <c r="JSF24" s="77"/>
      <c r="JSG24" s="77"/>
      <c r="JSH24" s="77"/>
      <c r="JSI24" s="77"/>
      <c r="JSL24" s="80"/>
      <c r="JSM24" s="72"/>
      <c r="JSN24" s="72"/>
      <c r="JSR24" s="77"/>
      <c r="JSS24" s="77"/>
      <c r="JST24" s="77"/>
      <c r="JSU24" s="77"/>
      <c r="JSV24" s="77"/>
      <c r="JSW24" s="77"/>
      <c r="JSX24" s="77"/>
      <c r="JSY24" s="77"/>
      <c r="JTB24" s="80"/>
      <c r="JTC24" s="72"/>
      <c r="JTD24" s="72"/>
      <c r="JTH24" s="77"/>
      <c r="JTI24" s="77"/>
      <c r="JTJ24" s="77"/>
      <c r="JTK24" s="77"/>
      <c r="JTL24" s="77"/>
      <c r="JTM24" s="77"/>
      <c r="JTN24" s="77"/>
      <c r="JTO24" s="77"/>
      <c r="JTR24" s="80"/>
      <c r="JTS24" s="72"/>
      <c r="JTT24" s="72"/>
      <c r="JTX24" s="77"/>
      <c r="JTY24" s="77"/>
      <c r="JTZ24" s="77"/>
      <c r="JUA24" s="77"/>
      <c r="JUB24" s="77"/>
      <c r="JUC24" s="77"/>
      <c r="JUD24" s="77"/>
      <c r="JUE24" s="77"/>
      <c r="JUH24" s="80"/>
      <c r="JUI24" s="72"/>
      <c r="JUJ24" s="72"/>
      <c r="JUN24" s="77"/>
      <c r="JUO24" s="77"/>
      <c r="JUP24" s="77"/>
      <c r="JUQ24" s="77"/>
      <c r="JUR24" s="77"/>
      <c r="JUS24" s="77"/>
      <c r="JUT24" s="77"/>
      <c r="JUU24" s="77"/>
      <c r="JUX24" s="80"/>
      <c r="JUY24" s="72"/>
      <c r="JUZ24" s="72"/>
      <c r="JVD24" s="77"/>
      <c r="JVE24" s="77"/>
      <c r="JVF24" s="77"/>
      <c r="JVG24" s="77"/>
      <c r="JVH24" s="77"/>
      <c r="JVI24" s="77"/>
      <c r="JVJ24" s="77"/>
      <c r="JVK24" s="77"/>
      <c r="JVN24" s="80"/>
      <c r="JVO24" s="72"/>
      <c r="JVP24" s="72"/>
      <c r="JVT24" s="77"/>
      <c r="JVU24" s="77"/>
      <c r="JVV24" s="77"/>
      <c r="JVW24" s="77"/>
      <c r="JVX24" s="77"/>
      <c r="JVY24" s="77"/>
      <c r="JVZ24" s="77"/>
      <c r="JWA24" s="77"/>
      <c r="JWD24" s="80"/>
      <c r="JWE24" s="72"/>
      <c r="JWF24" s="72"/>
      <c r="JWJ24" s="77"/>
      <c r="JWK24" s="77"/>
      <c r="JWL24" s="77"/>
      <c r="JWM24" s="77"/>
      <c r="JWN24" s="77"/>
      <c r="JWO24" s="77"/>
      <c r="JWP24" s="77"/>
      <c r="JWQ24" s="77"/>
      <c r="JWT24" s="80"/>
      <c r="JWU24" s="72"/>
      <c r="JWV24" s="72"/>
      <c r="JWZ24" s="77"/>
      <c r="JXA24" s="77"/>
      <c r="JXB24" s="77"/>
      <c r="JXC24" s="77"/>
      <c r="JXD24" s="77"/>
      <c r="JXE24" s="77"/>
      <c r="JXF24" s="77"/>
      <c r="JXG24" s="77"/>
      <c r="JXJ24" s="80"/>
      <c r="JXK24" s="72"/>
      <c r="JXL24" s="72"/>
      <c r="JXP24" s="77"/>
      <c r="JXQ24" s="77"/>
      <c r="JXR24" s="77"/>
      <c r="JXS24" s="77"/>
      <c r="JXT24" s="77"/>
      <c r="JXU24" s="77"/>
      <c r="JXV24" s="77"/>
      <c r="JXW24" s="77"/>
      <c r="JXZ24" s="80"/>
      <c r="JYA24" s="72"/>
      <c r="JYB24" s="72"/>
      <c r="JYF24" s="77"/>
      <c r="JYG24" s="77"/>
      <c r="JYH24" s="77"/>
      <c r="JYI24" s="77"/>
      <c r="JYJ24" s="77"/>
      <c r="JYK24" s="77"/>
      <c r="JYL24" s="77"/>
      <c r="JYM24" s="77"/>
      <c r="JYP24" s="80"/>
      <c r="JYQ24" s="72"/>
      <c r="JYR24" s="72"/>
      <c r="JYV24" s="77"/>
      <c r="JYW24" s="77"/>
      <c r="JYX24" s="77"/>
      <c r="JYY24" s="77"/>
      <c r="JYZ24" s="77"/>
      <c r="JZA24" s="77"/>
      <c r="JZB24" s="77"/>
      <c r="JZC24" s="77"/>
      <c r="JZF24" s="80"/>
      <c r="JZG24" s="72"/>
      <c r="JZH24" s="72"/>
      <c r="JZL24" s="77"/>
      <c r="JZM24" s="77"/>
      <c r="JZN24" s="77"/>
      <c r="JZO24" s="77"/>
      <c r="JZP24" s="77"/>
      <c r="JZQ24" s="77"/>
      <c r="JZR24" s="77"/>
      <c r="JZS24" s="77"/>
      <c r="JZV24" s="80"/>
      <c r="JZW24" s="72"/>
      <c r="JZX24" s="72"/>
      <c r="KAB24" s="77"/>
      <c r="KAC24" s="77"/>
      <c r="KAD24" s="77"/>
      <c r="KAE24" s="77"/>
      <c r="KAF24" s="77"/>
      <c r="KAG24" s="77"/>
      <c r="KAH24" s="77"/>
      <c r="KAI24" s="77"/>
      <c r="KAL24" s="80"/>
      <c r="KAM24" s="72"/>
      <c r="KAN24" s="72"/>
      <c r="KAR24" s="77"/>
      <c r="KAS24" s="77"/>
      <c r="KAT24" s="77"/>
      <c r="KAU24" s="77"/>
      <c r="KAV24" s="77"/>
      <c r="KAW24" s="77"/>
      <c r="KAX24" s="77"/>
      <c r="KAY24" s="77"/>
      <c r="KBB24" s="80"/>
      <c r="KBC24" s="72"/>
      <c r="KBD24" s="72"/>
      <c r="KBH24" s="77"/>
      <c r="KBI24" s="77"/>
      <c r="KBJ24" s="77"/>
      <c r="KBK24" s="77"/>
      <c r="KBL24" s="77"/>
      <c r="KBM24" s="77"/>
      <c r="KBN24" s="77"/>
      <c r="KBO24" s="77"/>
      <c r="KBR24" s="80"/>
      <c r="KBS24" s="72"/>
      <c r="KBT24" s="72"/>
      <c r="KBX24" s="77"/>
      <c r="KBY24" s="77"/>
      <c r="KBZ24" s="77"/>
      <c r="KCA24" s="77"/>
      <c r="KCB24" s="77"/>
      <c r="KCC24" s="77"/>
      <c r="KCD24" s="77"/>
      <c r="KCE24" s="77"/>
      <c r="KCH24" s="80"/>
      <c r="KCI24" s="72"/>
      <c r="KCJ24" s="72"/>
      <c r="KCN24" s="77"/>
      <c r="KCO24" s="77"/>
      <c r="KCP24" s="77"/>
      <c r="KCQ24" s="77"/>
      <c r="KCR24" s="77"/>
      <c r="KCS24" s="77"/>
      <c r="KCT24" s="77"/>
      <c r="KCU24" s="77"/>
      <c r="KCX24" s="80"/>
      <c r="KCY24" s="72"/>
      <c r="KCZ24" s="72"/>
      <c r="KDD24" s="77"/>
      <c r="KDE24" s="77"/>
      <c r="KDF24" s="77"/>
      <c r="KDG24" s="77"/>
      <c r="KDH24" s="77"/>
      <c r="KDI24" s="77"/>
      <c r="KDJ24" s="77"/>
      <c r="KDK24" s="77"/>
      <c r="KDN24" s="80"/>
      <c r="KDO24" s="72"/>
      <c r="KDP24" s="72"/>
      <c r="KDT24" s="77"/>
      <c r="KDU24" s="77"/>
      <c r="KDV24" s="77"/>
      <c r="KDW24" s="77"/>
      <c r="KDX24" s="77"/>
      <c r="KDY24" s="77"/>
      <c r="KDZ24" s="77"/>
      <c r="KEA24" s="77"/>
      <c r="KED24" s="80"/>
      <c r="KEE24" s="72"/>
      <c r="KEF24" s="72"/>
      <c r="KEJ24" s="77"/>
      <c r="KEK24" s="77"/>
      <c r="KEL24" s="77"/>
      <c r="KEM24" s="77"/>
      <c r="KEN24" s="77"/>
      <c r="KEO24" s="77"/>
      <c r="KEP24" s="77"/>
      <c r="KEQ24" s="77"/>
      <c r="KET24" s="80"/>
      <c r="KEU24" s="72"/>
      <c r="KEV24" s="72"/>
      <c r="KEZ24" s="77"/>
      <c r="KFA24" s="77"/>
      <c r="KFB24" s="77"/>
      <c r="KFC24" s="77"/>
      <c r="KFD24" s="77"/>
      <c r="KFE24" s="77"/>
      <c r="KFF24" s="77"/>
      <c r="KFG24" s="77"/>
      <c r="KFJ24" s="80"/>
      <c r="KFK24" s="72"/>
      <c r="KFL24" s="72"/>
      <c r="KFP24" s="77"/>
      <c r="KFQ24" s="77"/>
      <c r="KFR24" s="77"/>
      <c r="KFS24" s="77"/>
      <c r="KFT24" s="77"/>
      <c r="KFU24" s="77"/>
      <c r="KFV24" s="77"/>
      <c r="KFW24" s="77"/>
      <c r="KFZ24" s="80"/>
      <c r="KGA24" s="72"/>
      <c r="KGB24" s="72"/>
      <c r="KGF24" s="77"/>
      <c r="KGG24" s="77"/>
      <c r="KGH24" s="77"/>
      <c r="KGI24" s="77"/>
      <c r="KGJ24" s="77"/>
      <c r="KGK24" s="77"/>
      <c r="KGL24" s="77"/>
      <c r="KGM24" s="77"/>
      <c r="KGP24" s="80"/>
      <c r="KGQ24" s="72"/>
      <c r="KGR24" s="72"/>
      <c r="KGV24" s="77"/>
      <c r="KGW24" s="77"/>
      <c r="KGX24" s="77"/>
      <c r="KGY24" s="77"/>
      <c r="KGZ24" s="77"/>
      <c r="KHA24" s="77"/>
      <c r="KHB24" s="77"/>
      <c r="KHC24" s="77"/>
      <c r="KHF24" s="80"/>
      <c r="KHG24" s="72"/>
      <c r="KHH24" s="72"/>
      <c r="KHL24" s="77"/>
      <c r="KHM24" s="77"/>
      <c r="KHN24" s="77"/>
      <c r="KHO24" s="77"/>
      <c r="KHP24" s="77"/>
      <c r="KHQ24" s="77"/>
      <c r="KHR24" s="77"/>
      <c r="KHS24" s="77"/>
      <c r="KHV24" s="80"/>
      <c r="KHW24" s="72"/>
      <c r="KHX24" s="72"/>
      <c r="KIB24" s="77"/>
      <c r="KIC24" s="77"/>
      <c r="KID24" s="77"/>
      <c r="KIE24" s="77"/>
      <c r="KIF24" s="77"/>
      <c r="KIG24" s="77"/>
      <c r="KIH24" s="77"/>
      <c r="KII24" s="77"/>
      <c r="KIL24" s="80"/>
      <c r="KIM24" s="72"/>
      <c r="KIN24" s="72"/>
      <c r="KIR24" s="77"/>
      <c r="KIS24" s="77"/>
      <c r="KIT24" s="77"/>
      <c r="KIU24" s="77"/>
      <c r="KIV24" s="77"/>
      <c r="KIW24" s="77"/>
      <c r="KIX24" s="77"/>
      <c r="KIY24" s="77"/>
      <c r="KJB24" s="80"/>
      <c r="KJC24" s="72"/>
      <c r="KJD24" s="72"/>
      <c r="KJH24" s="77"/>
      <c r="KJI24" s="77"/>
      <c r="KJJ24" s="77"/>
      <c r="KJK24" s="77"/>
      <c r="KJL24" s="77"/>
      <c r="KJM24" s="77"/>
      <c r="KJN24" s="77"/>
      <c r="KJO24" s="77"/>
      <c r="KJR24" s="80"/>
      <c r="KJS24" s="72"/>
      <c r="KJT24" s="72"/>
      <c r="KJX24" s="77"/>
      <c r="KJY24" s="77"/>
      <c r="KJZ24" s="77"/>
      <c r="KKA24" s="77"/>
      <c r="KKB24" s="77"/>
      <c r="KKC24" s="77"/>
      <c r="KKD24" s="77"/>
      <c r="KKE24" s="77"/>
      <c r="KKH24" s="80"/>
      <c r="KKI24" s="72"/>
      <c r="KKJ24" s="72"/>
      <c r="KKN24" s="77"/>
      <c r="KKO24" s="77"/>
      <c r="KKP24" s="77"/>
      <c r="KKQ24" s="77"/>
      <c r="KKR24" s="77"/>
      <c r="KKS24" s="77"/>
      <c r="KKT24" s="77"/>
      <c r="KKU24" s="77"/>
      <c r="KKX24" s="80"/>
      <c r="KKY24" s="72"/>
      <c r="KKZ24" s="72"/>
      <c r="KLD24" s="77"/>
      <c r="KLE24" s="77"/>
      <c r="KLF24" s="77"/>
      <c r="KLG24" s="77"/>
      <c r="KLH24" s="77"/>
      <c r="KLI24" s="77"/>
      <c r="KLJ24" s="77"/>
      <c r="KLK24" s="77"/>
      <c r="KLN24" s="80"/>
      <c r="KLO24" s="72"/>
      <c r="KLP24" s="72"/>
      <c r="KLT24" s="77"/>
      <c r="KLU24" s="77"/>
      <c r="KLV24" s="77"/>
      <c r="KLW24" s="77"/>
      <c r="KLX24" s="77"/>
      <c r="KLY24" s="77"/>
      <c r="KLZ24" s="77"/>
      <c r="KMA24" s="77"/>
      <c r="KMD24" s="80"/>
      <c r="KME24" s="72"/>
      <c r="KMF24" s="72"/>
      <c r="KMJ24" s="77"/>
      <c r="KMK24" s="77"/>
      <c r="KML24" s="77"/>
      <c r="KMM24" s="77"/>
      <c r="KMN24" s="77"/>
      <c r="KMO24" s="77"/>
      <c r="KMP24" s="77"/>
      <c r="KMQ24" s="77"/>
      <c r="KMT24" s="80"/>
      <c r="KMU24" s="72"/>
      <c r="KMV24" s="72"/>
      <c r="KMZ24" s="77"/>
      <c r="KNA24" s="77"/>
      <c r="KNB24" s="77"/>
      <c r="KNC24" s="77"/>
      <c r="KND24" s="77"/>
      <c r="KNE24" s="77"/>
      <c r="KNF24" s="77"/>
      <c r="KNG24" s="77"/>
      <c r="KNJ24" s="80"/>
      <c r="KNK24" s="72"/>
      <c r="KNL24" s="72"/>
      <c r="KNP24" s="77"/>
      <c r="KNQ24" s="77"/>
      <c r="KNR24" s="77"/>
      <c r="KNS24" s="77"/>
      <c r="KNT24" s="77"/>
      <c r="KNU24" s="77"/>
      <c r="KNV24" s="77"/>
      <c r="KNW24" s="77"/>
      <c r="KNZ24" s="80"/>
      <c r="KOA24" s="72"/>
      <c r="KOB24" s="72"/>
      <c r="KOF24" s="77"/>
      <c r="KOG24" s="77"/>
      <c r="KOH24" s="77"/>
      <c r="KOI24" s="77"/>
      <c r="KOJ24" s="77"/>
      <c r="KOK24" s="77"/>
      <c r="KOL24" s="77"/>
      <c r="KOM24" s="77"/>
      <c r="KOP24" s="80"/>
      <c r="KOQ24" s="72"/>
      <c r="KOR24" s="72"/>
      <c r="KOV24" s="77"/>
      <c r="KOW24" s="77"/>
      <c r="KOX24" s="77"/>
      <c r="KOY24" s="77"/>
      <c r="KOZ24" s="77"/>
      <c r="KPA24" s="77"/>
      <c r="KPB24" s="77"/>
      <c r="KPC24" s="77"/>
      <c r="KPF24" s="80"/>
      <c r="KPG24" s="72"/>
      <c r="KPH24" s="72"/>
      <c r="KPL24" s="77"/>
      <c r="KPM24" s="77"/>
      <c r="KPN24" s="77"/>
      <c r="KPO24" s="77"/>
      <c r="KPP24" s="77"/>
      <c r="KPQ24" s="77"/>
      <c r="KPR24" s="77"/>
      <c r="KPS24" s="77"/>
      <c r="KPV24" s="80"/>
      <c r="KPW24" s="72"/>
      <c r="KPX24" s="72"/>
      <c r="KQB24" s="77"/>
      <c r="KQC24" s="77"/>
      <c r="KQD24" s="77"/>
      <c r="KQE24" s="77"/>
      <c r="KQF24" s="77"/>
      <c r="KQG24" s="77"/>
      <c r="KQH24" s="77"/>
      <c r="KQI24" s="77"/>
      <c r="KQL24" s="80"/>
      <c r="KQM24" s="72"/>
      <c r="KQN24" s="72"/>
      <c r="KQR24" s="77"/>
      <c r="KQS24" s="77"/>
      <c r="KQT24" s="77"/>
      <c r="KQU24" s="77"/>
      <c r="KQV24" s="77"/>
      <c r="KQW24" s="77"/>
      <c r="KQX24" s="77"/>
      <c r="KQY24" s="77"/>
      <c r="KRB24" s="80"/>
      <c r="KRC24" s="72"/>
      <c r="KRD24" s="72"/>
      <c r="KRH24" s="77"/>
      <c r="KRI24" s="77"/>
      <c r="KRJ24" s="77"/>
      <c r="KRK24" s="77"/>
      <c r="KRL24" s="77"/>
      <c r="KRM24" s="77"/>
      <c r="KRN24" s="77"/>
      <c r="KRO24" s="77"/>
      <c r="KRR24" s="80"/>
      <c r="KRS24" s="72"/>
      <c r="KRT24" s="72"/>
      <c r="KRX24" s="77"/>
      <c r="KRY24" s="77"/>
      <c r="KRZ24" s="77"/>
      <c r="KSA24" s="77"/>
      <c r="KSB24" s="77"/>
      <c r="KSC24" s="77"/>
      <c r="KSD24" s="77"/>
      <c r="KSE24" s="77"/>
      <c r="KSH24" s="80"/>
      <c r="KSI24" s="72"/>
      <c r="KSJ24" s="72"/>
      <c r="KSN24" s="77"/>
      <c r="KSO24" s="77"/>
      <c r="KSP24" s="77"/>
      <c r="KSQ24" s="77"/>
      <c r="KSR24" s="77"/>
      <c r="KSS24" s="77"/>
      <c r="KST24" s="77"/>
      <c r="KSU24" s="77"/>
      <c r="KSX24" s="80"/>
      <c r="KSY24" s="72"/>
      <c r="KSZ24" s="72"/>
      <c r="KTD24" s="77"/>
      <c r="KTE24" s="77"/>
      <c r="KTF24" s="77"/>
      <c r="KTG24" s="77"/>
      <c r="KTH24" s="77"/>
      <c r="KTI24" s="77"/>
      <c r="KTJ24" s="77"/>
      <c r="KTK24" s="77"/>
      <c r="KTN24" s="80"/>
      <c r="KTO24" s="72"/>
      <c r="KTP24" s="72"/>
      <c r="KTT24" s="77"/>
      <c r="KTU24" s="77"/>
      <c r="KTV24" s="77"/>
      <c r="KTW24" s="77"/>
      <c r="KTX24" s="77"/>
      <c r="KTY24" s="77"/>
      <c r="KTZ24" s="77"/>
      <c r="KUA24" s="77"/>
      <c r="KUD24" s="80"/>
      <c r="KUE24" s="72"/>
      <c r="KUF24" s="72"/>
      <c r="KUJ24" s="77"/>
      <c r="KUK24" s="77"/>
      <c r="KUL24" s="77"/>
      <c r="KUM24" s="77"/>
      <c r="KUN24" s="77"/>
      <c r="KUO24" s="77"/>
      <c r="KUP24" s="77"/>
      <c r="KUQ24" s="77"/>
      <c r="KUT24" s="80"/>
      <c r="KUU24" s="72"/>
      <c r="KUV24" s="72"/>
      <c r="KUZ24" s="77"/>
      <c r="KVA24" s="77"/>
      <c r="KVB24" s="77"/>
      <c r="KVC24" s="77"/>
      <c r="KVD24" s="77"/>
      <c r="KVE24" s="77"/>
      <c r="KVF24" s="77"/>
      <c r="KVG24" s="77"/>
      <c r="KVJ24" s="80"/>
      <c r="KVK24" s="72"/>
      <c r="KVL24" s="72"/>
      <c r="KVP24" s="77"/>
      <c r="KVQ24" s="77"/>
      <c r="KVR24" s="77"/>
      <c r="KVS24" s="77"/>
      <c r="KVT24" s="77"/>
      <c r="KVU24" s="77"/>
      <c r="KVV24" s="77"/>
      <c r="KVW24" s="77"/>
      <c r="KVZ24" s="80"/>
      <c r="KWA24" s="72"/>
      <c r="KWB24" s="72"/>
      <c r="KWF24" s="77"/>
      <c r="KWG24" s="77"/>
      <c r="KWH24" s="77"/>
      <c r="KWI24" s="77"/>
      <c r="KWJ24" s="77"/>
      <c r="KWK24" s="77"/>
      <c r="KWL24" s="77"/>
      <c r="KWM24" s="77"/>
      <c r="KWP24" s="80"/>
      <c r="KWQ24" s="72"/>
      <c r="KWR24" s="72"/>
      <c r="KWV24" s="77"/>
      <c r="KWW24" s="77"/>
      <c r="KWX24" s="77"/>
      <c r="KWY24" s="77"/>
      <c r="KWZ24" s="77"/>
      <c r="KXA24" s="77"/>
      <c r="KXB24" s="77"/>
      <c r="KXC24" s="77"/>
      <c r="KXF24" s="80"/>
      <c r="KXG24" s="72"/>
      <c r="KXH24" s="72"/>
      <c r="KXL24" s="77"/>
      <c r="KXM24" s="77"/>
      <c r="KXN24" s="77"/>
      <c r="KXO24" s="77"/>
      <c r="KXP24" s="77"/>
      <c r="KXQ24" s="77"/>
      <c r="KXR24" s="77"/>
      <c r="KXS24" s="77"/>
      <c r="KXV24" s="80"/>
      <c r="KXW24" s="72"/>
      <c r="KXX24" s="72"/>
      <c r="KYB24" s="77"/>
      <c r="KYC24" s="77"/>
      <c r="KYD24" s="77"/>
      <c r="KYE24" s="77"/>
      <c r="KYF24" s="77"/>
      <c r="KYG24" s="77"/>
      <c r="KYH24" s="77"/>
      <c r="KYI24" s="77"/>
      <c r="KYL24" s="80"/>
      <c r="KYM24" s="72"/>
      <c r="KYN24" s="72"/>
      <c r="KYR24" s="77"/>
      <c r="KYS24" s="77"/>
      <c r="KYT24" s="77"/>
      <c r="KYU24" s="77"/>
      <c r="KYV24" s="77"/>
      <c r="KYW24" s="77"/>
      <c r="KYX24" s="77"/>
      <c r="KYY24" s="77"/>
      <c r="KZB24" s="80"/>
      <c r="KZC24" s="72"/>
      <c r="KZD24" s="72"/>
      <c r="KZH24" s="77"/>
      <c r="KZI24" s="77"/>
      <c r="KZJ24" s="77"/>
      <c r="KZK24" s="77"/>
      <c r="KZL24" s="77"/>
      <c r="KZM24" s="77"/>
      <c r="KZN24" s="77"/>
      <c r="KZO24" s="77"/>
      <c r="KZR24" s="80"/>
      <c r="KZS24" s="72"/>
      <c r="KZT24" s="72"/>
      <c r="KZX24" s="77"/>
      <c r="KZY24" s="77"/>
      <c r="KZZ24" s="77"/>
      <c r="LAA24" s="77"/>
      <c r="LAB24" s="77"/>
      <c r="LAC24" s="77"/>
      <c r="LAD24" s="77"/>
      <c r="LAE24" s="77"/>
      <c r="LAH24" s="80"/>
      <c r="LAI24" s="72"/>
      <c r="LAJ24" s="72"/>
      <c r="LAN24" s="77"/>
      <c r="LAO24" s="77"/>
      <c r="LAP24" s="77"/>
      <c r="LAQ24" s="77"/>
      <c r="LAR24" s="77"/>
      <c r="LAS24" s="77"/>
      <c r="LAT24" s="77"/>
      <c r="LAU24" s="77"/>
      <c r="LAX24" s="80"/>
      <c r="LAY24" s="72"/>
      <c r="LAZ24" s="72"/>
      <c r="LBD24" s="77"/>
      <c r="LBE24" s="77"/>
      <c r="LBF24" s="77"/>
      <c r="LBG24" s="77"/>
      <c r="LBH24" s="77"/>
      <c r="LBI24" s="77"/>
      <c r="LBJ24" s="77"/>
      <c r="LBK24" s="77"/>
      <c r="LBN24" s="80"/>
      <c r="LBO24" s="72"/>
      <c r="LBP24" s="72"/>
      <c r="LBT24" s="77"/>
      <c r="LBU24" s="77"/>
      <c r="LBV24" s="77"/>
      <c r="LBW24" s="77"/>
      <c r="LBX24" s="77"/>
      <c r="LBY24" s="77"/>
      <c r="LBZ24" s="77"/>
      <c r="LCA24" s="77"/>
      <c r="LCD24" s="80"/>
      <c r="LCE24" s="72"/>
      <c r="LCF24" s="72"/>
      <c r="LCJ24" s="77"/>
      <c r="LCK24" s="77"/>
      <c r="LCL24" s="77"/>
      <c r="LCM24" s="77"/>
      <c r="LCN24" s="77"/>
      <c r="LCO24" s="77"/>
      <c r="LCP24" s="77"/>
      <c r="LCQ24" s="77"/>
      <c r="LCT24" s="80"/>
      <c r="LCU24" s="72"/>
      <c r="LCV24" s="72"/>
      <c r="LCZ24" s="77"/>
      <c r="LDA24" s="77"/>
      <c r="LDB24" s="77"/>
      <c r="LDC24" s="77"/>
      <c r="LDD24" s="77"/>
      <c r="LDE24" s="77"/>
      <c r="LDF24" s="77"/>
      <c r="LDG24" s="77"/>
      <c r="LDJ24" s="80"/>
      <c r="LDK24" s="72"/>
      <c r="LDL24" s="72"/>
      <c r="LDP24" s="77"/>
      <c r="LDQ24" s="77"/>
      <c r="LDR24" s="77"/>
      <c r="LDS24" s="77"/>
      <c r="LDT24" s="77"/>
      <c r="LDU24" s="77"/>
      <c r="LDV24" s="77"/>
      <c r="LDW24" s="77"/>
      <c r="LDZ24" s="80"/>
      <c r="LEA24" s="72"/>
      <c r="LEB24" s="72"/>
      <c r="LEF24" s="77"/>
      <c r="LEG24" s="77"/>
      <c r="LEH24" s="77"/>
      <c r="LEI24" s="77"/>
      <c r="LEJ24" s="77"/>
      <c r="LEK24" s="77"/>
      <c r="LEL24" s="77"/>
      <c r="LEM24" s="77"/>
      <c r="LEP24" s="80"/>
      <c r="LEQ24" s="72"/>
      <c r="LER24" s="72"/>
      <c r="LEV24" s="77"/>
      <c r="LEW24" s="77"/>
      <c r="LEX24" s="77"/>
      <c r="LEY24" s="77"/>
      <c r="LEZ24" s="77"/>
      <c r="LFA24" s="77"/>
      <c r="LFB24" s="77"/>
      <c r="LFC24" s="77"/>
      <c r="LFF24" s="80"/>
      <c r="LFG24" s="72"/>
      <c r="LFH24" s="72"/>
      <c r="LFL24" s="77"/>
      <c r="LFM24" s="77"/>
      <c r="LFN24" s="77"/>
      <c r="LFO24" s="77"/>
      <c r="LFP24" s="77"/>
      <c r="LFQ24" s="77"/>
      <c r="LFR24" s="77"/>
      <c r="LFS24" s="77"/>
      <c r="LFV24" s="80"/>
      <c r="LFW24" s="72"/>
      <c r="LFX24" s="72"/>
      <c r="LGB24" s="77"/>
      <c r="LGC24" s="77"/>
      <c r="LGD24" s="77"/>
      <c r="LGE24" s="77"/>
      <c r="LGF24" s="77"/>
      <c r="LGG24" s="77"/>
      <c r="LGH24" s="77"/>
      <c r="LGI24" s="77"/>
      <c r="LGL24" s="80"/>
      <c r="LGM24" s="72"/>
      <c r="LGN24" s="72"/>
      <c r="LGR24" s="77"/>
      <c r="LGS24" s="77"/>
      <c r="LGT24" s="77"/>
      <c r="LGU24" s="77"/>
      <c r="LGV24" s="77"/>
      <c r="LGW24" s="77"/>
      <c r="LGX24" s="77"/>
      <c r="LGY24" s="77"/>
      <c r="LHB24" s="80"/>
      <c r="LHC24" s="72"/>
      <c r="LHD24" s="72"/>
      <c r="LHH24" s="77"/>
      <c r="LHI24" s="77"/>
      <c r="LHJ24" s="77"/>
      <c r="LHK24" s="77"/>
      <c r="LHL24" s="77"/>
      <c r="LHM24" s="77"/>
      <c r="LHN24" s="77"/>
      <c r="LHO24" s="77"/>
      <c r="LHR24" s="80"/>
      <c r="LHS24" s="72"/>
      <c r="LHT24" s="72"/>
      <c r="LHX24" s="77"/>
      <c r="LHY24" s="77"/>
      <c r="LHZ24" s="77"/>
      <c r="LIA24" s="77"/>
      <c r="LIB24" s="77"/>
      <c r="LIC24" s="77"/>
      <c r="LID24" s="77"/>
      <c r="LIE24" s="77"/>
      <c r="LIH24" s="80"/>
      <c r="LII24" s="72"/>
      <c r="LIJ24" s="72"/>
      <c r="LIN24" s="77"/>
      <c r="LIO24" s="77"/>
      <c r="LIP24" s="77"/>
      <c r="LIQ24" s="77"/>
      <c r="LIR24" s="77"/>
      <c r="LIS24" s="77"/>
      <c r="LIT24" s="77"/>
      <c r="LIU24" s="77"/>
      <c r="LIX24" s="80"/>
      <c r="LIY24" s="72"/>
      <c r="LIZ24" s="72"/>
      <c r="LJD24" s="77"/>
      <c r="LJE24" s="77"/>
      <c r="LJF24" s="77"/>
      <c r="LJG24" s="77"/>
      <c r="LJH24" s="77"/>
      <c r="LJI24" s="77"/>
      <c r="LJJ24" s="77"/>
      <c r="LJK24" s="77"/>
      <c r="LJN24" s="80"/>
      <c r="LJO24" s="72"/>
      <c r="LJP24" s="72"/>
      <c r="LJT24" s="77"/>
      <c r="LJU24" s="77"/>
      <c r="LJV24" s="77"/>
      <c r="LJW24" s="77"/>
      <c r="LJX24" s="77"/>
      <c r="LJY24" s="77"/>
      <c r="LJZ24" s="77"/>
      <c r="LKA24" s="77"/>
      <c r="LKD24" s="80"/>
      <c r="LKE24" s="72"/>
      <c r="LKF24" s="72"/>
      <c r="LKJ24" s="77"/>
      <c r="LKK24" s="77"/>
      <c r="LKL24" s="77"/>
      <c r="LKM24" s="77"/>
      <c r="LKN24" s="77"/>
      <c r="LKO24" s="77"/>
      <c r="LKP24" s="77"/>
      <c r="LKQ24" s="77"/>
      <c r="LKT24" s="80"/>
      <c r="LKU24" s="72"/>
      <c r="LKV24" s="72"/>
      <c r="LKZ24" s="77"/>
      <c r="LLA24" s="77"/>
      <c r="LLB24" s="77"/>
      <c r="LLC24" s="77"/>
      <c r="LLD24" s="77"/>
      <c r="LLE24" s="77"/>
      <c r="LLF24" s="77"/>
      <c r="LLG24" s="77"/>
      <c r="LLJ24" s="80"/>
      <c r="LLK24" s="72"/>
      <c r="LLL24" s="72"/>
      <c r="LLP24" s="77"/>
      <c r="LLQ24" s="77"/>
      <c r="LLR24" s="77"/>
      <c r="LLS24" s="77"/>
      <c r="LLT24" s="77"/>
      <c r="LLU24" s="77"/>
      <c r="LLV24" s="77"/>
      <c r="LLW24" s="77"/>
      <c r="LLZ24" s="80"/>
      <c r="LMA24" s="72"/>
      <c r="LMB24" s="72"/>
      <c r="LMF24" s="77"/>
      <c r="LMG24" s="77"/>
      <c r="LMH24" s="77"/>
      <c r="LMI24" s="77"/>
      <c r="LMJ24" s="77"/>
      <c r="LMK24" s="77"/>
      <c r="LML24" s="77"/>
      <c r="LMM24" s="77"/>
      <c r="LMP24" s="80"/>
      <c r="LMQ24" s="72"/>
      <c r="LMR24" s="72"/>
      <c r="LMV24" s="77"/>
      <c r="LMW24" s="77"/>
      <c r="LMX24" s="77"/>
      <c r="LMY24" s="77"/>
      <c r="LMZ24" s="77"/>
      <c r="LNA24" s="77"/>
      <c r="LNB24" s="77"/>
      <c r="LNC24" s="77"/>
      <c r="LNF24" s="80"/>
      <c r="LNG24" s="72"/>
      <c r="LNH24" s="72"/>
      <c r="LNL24" s="77"/>
      <c r="LNM24" s="77"/>
      <c r="LNN24" s="77"/>
      <c r="LNO24" s="77"/>
      <c r="LNP24" s="77"/>
      <c r="LNQ24" s="77"/>
      <c r="LNR24" s="77"/>
      <c r="LNS24" s="77"/>
      <c r="LNV24" s="80"/>
      <c r="LNW24" s="72"/>
      <c r="LNX24" s="72"/>
      <c r="LOB24" s="77"/>
      <c r="LOC24" s="77"/>
      <c r="LOD24" s="77"/>
      <c r="LOE24" s="77"/>
      <c r="LOF24" s="77"/>
      <c r="LOG24" s="77"/>
      <c r="LOH24" s="77"/>
      <c r="LOI24" s="77"/>
      <c r="LOL24" s="80"/>
      <c r="LOM24" s="72"/>
      <c r="LON24" s="72"/>
      <c r="LOR24" s="77"/>
      <c r="LOS24" s="77"/>
      <c r="LOT24" s="77"/>
      <c r="LOU24" s="77"/>
      <c r="LOV24" s="77"/>
      <c r="LOW24" s="77"/>
      <c r="LOX24" s="77"/>
      <c r="LOY24" s="77"/>
      <c r="LPB24" s="80"/>
      <c r="LPC24" s="72"/>
      <c r="LPD24" s="72"/>
      <c r="LPH24" s="77"/>
      <c r="LPI24" s="77"/>
      <c r="LPJ24" s="77"/>
      <c r="LPK24" s="77"/>
      <c r="LPL24" s="77"/>
      <c r="LPM24" s="77"/>
      <c r="LPN24" s="77"/>
      <c r="LPO24" s="77"/>
      <c r="LPR24" s="80"/>
      <c r="LPS24" s="72"/>
      <c r="LPT24" s="72"/>
      <c r="LPX24" s="77"/>
      <c r="LPY24" s="77"/>
      <c r="LPZ24" s="77"/>
      <c r="LQA24" s="77"/>
      <c r="LQB24" s="77"/>
      <c r="LQC24" s="77"/>
      <c r="LQD24" s="77"/>
      <c r="LQE24" s="77"/>
      <c r="LQH24" s="80"/>
      <c r="LQI24" s="72"/>
      <c r="LQJ24" s="72"/>
      <c r="LQN24" s="77"/>
      <c r="LQO24" s="77"/>
      <c r="LQP24" s="77"/>
      <c r="LQQ24" s="77"/>
      <c r="LQR24" s="77"/>
      <c r="LQS24" s="77"/>
      <c r="LQT24" s="77"/>
      <c r="LQU24" s="77"/>
      <c r="LQX24" s="80"/>
      <c r="LQY24" s="72"/>
      <c r="LQZ24" s="72"/>
      <c r="LRD24" s="77"/>
      <c r="LRE24" s="77"/>
      <c r="LRF24" s="77"/>
      <c r="LRG24" s="77"/>
      <c r="LRH24" s="77"/>
      <c r="LRI24" s="77"/>
      <c r="LRJ24" s="77"/>
      <c r="LRK24" s="77"/>
      <c r="LRN24" s="80"/>
      <c r="LRO24" s="72"/>
      <c r="LRP24" s="72"/>
      <c r="LRT24" s="77"/>
      <c r="LRU24" s="77"/>
      <c r="LRV24" s="77"/>
      <c r="LRW24" s="77"/>
      <c r="LRX24" s="77"/>
      <c r="LRY24" s="77"/>
      <c r="LRZ24" s="77"/>
      <c r="LSA24" s="77"/>
      <c r="LSD24" s="80"/>
      <c r="LSE24" s="72"/>
      <c r="LSF24" s="72"/>
      <c r="LSJ24" s="77"/>
      <c r="LSK24" s="77"/>
      <c r="LSL24" s="77"/>
      <c r="LSM24" s="77"/>
      <c r="LSN24" s="77"/>
      <c r="LSO24" s="77"/>
      <c r="LSP24" s="77"/>
      <c r="LSQ24" s="77"/>
      <c r="LST24" s="80"/>
      <c r="LSU24" s="72"/>
      <c r="LSV24" s="72"/>
      <c r="LSZ24" s="77"/>
      <c r="LTA24" s="77"/>
      <c r="LTB24" s="77"/>
      <c r="LTC24" s="77"/>
      <c r="LTD24" s="77"/>
      <c r="LTE24" s="77"/>
      <c r="LTF24" s="77"/>
      <c r="LTG24" s="77"/>
      <c r="LTJ24" s="80"/>
      <c r="LTK24" s="72"/>
      <c r="LTL24" s="72"/>
      <c r="LTP24" s="77"/>
      <c r="LTQ24" s="77"/>
      <c r="LTR24" s="77"/>
      <c r="LTS24" s="77"/>
      <c r="LTT24" s="77"/>
      <c r="LTU24" s="77"/>
      <c r="LTV24" s="77"/>
      <c r="LTW24" s="77"/>
      <c r="LTZ24" s="80"/>
      <c r="LUA24" s="72"/>
      <c r="LUB24" s="72"/>
      <c r="LUF24" s="77"/>
      <c r="LUG24" s="77"/>
      <c r="LUH24" s="77"/>
      <c r="LUI24" s="77"/>
      <c r="LUJ24" s="77"/>
      <c r="LUK24" s="77"/>
      <c r="LUL24" s="77"/>
      <c r="LUM24" s="77"/>
      <c r="LUP24" s="80"/>
      <c r="LUQ24" s="72"/>
      <c r="LUR24" s="72"/>
      <c r="LUV24" s="77"/>
      <c r="LUW24" s="77"/>
      <c r="LUX24" s="77"/>
      <c r="LUY24" s="77"/>
      <c r="LUZ24" s="77"/>
      <c r="LVA24" s="77"/>
      <c r="LVB24" s="77"/>
      <c r="LVC24" s="77"/>
      <c r="LVF24" s="80"/>
      <c r="LVG24" s="72"/>
      <c r="LVH24" s="72"/>
      <c r="LVL24" s="77"/>
      <c r="LVM24" s="77"/>
      <c r="LVN24" s="77"/>
      <c r="LVO24" s="77"/>
      <c r="LVP24" s="77"/>
      <c r="LVQ24" s="77"/>
      <c r="LVR24" s="77"/>
      <c r="LVS24" s="77"/>
      <c r="LVV24" s="80"/>
      <c r="LVW24" s="72"/>
      <c r="LVX24" s="72"/>
      <c r="LWB24" s="77"/>
      <c r="LWC24" s="77"/>
      <c r="LWD24" s="77"/>
      <c r="LWE24" s="77"/>
      <c r="LWF24" s="77"/>
      <c r="LWG24" s="77"/>
      <c r="LWH24" s="77"/>
      <c r="LWI24" s="77"/>
      <c r="LWL24" s="80"/>
      <c r="LWM24" s="72"/>
      <c r="LWN24" s="72"/>
      <c r="LWR24" s="77"/>
      <c r="LWS24" s="77"/>
      <c r="LWT24" s="77"/>
      <c r="LWU24" s="77"/>
      <c r="LWV24" s="77"/>
      <c r="LWW24" s="77"/>
      <c r="LWX24" s="77"/>
      <c r="LWY24" s="77"/>
      <c r="LXB24" s="80"/>
      <c r="LXC24" s="72"/>
      <c r="LXD24" s="72"/>
      <c r="LXH24" s="77"/>
      <c r="LXI24" s="77"/>
      <c r="LXJ24" s="77"/>
      <c r="LXK24" s="77"/>
      <c r="LXL24" s="77"/>
      <c r="LXM24" s="77"/>
      <c r="LXN24" s="77"/>
      <c r="LXO24" s="77"/>
      <c r="LXR24" s="80"/>
      <c r="LXS24" s="72"/>
      <c r="LXT24" s="72"/>
      <c r="LXX24" s="77"/>
      <c r="LXY24" s="77"/>
      <c r="LXZ24" s="77"/>
      <c r="LYA24" s="77"/>
      <c r="LYB24" s="77"/>
      <c r="LYC24" s="77"/>
      <c r="LYD24" s="77"/>
      <c r="LYE24" s="77"/>
      <c r="LYH24" s="80"/>
      <c r="LYI24" s="72"/>
      <c r="LYJ24" s="72"/>
      <c r="LYN24" s="77"/>
      <c r="LYO24" s="77"/>
      <c r="LYP24" s="77"/>
      <c r="LYQ24" s="77"/>
      <c r="LYR24" s="77"/>
      <c r="LYS24" s="77"/>
      <c r="LYT24" s="77"/>
      <c r="LYU24" s="77"/>
      <c r="LYX24" s="80"/>
      <c r="LYY24" s="72"/>
      <c r="LYZ24" s="72"/>
      <c r="LZD24" s="77"/>
      <c r="LZE24" s="77"/>
      <c r="LZF24" s="77"/>
      <c r="LZG24" s="77"/>
      <c r="LZH24" s="77"/>
      <c r="LZI24" s="77"/>
      <c r="LZJ24" s="77"/>
      <c r="LZK24" s="77"/>
      <c r="LZN24" s="80"/>
      <c r="LZO24" s="72"/>
      <c r="LZP24" s="72"/>
      <c r="LZT24" s="77"/>
      <c r="LZU24" s="77"/>
      <c r="LZV24" s="77"/>
      <c r="LZW24" s="77"/>
      <c r="LZX24" s="77"/>
      <c r="LZY24" s="77"/>
      <c r="LZZ24" s="77"/>
      <c r="MAA24" s="77"/>
      <c r="MAD24" s="80"/>
      <c r="MAE24" s="72"/>
      <c r="MAF24" s="72"/>
      <c r="MAJ24" s="77"/>
      <c r="MAK24" s="77"/>
      <c r="MAL24" s="77"/>
      <c r="MAM24" s="77"/>
      <c r="MAN24" s="77"/>
      <c r="MAO24" s="77"/>
      <c r="MAP24" s="77"/>
      <c r="MAQ24" s="77"/>
      <c r="MAT24" s="80"/>
      <c r="MAU24" s="72"/>
      <c r="MAV24" s="72"/>
      <c r="MAZ24" s="77"/>
      <c r="MBA24" s="77"/>
      <c r="MBB24" s="77"/>
      <c r="MBC24" s="77"/>
      <c r="MBD24" s="77"/>
      <c r="MBE24" s="77"/>
      <c r="MBF24" s="77"/>
      <c r="MBG24" s="77"/>
      <c r="MBJ24" s="80"/>
      <c r="MBK24" s="72"/>
      <c r="MBL24" s="72"/>
      <c r="MBP24" s="77"/>
      <c r="MBQ24" s="77"/>
      <c r="MBR24" s="77"/>
      <c r="MBS24" s="77"/>
      <c r="MBT24" s="77"/>
      <c r="MBU24" s="77"/>
      <c r="MBV24" s="77"/>
      <c r="MBW24" s="77"/>
      <c r="MBZ24" s="80"/>
      <c r="MCA24" s="72"/>
      <c r="MCB24" s="72"/>
      <c r="MCF24" s="77"/>
      <c r="MCG24" s="77"/>
      <c r="MCH24" s="77"/>
      <c r="MCI24" s="77"/>
      <c r="MCJ24" s="77"/>
      <c r="MCK24" s="77"/>
      <c r="MCL24" s="77"/>
      <c r="MCM24" s="77"/>
      <c r="MCP24" s="80"/>
      <c r="MCQ24" s="72"/>
      <c r="MCR24" s="72"/>
      <c r="MCV24" s="77"/>
      <c r="MCW24" s="77"/>
      <c r="MCX24" s="77"/>
      <c r="MCY24" s="77"/>
      <c r="MCZ24" s="77"/>
      <c r="MDA24" s="77"/>
      <c r="MDB24" s="77"/>
      <c r="MDC24" s="77"/>
      <c r="MDF24" s="80"/>
      <c r="MDG24" s="72"/>
      <c r="MDH24" s="72"/>
      <c r="MDL24" s="77"/>
      <c r="MDM24" s="77"/>
      <c r="MDN24" s="77"/>
      <c r="MDO24" s="77"/>
      <c r="MDP24" s="77"/>
      <c r="MDQ24" s="77"/>
      <c r="MDR24" s="77"/>
      <c r="MDS24" s="77"/>
      <c r="MDV24" s="80"/>
      <c r="MDW24" s="72"/>
      <c r="MDX24" s="72"/>
      <c r="MEB24" s="77"/>
      <c r="MEC24" s="77"/>
      <c r="MED24" s="77"/>
      <c r="MEE24" s="77"/>
      <c r="MEF24" s="77"/>
      <c r="MEG24" s="77"/>
      <c r="MEH24" s="77"/>
      <c r="MEI24" s="77"/>
      <c r="MEL24" s="80"/>
      <c r="MEM24" s="72"/>
      <c r="MEN24" s="72"/>
      <c r="MER24" s="77"/>
      <c r="MES24" s="77"/>
      <c r="MET24" s="77"/>
      <c r="MEU24" s="77"/>
      <c r="MEV24" s="77"/>
      <c r="MEW24" s="77"/>
      <c r="MEX24" s="77"/>
      <c r="MEY24" s="77"/>
      <c r="MFB24" s="80"/>
      <c r="MFC24" s="72"/>
      <c r="MFD24" s="72"/>
      <c r="MFH24" s="77"/>
      <c r="MFI24" s="77"/>
      <c r="MFJ24" s="77"/>
      <c r="MFK24" s="77"/>
      <c r="MFL24" s="77"/>
      <c r="MFM24" s="77"/>
      <c r="MFN24" s="77"/>
      <c r="MFO24" s="77"/>
      <c r="MFR24" s="80"/>
      <c r="MFS24" s="72"/>
      <c r="MFT24" s="72"/>
      <c r="MFX24" s="77"/>
      <c r="MFY24" s="77"/>
      <c r="MFZ24" s="77"/>
      <c r="MGA24" s="77"/>
      <c r="MGB24" s="77"/>
      <c r="MGC24" s="77"/>
      <c r="MGD24" s="77"/>
      <c r="MGE24" s="77"/>
      <c r="MGH24" s="80"/>
      <c r="MGI24" s="72"/>
      <c r="MGJ24" s="72"/>
      <c r="MGN24" s="77"/>
      <c r="MGO24" s="77"/>
      <c r="MGP24" s="77"/>
      <c r="MGQ24" s="77"/>
      <c r="MGR24" s="77"/>
      <c r="MGS24" s="77"/>
      <c r="MGT24" s="77"/>
      <c r="MGU24" s="77"/>
      <c r="MGX24" s="80"/>
      <c r="MGY24" s="72"/>
      <c r="MGZ24" s="72"/>
      <c r="MHD24" s="77"/>
      <c r="MHE24" s="77"/>
      <c r="MHF24" s="77"/>
      <c r="MHG24" s="77"/>
      <c r="MHH24" s="77"/>
      <c r="MHI24" s="77"/>
      <c r="MHJ24" s="77"/>
      <c r="MHK24" s="77"/>
      <c r="MHN24" s="80"/>
      <c r="MHO24" s="72"/>
      <c r="MHP24" s="72"/>
      <c r="MHT24" s="77"/>
      <c r="MHU24" s="77"/>
      <c r="MHV24" s="77"/>
      <c r="MHW24" s="77"/>
      <c r="MHX24" s="77"/>
      <c r="MHY24" s="77"/>
      <c r="MHZ24" s="77"/>
      <c r="MIA24" s="77"/>
      <c r="MID24" s="80"/>
      <c r="MIE24" s="72"/>
      <c r="MIF24" s="72"/>
      <c r="MIJ24" s="77"/>
      <c r="MIK24" s="77"/>
      <c r="MIL24" s="77"/>
      <c r="MIM24" s="77"/>
      <c r="MIN24" s="77"/>
      <c r="MIO24" s="77"/>
      <c r="MIP24" s="77"/>
      <c r="MIQ24" s="77"/>
      <c r="MIT24" s="80"/>
      <c r="MIU24" s="72"/>
      <c r="MIV24" s="72"/>
      <c r="MIZ24" s="77"/>
      <c r="MJA24" s="77"/>
      <c r="MJB24" s="77"/>
      <c r="MJC24" s="77"/>
      <c r="MJD24" s="77"/>
      <c r="MJE24" s="77"/>
      <c r="MJF24" s="77"/>
      <c r="MJG24" s="77"/>
      <c r="MJJ24" s="80"/>
      <c r="MJK24" s="72"/>
      <c r="MJL24" s="72"/>
      <c r="MJP24" s="77"/>
      <c r="MJQ24" s="77"/>
      <c r="MJR24" s="77"/>
      <c r="MJS24" s="77"/>
      <c r="MJT24" s="77"/>
      <c r="MJU24" s="77"/>
      <c r="MJV24" s="77"/>
      <c r="MJW24" s="77"/>
      <c r="MJZ24" s="80"/>
      <c r="MKA24" s="72"/>
      <c r="MKB24" s="72"/>
      <c r="MKF24" s="77"/>
      <c r="MKG24" s="77"/>
      <c r="MKH24" s="77"/>
      <c r="MKI24" s="77"/>
      <c r="MKJ24" s="77"/>
      <c r="MKK24" s="77"/>
      <c r="MKL24" s="77"/>
      <c r="MKM24" s="77"/>
      <c r="MKP24" s="80"/>
      <c r="MKQ24" s="72"/>
      <c r="MKR24" s="72"/>
      <c r="MKV24" s="77"/>
      <c r="MKW24" s="77"/>
      <c r="MKX24" s="77"/>
      <c r="MKY24" s="77"/>
      <c r="MKZ24" s="77"/>
      <c r="MLA24" s="77"/>
      <c r="MLB24" s="77"/>
      <c r="MLC24" s="77"/>
      <c r="MLF24" s="80"/>
      <c r="MLG24" s="72"/>
      <c r="MLH24" s="72"/>
      <c r="MLL24" s="77"/>
      <c r="MLM24" s="77"/>
      <c r="MLN24" s="77"/>
      <c r="MLO24" s="77"/>
      <c r="MLP24" s="77"/>
      <c r="MLQ24" s="77"/>
      <c r="MLR24" s="77"/>
      <c r="MLS24" s="77"/>
      <c r="MLV24" s="80"/>
      <c r="MLW24" s="72"/>
      <c r="MLX24" s="72"/>
      <c r="MMB24" s="77"/>
      <c r="MMC24" s="77"/>
      <c r="MMD24" s="77"/>
      <c r="MME24" s="77"/>
      <c r="MMF24" s="77"/>
      <c r="MMG24" s="77"/>
      <c r="MMH24" s="77"/>
      <c r="MMI24" s="77"/>
      <c r="MML24" s="80"/>
      <c r="MMM24" s="72"/>
      <c r="MMN24" s="72"/>
      <c r="MMR24" s="77"/>
      <c r="MMS24" s="77"/>
      <c r="MMT24" s="77"/>
      <c r="MMU24" s="77"/>
      <c r="MMV24" s="77"/>
      <c r="MMW24" s="77"/>
      <c r="MMX24" s="77"/>
      <c r="MMY24" s="77"/>
      <c r="MNB24" s="80"/>
      <c r="MNC24" s="72"/>
      <c r="MND24" s="72"/>
      <c r="MNH24" s="77"/>
      <c r="MNI24" s="77"/>
      <c r="MNJ24" s="77"/>
      <c r="MNK24" s="77"/>
      <c r="MNL24" s="77"/>
      <c r="MNM24" s="77"/>
      <c r="MNN24" s="77"/>
      <c r="MNO24" s="77"/>
      <c r="MNR24" s="80"/>
      <c r="MNS24" s="72"/>
      <c r="MNT24" s="72"/>
      <c r="MNX24" s="77"/>
      <c r="MNY24" s="77"/>
      <c r="MNZ24" s="77"/>
      <c r="MOA24" s="77"/>
      <c r="MOB24" s="77"/>
      <c r="MOC24" s="77"/>
      <c r="MOD24" s="77"/>
      <c r="MOE24" s="77"/>
      <c r="MOH24" s="80"/>
      <c r="MOI24" s="72"/>
      <c r="MOJ24" s="72"/>
      <c r="MON24" s="77"/>
      <c r="MOO24" s="77"/>
      <c r="MOP24" s="77"/>
      <c r="MOQ24" s="77"/>
      <c r="MOR24" s="77"/>
      <c r="MOS24" s="77"/>
      <c r="MOT24" s="77"/>
      <c r="MOU24" s="77"/>
      <c r="MOX24" s="80"/>
      <c r="MOY24" s="72"/>
      <c r="MOZ24" s="72"/>
      <c r="MPD24" s="77"/>
      <c r="MPE24" s="77"/>
      <c r="MPF24" s="77"/>
      <c r="MPG24" s="77"/>
      <c r="MPH24" s="77"/>
      <c r="MPI24" s="77"/>
      <c r="MPJ24" s="77"/>
      <c r="MPK24" s="77"/>
      <c r="MPN24" s="80"/>
      <c r="MPO24" s="72"/>
      <c r="MPP24" s="72"/>
      <c r="MPT24" s="77"/>
      <c r="MPU24" s="77"/>
      <c r="MPV24" s="77"/>
      <c r="MPW24" s="77"/>
      <c r="MPX24" s="77"/>
      <c r="MPY24" s="77"/>
      <c r="MPZ24" s="77"/>
      <c r="MQA24" s="77"/>
      <c r="MQD24" s="80"/>
      <c r="MQE24" s="72"/>
      <c r="MQF24" s="72"/>
      <c r="MQJ24" s="77"/>
      <c r="MQK24" s="77"/>
      <c r="MQL24" s="77"/>
      <c r="MQM24" s="77"/>
      <c r="MQN24" s="77"/>
      <c r="MQO24" s="77"/>
      <c r="MQP24" s="77"/>
      <c r="MQQ24" s="77"/>
      <c r="MQT24" s="80"/>
      <c r="MQU24" s="72"/>
      <c r="MQV24" s="72"/>
      <c r="MQZ24" s="77"/>
      <c r="MRA24" s="77"/>
      <c r="MRB24" s="77"/>
      <c r="MRC24" s="77"/>
      <c r="MRD24" s="77"/>
      <c r="MRE24" s="77"/>
      <c r="MRF24" s="77"/>
      <c r="MRG24" s="77"/>
      <c r="MRJ24" s="80"/>
      <c r="MRK24" s="72"/>
      <c r="MRL24" s="72"/>
      <c r="MRP24" s="77"/>
      <c r="MRQ24" s="77"/>
      <c r="MRR24" s="77"/>
      <c r="MRS24" s="77"/>
      <c r="MRT24" s="77"/>
      <c r="MRU24" s="77"/>
      <c r="MRV24" s="77"/>
      <c r="MRW24" s="77"/>
      <c r="MRZ24" s="80"/>
      <c r="MSA24" s="72"/>
      <c r="MSB24" s="72"/>
      <c r="MSF24" s="77"/>
      <c r="MSG24" s="77"/>
      <c r="MSH24" s="77"/>
      <c r="MSI24" s="77"/>
      <c r="MSJ24" s="77"/>
      <c r="MSK24" s="77"/>
      <c r="MSL24" s="77"/>
      <c r="MSM24" s="77"/>
      <c r="MSP24" s="80"/>
      <c r="MSQ24" s="72"/>
      <c r="MSR24" s="72"/>
      <c r="MSV24" s="77"/>
      <c r="MSW24" s="77"/>
      <c r="MSX24" s="77"/>
      <c r="MSY24" s="77"/>
      <c r="MSZ24" s="77"/>
      <c r="MTA24" s="77"/>
      <c r="MTB24" s="77"/>
      <c r="MTC24" s="77"/>
      <c r="MTF24" s="80"/>
      <c r="MTG24" s="72"/>
      <c r="MTH24" s="72"/>
      <c r="MTL24" s="77"/>
      <c r="MTM24" s="77"/>
      <c r="MTN24" s="77"/>
      <c r="MTO24" s="77"/>
      <c r="MTP24" s="77"/>
      <c r="MTQ24" s="77"/>
      <c r="MTR24" s="77"/>
      <c r="MTS24" s="77"/>
      <c r="MTV24" s="80"/>
      <c r="MTW24" s="72"/>
      <c r="MTX24" s="72"/>
      <c r="MUB24" s="77"/>
      <c r="MUC24" s="77"/>
      <c r="MUD24" s="77"/>
      <c r="MUE24" s="77"/>
      <c r="MUF24" s="77"/>
      <c r="MUG24" s="77"/>
      <c r="MUH24" s="77"/>
      <c r="MUI24" s="77"/>
      <c r="MUL24" s="80"/>
      <c r="MUM24" s="72"/>
      <c r="MUN24" s="72"/>
      <c r="MUR24" s="77"/>
      <c r="MUS24" s="77"/>
      <c r="MUT24" s="77"/>
      <c r="MUU24" s="77"/>
      <c r="MUV24" s="77"/>
      <c r="MUW24" s="77"/>
      <c r="MUX24" s="77"/>
      <c r="MUY24" s="77"/>
      <c r="MVB24" s="80"/>
      <c r="MVC24" s="72"/>
      <c r="MVD24" s="72"/>
      <c r="MVH24" s="77"/>
      <c r="MVI24" s="77"/>
      <c r="MVJ24" s="77"/>
      <c r="MVK24" s="77"/>
      <c r="MVL24" s="77"/>
      <c r="MVM24" s="77"/>
      <c r="MVN24" s="77"/>
      <c r="MVO24" s="77"/>
      <c r="MVR24" s="80"/>
      <c r="MVS24" s="72"/>
      <c r="MVT24" s="72"/>
      <c r="MVX24" s="77"/>
      <c r="MVY24" s="77"/>
      <c r="MVZ24" s="77"/>
      <c r="MWA24" s="77"/>
      <c r="MWB24" s="77"/>
      <c r="MWC24" s="77"/>
      <c r="MWD24" s="77"/>
      <c r="MWE24" s="77"/>
      <c r="MWH24" s="80"/>
      <c r="MWI24" s="72"/>
      <c r="MWJ24" s="72"/>
      <c r="MWN24" s="77"/>
      <c r="MWO24" s="77"/>
      <c r="MWP24" s="77"/>
      <c r="MWQ24" s="77"/>
      <c r="MWR24" s="77"/>
      <c r="MWS24" s="77"/>
      <c r="MWT24" s="77"/>
      <c r="MWU24" s="77"/>
      <c r="MWX24" s="80"/>
      <c r="MWY24" s="72"/>
      <c r="MWZ24" s="72"/>
      <c r="MXD24" s="77"/>
      <c r="MXE24" s="77"/>
      <c r="MXF24" s="77"/>
      <c r="MXG24" s="77"/>
      <c r="MXH24" s="77"/>
      <c r="MXI24" s="77"/>
      <c r="MXJ24" s="77"/>
      <c r="MXK24" s="77"/>
      <c r="MXN24" s="80"/>
      <c r="MXO24" s="72"/>
      <c r="MXP24" s="72"/>
      <c r="MXT24" s="77"/>
      <c r="MXU24" s="77"/>
      <c r="MXV24" s="77"/>
      <c r="MXW24" s="77"/>
      <c r="MXX24" s="77"/>
      <c r="MXY24" s="77"/>
      <c r="MXZ24" s="77"/>
      <c r="MYA24" s="77"/>
      <c r="MYD24" s="80"/>
      <c r="MYE24" s="72"/>
      <c r="MYF24" s="72"/>
      <c r="MYJ24" s="77"/>
      <c r="MYK24" s="77"/>
      <c r="MYL24" s="77"/>
      <c r="MYM24" s="77"/>
      <c r="MYN24" s="77"/>
      <c r="MYO24" s="77"/>
      <c r="MYP24" s="77"/>
      <c r="MYQ24" s="77"/>
      <c r="MYT24" s="80"/>
      <c r="MYU24" s="72"/>
      <c r="MYV24" s="72"/>
      <c r="MYZ24" s="77"/>
      <c r="MZA24" s="77"/>
      <c r="MZB24" s="77"/>
      <c r="MZC24" s="77"/>
      <c r="MZD24" s="77"/>
      <c r="MZE24" s="77"/>
      <c r="MZF24" s="77"/>
      <c r="MZG24" s="77"/>
      <c r="MZJ24" s="80"/>
      <c r="MZK24" s="72"/>
      <c r="MZL24" s="72"/>
      <c r="MZP24" s="77"/>
      <c r="MZQ24" s="77"/>
      <c r="MZR24" s="77"/>
      <c r="MZS24" s="77"/>
      <c r="MZT24" s="77"/>
      <c r="MZU24" s="77"/>
      <c r="MZV24" s="77"/>
      <c r="MZW24" s="77"/>
      <c r="MZZ24" s="80"/>
      <c r="NAA24" s="72"/>
      <c r="NAB24" s="72"/>
      <c r="NAF24" s="77"/>
      <c r="NAG24" s="77"/>
      <c r="NAH24" s="77"/>
      <c r="NAI24" s="77"/>
      <c r="NAJ24" s="77"/>
      <c r="NAK24" s="77"/>
      <c r="NAL24" s="77"/>
      <c r="NAM24" s="77"/>
      <c r="NAP24" s="80"/>
      <c r="NAQ24" s="72"/>
      <c r="NAR24" s="72"/>
      <c r="NAV24" s="77"/>
      <c r="NAW24" s="77"/>
      <c r="NAX24" s="77"/>
      <c r="NAY24" s="77"/>
      <c r="NAZ24" s="77"/>
      <c r="NBA24" s="77"/>
      <c r="NBB24" s="77"/>
      <c r="NBC24" s="77"/>
      <c r="NBF24" s="80"/>
      <c r="NBG24" s="72"/>
      <c r="NBH24" s="72"/>
      <c r="NBL24" s="77"/>
      <c r="NBM24" s="77"/>
      <c r="NBN24" s="77"/>
      <c r="NBO24" s="77"/>
      <c r="NBP24" s="77"/>
      <c r="NBQ24" s="77"/>
      <c r="NBR24" s="77"/>
      <c r="NBS24" s="77"/>
      <c r="NBV24" s="80"/>
      <c r="NBW24" s="72"/>
      <c r="NBX24" s="72"/>
      <c r="NCB24" s="77"/>
      <c r="NCC24" s="77"/>
      <c r="NCD24" s="77"/>
      <c r="NCE24" s="77"/>
      <c r="NCF24" s="77"/>
      <c r="NCG24" s="77"/>
      <c r="NCH24" s="77"/>
      <c r="NCI24" s="77"/>
      <c r="NCL24" s="80"/>
      <c r="NCM24" s="72"/>
      <c r="NCN24" s="72"/>
      <c r="NCR24" s="77"/>
      <c r="NCS24" s="77"/>
      <c r="NCT24" s="77"/>
      <c r="NCU24" s="77"/>
      <c r="NCV24" s="77"/>
      <c r="NCW24" s="77"/>
      <c r="NCX24" s="77"/>
      <c r="NCY24" s="77"/>
      <c r="NDB24" s="80"/>
      <c r="NDC24" s="72"/>
      <c r="NDD24" s="72"/>
      <c r="NDH24" s="77"/>
      <c r="NDI24" s="77"/>
      <c r="NDJ24" s="77"/>
      <c r="NDK24" s="77"/>
      <c r="NDL24" s="77"/>
      <c r="NDM24" s="77"/>
      <c r="NDN24" s="77"/>
      <c r="NDO24" s="77"/>
      <c r="NDR24" s="80"/>
      <c r="NDS24" s="72"/>
      <c r="NDT24" s="72"/>
      <c r="NDX24" s="77"/>
      <c r="NDY24" s="77"/>
      <c r="NDZ24" s="77"/>
      <c r="NEA24" s="77"/>
      <c r="NEB24" s="77"/>
      <c r="NEC24" s="77"/>
      <c r="NED24" s="77"/>
      <c r="NEE24" s="77"/>
      <c r="NEH24" s="80"/>
      <c r="NEI24" s="72"/>
      <c r="NEJ24" s="72"/>
      <c r="NEN24" s="77"/>
      <c r="NEO24" s="77"/>
      <c r="NEP24" s="77"/>
      <c r="NEQ24" s="77"/>
      <c r="NER24" s="77"/>
      <c r="NES24" s="77"/>
      <c r="NET24" s="77"/>
      <c r="NEU24" s="77"/>
      <c r="NEX24" s="80"/>
      <c r="NEY24" s="72"/>
      <c r="NEZ24" s="72"/>
      <c r="NFD24" s="77"/>
      <c r="NFE24" s="77"/>
      <c r="NFF24" s="77"/>
      <c r="NFG24" s="77"/>
      <c r="NFH24" s="77"/>
      <c r="NFI24" s="77"/>
      <c r="NFJ24" s="77"/>
      <c r="NFK24" s="77"/>
      <c r="NFN24" s="80"/>
      <c r="NFO24" s="72"/>
      <c r="NFP24" s="72"/>
      <c r="NFT24" s="77"/>
      <c r="NFU24" s="77"/>
      <c r="NFV24" s="77"/>
      <c r="NFW24" s="77"/>
      <c r="NFX24" s="77"/>
      <c r="NFY24" s="77"/>
      <c r="NFZ24" s="77"/>
      <c r="NGA24" s="77"/>
      <c r="NGD24" s="80"/>
      <c r="NGE24" s="72"/>
      <c r="NGF24" s="72"/>
      <c r="NGJ24" s="77"/>
      <c r="NGK24" s="77"/>
      <c r="NGL24" s="77"/>
      <c r="NGM24" s="77"/>
      <c r="NGN24" s="77"/>
      <c r="NGO24" s="77"/>
      <c r="NGP24" s="77"/>
      <c r="NGQ24" s="77"/>
      <c r="NGT24" s="80"/>
      <c r="NGU24" s="72"/>
      <c r="NGV24" s="72"/>
      <c r="NGZ24" s="77"/>
      <c r="NHA24" s="77"/>
      <c r="NHB24" s="77"/>
      <c r="NHC24" s="77"/>
      <c r="NHD24" s="77"/>
      <c r="NHE24" s="77"/>
      <c r="NHF24" s="77"/>
      <c r="NHG24" s="77"/>
      <c r="NHJ24" s="80"/>
      <c r="NHK24" s="72"/>
      <c r="NHL24" s="72"/>
      <c r="NHP24" s="77"/>
      <c r="NHQ24" s="77"/>
      <c r="NHR24" s="77"/>
      <c r="NHS24" s="77"/>
      <c r="NHT24" s="77"/>
      <c r="NHU24" s="77"/>
      <c r="NHV24" s="77"/>
      <c r="NHW24" s="77"/>
      <c r="NHZ24" s="80"/>
      <c r="NIA24" s="72"/>
      <c r="NIB24" s="72"/>
      <c r="NIF24" s="77"/>
      <c r="NIG24" s="77"/>
      <c r="NIH24" s="77"/>
      <c r="NII24" s="77"/>
      <c r="NIJ24" s="77"/>
      <c r="NIK24" s="77"/>
      <c r="NIL24" s="77"/>
      <c r="NIM24" s="77"/>
      <c r="NIP24" s="80"/>
      <c r="NIQ24" s="72"/>
      <c r="NIR24" s="72"/>
      <c r="NIV24" s="77"/>
      <c r="NIW24" s="77"/>
      <c r="NIX24" s="77"/>
      <c r="NIY24" s="77"/>
      <c r="NIZ24" s="77"/>
      <c r="NJA24" s="77"/>
      <c r="NJB24" s="77"/>
      <c r="NJC24" s="77"/>
      <c r="NJF24" s="80"/>
      <c r="NJG24" s="72"/>
      <c r="NJH24" s="72"/>
      <c r="NJL24" s="77"/>
      <c r="NJM24" s="77"/>
      <c r="NJN24" s="77"/>
      <c r="NJO24" s="77"/>
      <c r="NJP24" s="77"/>
      <c r="NJQ24" s="77"/>
      <c r="NJR24" s="77"/>
      <c r="NJS24" s="77"/>
      <c r="NJV24" s="80"/>
      <c r="NJW24" s="72"/>
      <c r="NJX24" s="72"/>
      <c r="NKB24" s="77"/>
      <c r="NKC24" s="77"/>
      <c r="NKD24" s="77"/>
      <c r="NKE24" s="77"/>
      <c r="NKF24" s="77"/>
      <c r="NKG24" s="77"/>
      <c r="NKH24" s="77"/>
      <c r="NKI24" s="77"/>
      <c r="NKL24" s="80"/>
      <c r="NKM24" s="72"/>
      <c r="NKN24" s="72"/>
      <c r="NKR24" s="77"/>
      <c r="NKS24" s="77"/>
      <c r="NKT24" s="77"/>
      <c r="NKU24" s="77"/>
      <c r="NKV24" s="77"/>
      <c r="NKW24" s="77"/>
      <c r="NKX24" s="77"/>
      <c r="NKY24" s="77"/>
      <c r="NLB24" s="80"/>
      <c r="NLC24" s="72"/>
      <c r="NLD24" s="72"/>
      <c r="NLH24" s="77"/>
      <c r="NLI24" s="77"/>
      <c r="NLJ24" s="77"/>
      <c r="NLK24" s="77"/>
      <c r="NLL24" s="77"/>
      <c r="NLM24" s="77"/>
      <c r="NLN24" s="77"/>
      <c r="NLO24" s="77"/>
      <c r="NLR24" s="80"/>
      <c r="NLS24" s="72"/>
      <c r="NLT24" s="72"/>
      <c r="NLX24" s="77"/>
      <c r="NLY24" s="77"/>
      <c r="NLZ24" s="77"/>
      <c r="NMA24" s="77"/>
      <c r="NMB24" s="77"/>
      <c r="NMC24" s="77"/>
      <c r="NMD24" s="77"/>
      <c r="NME24" s="77"/>
      <c r="NMH24" s="80"/>
      <c r="NMI24" s="72"/>
      <c r="NMJ24" s="72"/>
      <c r="NMN24" s="77"/>
      <c r="NMO24" s="77"/>
      <c r="NMP24" s="77"/>
      <c r="NMQ24" s="77"/>
      <c r="NMR24" s="77"/>
      <c r="NMS24" s="77"/>
      <c r="NMT24" s="77"/>
      <c r="NMU24" s="77"/>
      <c r="NMX24" s="80"/>
      <c r="NMY24" s="72"/>
      <c r="NMZ24" s="72"/>
      <c r="NND24" s="77"/>
      <c r="NNE24" s="77"/>
      <c r="NNF24" s="77"/>
      <c r="NNG24" s="77"/>
      <c r="NNH24" s="77"/>
      <c r="NNI24" s="77"/>
      <c r="NNJ24" s="77"/>
      <c r="NNK24" s="77"/>
      <c r="NNN24" s="80"/>
      <c r="NNO24" s="72"/>
      <c r="NNP24" s="72"/>
      <c r="NNT24" s="77"/>
      <c r="NNU24" s="77"/>
      <c r="NNV24" s="77"/>
      <c r="NNW24" s="77"/>
      <c r="NNX24" s="77"/>
      <c r="NNY24" s="77"/>
      <c r="NNZ24" s="77"/>
      <c r="NOA24" s="77"/>
      <c r="NOD24" s="80"/>
      <c r="NOE24" s="72"/>
      <c r="NOF24" s="72"/>
      <c r="NOJ24" s="77"/>
      <c r="NOK24" s="77"/>
      <c r="NOL24" s="77"/>
      <c r="NOM24" s="77"/>
      <c r="NON24" s="77"/>
      <c r="NOO24" s="77"/>
      <c r="NOP24" s="77"/>
      <c r="NOQ24" s="77"/>
      <c r="NOT24" s="80"/>
      <c r="NOU24" s="72"/>
      <c r="NOV24" s="72"/>
      <c r="NOZ24" s="77"/>
      <c r="NPA24" s="77"/>
      <c r="NPB24" s="77"/>
      <c r="NPC24" s="77"/>
      <c r="NPD24" s="77"/>
      <c r="NPE24" s="77"/>
      <c r="NPF24" s="77"/>
      <c r="NPG24" s="77"/>
      <c r="NPJ24" s="80"/>
      <c r="NPK24" s="72"/>
      <c r="NPL24" s="72"/>
      <c r="NPP24" s="77"/>
      <c r="NPQ24" s="77"/>
      <c r="NPR24" s="77"/>
      <c r="NPS24" s="77"/>
      <c r="NPT24" s="77"/>
      <c r="NPU24" s="77"/>
      <c r="NPV24" s="77"/>
      <c r="NPW24" s="77"/>
      <c r="NPZ24" s="80"/>
      <c r="NQA24" s="72"/>
      <c r="NQB24" s="72"/>
      <c r="NQF24" s="77"/>
      <c r="NQG24" s="77"/>
      <c r="NQH24" s="77"/>
      <c r="NQI24" s="77"/>
      <c r="NQJ24" s="77"/>
      <c r="NQK24" s="77"/>
      <c r="NQL24" s="77"/>
      <c r="NQM24" s="77"/>
      <c r="NQP24" s="80"/>
      <c r="NQQ24" s="72"/>
      <c r="NQR24" s="72"/>
      <c r="NQV24" s="77"/>
      <c r="NQW24" s="77"/>
      <c r="NQX24" s="77"/>
      <c r="NQY24" s="77"/>
      <c r="NQZ24" s="77"/>
      <c r="NRA24" s="77"/>
      <c r="NRB24" s="77"/>
      <c r="NRC24" s="77"/>
      <c r="NRF24" s="80"/>
      <c r="NRG24" s="72"/>
      <c r="NRH24" s="72"/>
      <c r="NRL24" s="77"/>
      <c r="NRM24" s="77"/>
      <c r="NRN24" s="77"/>
      <c r="NRO24" s="77"/>
      <c r="NRP24" s="77"/>
      <c r="NRQ24" s="77"/>
      <c r="NRR24" s="77"/>
      <c r="NRS24" s="77"/>
      <c r="NRV24" s="80"/>
      <c r="NRW24" s="72"/>
      <c r="NRX24" s="72"/>
      <c r="NSB24" s="77"/>
      <c r="NSC24" s="77"/>
      <c r="NSD24" s="77"/>
      <c r="NSE24" s="77"/>
      <c r="NSF24" s="77"/>
      <c r="NSG24" s="77"/>
      <c r="NSH24" s="77"/>
      <c r="NSI24" s="77"/>
      <c r="NSL24" s="80"/>
      <c r="NSM24" s="72"/>
      <c r="NSN24" s="72"/>
      <c r="NSR24" s="77"/>
      <c r="NSS24" s="77"/>
      <c r="NST24" s="77"/>
      <c r="NSU24" s="77"/>
      <c r="NSV24" s="77"/>
      <c r="NSW24" s="77"/>
      <c r="NSX24" s="77"/>
      <c r="NSY24" s="77"/>
      <c r="NTB24" s="80"/>
      <c r="NTC24" s="72"/>
      <c r="NTD24" s="72"/>
      <c r="NTH24" s="77"/>
      <c r="NTI24" s="77"/>
      <c r="NTJ24" s="77"/>
      <c r="NTK24" s="77"/>
      <c r="NTL24" s="77"/>
      <c r="NTM24" s="77"/>
      <c r="NTN24" s="77"/>
      <c r="NTO24" s="77"/>
      <c r="NTR24" s="80"/>
      <c r="NTS24" s="72"/>
      <c r="NTT24" s="72"/>
      <c r="NTX24" s="77"/>
      <c r="NTY24" s="77"/>
      <c r="NTZ24" s="77"/>
      <c r="NUA24" s="77"/>
      <c r="NUB24" s="77"/>
      <c r="NUC24" s="77"/>
      <c r="NUD24" s="77"/>
      <c r="NUE24" s="77"/>
      <c r="NUH24" s="80"/>
      <c r="NUI24" s="72"/>
      <c r="NUJ24" s="72"/>
      <c r="NUN24" s="77"/>
      <c r="NUO24" s="77"/>
      <c r="NUP24" s="77"/>
      <c r="NUQ24" s="77"/>
      <c r="NUR24" s="77"/>
      <c r="NUS24" s="77"/>
      <c r="NUT24" s="77"/>
      <c r="NUU24" s="77"/>
      <c r="NUX24" s="80"/>
      <c r="NUY24" s="72"/>
      <c r="NUZ24" s="72"/>
      <c r="NVD24" s="77"/>
      <c r="NVE24" s="77"/>
      <c r="NVF24" s="77"/>
      <c r="NVG24" s="77"/>
      <c r="NVH24" s="77"/>
      <c r="NVI24" s="77"/>
      <c r="NVJ24" s="77"/>
      <c r="NVK24" s="77"/>
      <c r="NVN24" s="80"/>
      <c r="NVO24" s="72"/>
      <c r="NVP24" s="72"/>
      <c r="NVT24" s="77"/>
      <c r="NVU24" s="77"/>
      <c r="NVV24" s="77"/>
      <c r="NVW24" s="77"/>
      <c r="NVX24" s="77"/>
      <c r="NVY24" s="77"/>
      <c r="NVZ24" s="77"/>
      <c r="NWA24" s="77"/>
      <c r="NWD24" s="80"/>
      <c r="NWE24" s="72"/>
      <c r="NWF24" s="72"/>
      <c r="NWJ24" s="77"/>
      <c r="NWK24" s="77"/>
      <c r="NWL24" s="77"/>
      <c r="NWM24" s="77"/>
      <c r="NWN24" s="77"/>
      <c r="NWO24" s="77"/>
      <c r="NWP24" s="77"/>
      <c r="NWQ24" s="77"/>
      <c r="NWT24" s="80"/>
      <c r="NWU24" s="72"/>
      <c r="NWV24" s="72"/>
      <c r="NWZ24" s="77"/>
      <c r="NXA24" s="77"/>
      <c r="NXB24" s="77"/>
      <c r="NXC24" s="77"/>
      <c r="NXD24" s="77"/>
      <c r="NXE24" s="77"/>
      <c r="NXF24" s="77"/>
      <c r="NXG24" s="77"/>
      <c r="NXJ24" s="80"/>
      <c r="NXK24" s="72"/>
      <c r="NXL24" s="72"/>
      <c r="NXP24" s="77"/>
      <c r="NXQ24" s="77"/>
      <c r="NXR24" s="77"/>
      <c r="NXS24" s="77"/>
      <c r="NXT24" s="77"/>
      <c r="NXU24" s="77"/>
      <c r="NXV24" s="77"/>
      <c r="NXW24" s="77"/>
      <c r="NXZ24" s="80"/>
      <c r="NYA24" s="72"/>
      <c r="NYB24" s="72"/>
      <c r="NYF24" s="77"/>
      <c r="NYG24" s="77"/>
      <c r="NYH24" s="77"/>
      <c r="NYI24" s="77"/>
      <c r="NYJ24" s="77"/>
      <c r="NYK24" s="77"/>
      <c r="NYL24" s="77"/>
      <c r="NYM24" s="77"/>
      <c r="NYP24" s="80"/>
      <c r="NYQ24" s="72"/>
      <c r="NYR24" s="72"/>
      <c r="NYV24" s="77"/>
      <c r="NYW24" s="77"/>
      <c r="NYX24" s="77"/>
      <c r="NYY24" s="77"/>
      <c r="NYZ24" s="77"/>
      <c r="NZA24" s="77"/>
      <c r="NZB24" s="77"/>
      <c r="NZC24" s="77"/>
      <c r="NZF24" s="80"/>
      <c r="NZG24" s="72"/>
      <c r="NZH24" s="72"/>
      <c r="NZL24" s="77"/>
      <c r="NZM24" s="77"/>
      <c r="NZN24" s="77"/>
      <c r="NZO24" s="77"/>
      <c r="NZP24" s="77"/>
      <c r="NZQ24" s="77"/>
      <c r="NZR24" s="77"/>
      <c r="NZS24" s="77"/>
      <c r="NZV24" s="80"/>
      <c r="NZW24" s="72"/>
      <c r="NZX24" s="72"/>
      <c r="OAB24" s="77"/>
      <c r="OAC24" s="77"/>
      <c r="OAD24" s="77"/>
      <c r="OAE24" s="77"/>
      <c r="OAF24" s="77"/>
      <c r="OAG24" s="77"/>
      <c r="OAH24" s="77"/>
      <c r="OAI24" s="77"/>
      <c r="OAL24" s="80"/>
      <c r="OAM24" s="72"/>
      <c r="OAN24" s="72"/>
      <c r="OAR24" s="77"/>
      <c r="OAS24" s="77"/>
      <c r="OAT24" s="77"/>
      <c r="OAU24" s="77"/>
      <c r="OAV24" s="77"/>
      <c r="OAW24" s="77"/>
      <c r="OAX24" s="77"/>
      <c r="OAY24" s="77"/>
      <c r="OBB24" s="80"/>
      <c r="OBC24" s="72"/>
      <c r="OBD24" s="72"/>
      <c r="OBH24" s="77"/>
      <c r="OBI24" s="77"/>
      <c r="OBJ24" s="77"/>
      <c r="OBK24" s="77"/>
      <c r="OBL24" s="77"/>
      <c r="OBM24" s="77"/>
      <c r="OBN24" s="77"/>
      <c r="OBO24" s="77"/>
      <c r="OBR24" s="80"/>
      <c r="OBS24" s="72"/>
      <c r="OBT24" s="72"/>
      <c r="OBX24" s="77"/>
      <c r="OBY24" s="77"/>
      <c r="OBZ24" s="77"/>
      <c r="OCA24" s="77"/>
      <c r="OCB24" s="77"/>
      <c r="OCC24" s="77"/>
      <c r="OCD24" s="77"/>
      <c r="OCE24" s="77"/>
      <c r="OCH24" s="80"/>
      <c r="OCI24" s="72"/>
      <c r="OCJ24" s="72"/>
      <c r="OCN24" s="77"/>
      <c r="OCO24" s="77"/>
      <c r="OCP24" s="77"/>
      <c r="OCQ24" s="77"/>
      <c r="OCR24" s="77"/>
      <c r="OCS24" s="77"/>
      <c r="OCT24" s="77"/>
      <c r="OCU24" s="77"/>
      <c r="OCX24" s="80"/>
      <c r="OCY24" s="72"/>
      <c r="OCZ24" s="72"/>
      <c r="ODD24" s="77"/>
      <c r="ODE24" s="77"/>
      <c r="ODF24" s="77"/>
      <c r="ODG24" s="77"/>
      <c r="ODH24" s="77"/>
      <c r="ODI24" s="77"/>
      <c r="ODJ24" s="77"/>
      <c r="ODK24" s="77"/>
      <c r="ODN24" s="80"/>
      <c r="ODO24" s="72"/>
      <c r="ODP24" s="72"/>
      <c r="ODT24" s="77"/>
      <c r="ODU24" s="77"/>
      <c r="ODV24" s="77"/>
      <c r="ODW24" s="77"/>
      <c r="ODX24" s="77"/>
      <c r="ODY24" s="77"/>
      <c r="ODZ24" s="77"/>
      <c r="OEA24" s="77"/>
      <c r="OED24" s="80"/>
      <c r="OEE24" s="72"/>
      <c r="OEF24" s="72"/>
      <c r="OEJ24" s="77"/>
      <c r="OEK24" s="77"/>
      <c r="OEL24" s="77"/>
      <c r="OEM24" s="77"/>
      <c r="OEN24" s="77"/>
      <c r="OEO24" s="77"/>
      <c r="OEP24" s="77"/>
      <c r="OEQ24" s="77"/>
      <c r="OET24" s="80"/>
      <c r="OEU24" s="72"/>
      <c r="OEV24" s="72"/>
      <c r="OEZ24" s="77"/>
      <c r="OFA24" s="77"/>
      <c r="OFB24" s="77"/>
      <c r="OFC24" s="77"/>
      <c r="OFD24" s="77"/>
      <c r="OFE24" s="77"/>
      <c r="OFF24" s="77"/>
      <c r="OFG24" s="77"/>
      <c r="OFJ24" s="80"/>
      <c r="OFK24" s="72"/>
      <c r="OFL24" s="72"/>
      <c r="OFP24" s="77"/>
      <c r="OFQ24" s="77"/>
      <c r="OFR24" s="77"/>
      <c r="OFS24" s="77"/>
      <c r="OFT24" s="77"/>
      <c r="OFU24" s="77"/>
      <c r="OFV24" s="77"/>
      <c r="OFW24" s="77"/>
      <c r="OFZ24" s="80"/>
      <c r="OGA24" s="72"/>
      <c r="OGB24" s="72"/>
      <c r="OGF24" s="77"/>
      <c r="OGG24" s="77"/>
      <c r="OGH24" s="77"/>
      <c r="OGI24" s="77"/>
      <c r="OGJ24" s="77"/>
      <c r="OGK24" s="77"/>
      <c r="OGL24" s="77"/>
      <c r="OGM24" s="77"/>
      <c r="OGP24" s="80"/>
      <c r="OGQ24" s="72"/>
      <c r="OGR24" s="72"/>
      <c r="OGV24" s="77"/>
      <c r="OGW24" s="77"/>
      <c r="OGX24" s="77"/>
      <c r="OGY24" s="77"/>
      <c r="OGZ24" s="77"/>
      <c r="OHA24" s="77"/>
      <c r="OHB24" s="77"/>
      <c r="OHC24" s="77"/>
      <c r="OHF24" s="80"/>
      <c r="OHG24" s="72"/>
      <c r="OHH24" s="72"/>
      <c r="OHL24" s="77"/>
      <c r="OHM24" s="77"/>
      <c r="OHN24" s="77"/>
      <c r="OHO24" s="77"/>
      <c r="OHP24" s="77"/>
      <c r="OHQ24" s="77"/>
      <c r="OHR24" s="77"/>
      <c r="OHS24" s="77"/>
      <c r="OHV24" s="80"/>
      <c r="OHW24" s="72"/>
      <c r="OHX24" s="72"/>
      <c r="OIB24" s="77"/>
      <c r="OIC24" s="77"/>
      <c r="OID24" s="77"/>
      <c r="OIE24" s="77"/>
      <c r="OIF24" s="77"/>
      <c r="OIG24" s="77"/>
      <c r="OIH24" s="77"/>
      <c r="OII24" s="77"/>
      <c r="OIL24" s="80"/>
      <c r="OIM24" s="72"/>
      <c r="OIN24" s="72"/>
      <c r="OIR24" s="77"/>
      <c r="OIS24" s="77"/>
      <c r="OIT24" s="77"/>
      <c r="OIU24" s="77"/>
      <c r="OIV24" s="77"/>
      <c r="OIW24" s="77"/>
      <c r="OIX24" s="77"/>
      <c r="OIY24" s="77"/>
      <c r="OJB24" s="80"/>
      <c r="OJC24" s="72"/>
      <c r="OJD24" s="72"/>
      <c r="OJH24" s="77"/>
      <c r="OJI24" s="77"/>
      <c r="OJJ24" s="77"/>
      <c r="OJK24" s="77"/>
      <c r="OJL24" s="77"/>
      <c r="OJM24" s="77"/>
      <c r="OJN24" s="77"/>
      <c r="OJO24" s="77"/>
      <c r="OJR24" s="80"/>
      <c r="OJS24" s="72"/>
      <c r="OJT24" s="72"/>
      <c r="OJX24" s="77"/>
      <c r="OJY24" s="77"/>
      <c r="OJZ24" s="77"/>
      <c r="OKA24" s="77"/>
      <c r="OKB24" s="77"/>
      <c r="OKC24" s="77"/>
      <c r="OKD24" s="77"/>
      <c r="OKE24" s="77"/>
      <c r="OKH24" s="80"/>
      <c r="OKI24" s="72"/>
      <c r="OKJ24" s="72"/>
      <c r="OKN24" s="77"/>
      <c r="OKO24" s="77"/>
      <c r="OKP24" s="77"/>
      <c r="OKQ24" s="77"/>
      <c r="OKR24" s="77"/>
      <c r="OKS24" s="77"/>
      <c r="OKT24" s="77"/>
      <c r="OKU24" s="77"/>
      <c r="OKX24" s="80"/>
      <c r="OKY24" s="72"/>
      <c r="OKZ24" s="72"/>
      <c r="OLD24" s="77"/>
      <c r="OLE24" s="77"/>
      <c r="OLF24" s="77"/>
      <c r="OLG24" s="77"/>
      <c r="OLH24" s="77"/>
      <c r="OLI24" s="77"/>
      <c r="OLJ24" s="77"/>
      <c r="OLK24" s="77"/>
      <c r="OLN24" s="80"/>
      <c r="OLO24" s="72"/>
      <c r="OLP24" s="72"/>
      <c r="OLT24" s="77"/>
      <c r="OLU24" s="77"/>
      <c r="OLV24" s="77"/>
      <c r="OLW24" s="77"/>
      <c r="OLX24" s="77"/>
      <c r="OLY24" s="77"/>
      <c r="OLZ24" s="77"/>
      <c r="OMA24" s="77"/>
      <c r="OMD24" s="80"/>
      <c r="OME24" s="72"/>
      <c r="OMF24" s="72"/>
      <c r="OMJ24" s="77"/>
      <c r="OMK24" s="77"/>
      <c r="OML24" s="77"/>
      <c r="OMM24" s="77"/>
      <c r="OMN24" s="77"/>
      <c r="OMO24" s="77"/>
      <c r="OMP24" s="77"/>
      <c r="OMQ24" s="77"/>
      <c r="OMT24" s="80"/>
      <c r="OMU24" s="72"/>
      <c r="OMV24" s="72"/>
      <c r="OMZ24" s="77"/>
      <c r="ONA24" s="77"/>
      <c r="ONB24" s="77"/>
      <c r="ONC24" s="77"/>
      <c r="OND24" s="77"/>
      <c r="ONE24" s="77"/>
      <c r="ONF24" s="77"/>
      <c r="ONG24" s="77"/>
      <c r="ONJ24" s="80"/>
      <c r="ONK24" s="72"/>
      <c r="ONL24" s="72"/>
      <c r="ONP24" s="77"/>
      <c r="ONQ24" s="77"/>
      <c r="ONR24" s="77"/>
      <c r="ONS24" s="77"/>
      <c r="ONT24" s="77"/>
      <c r="ONU24" s="77"/>
      <c r="ONV24" s="77"/>
      <c r="ONW24" s="77"/>
      <c r="ONZ24" s="80"/>
      <c r="OOA24" s="72"/>
      <c r="OOB24" s="72"/>
      <c r="OOF24" s="77"/>
      <c r="OOG24" s="77"/>
      <c r="OOH24" s="77"/>
      <c r="OOI24" s="77"/>
      <c r="OOJ24" s="77"/>
      <c r="OOK24" s="77"/>
      <c r="OOL24" s="77"/>
      <c r="OOM24" s="77"/>
      <c r="OOP24" s="80"/>
      <c r="OOQ24" s="72"/>
      <c r="OOR24" s="72"/>
      <c r="OOV24" s="77"/>
      <c r="OOW24" s="77"/>
      <c r="OOX24" s="77"/>
      <c r="OOY24" s="77"/>
      <c r="OOZ24" s="77"/>
      <c r="OPA24" s="77"/>
      <c r="OPB24" s="77"/>
      <c r="OPC24" s="77"/>
      <c r="OPF24" s="80"/>
      <c r="OPG24" s="72"/>
      <c r="OPH24" s="72"/>
      <c r="OPL24" s="77"/>
      <c r="OPM24" s="77"/>
      <c r="OPN24" s="77"/>
      <c r="OPO24" s="77"/>
      <c r="OPP24" s="77"/>
      <c r="OPQ24" s="77"/>
      <c r="OPR24" s="77"/>
      <c r="OPS24" s="77"/>
      <c r="OPV24" s="80"/>
      <c r="OPW24" s="72"/>
      <c r="OPX24" s="72"/>
      <c r="OQB24" s="77"/>
      <c r="OQC24" s="77"/>
      <c r="OQD24" s="77"/>
      <c r="OQE24" s="77"/>
      <c r="OQF24" s="77"/>
      <c r="OQG24" s="77"/>
      <c r="OQH24" s="77"/>
      <c r="OQI24" s="77"/>
      <c r="OQL24" s="80"/>
      <c r="OQM24" s="72"/>
      <c r="OQN24" s="72"/>
      <c r="OQR24" s="77"/>
      <c r="OQS24" s="77"/>
      <c r="OQT24" s="77"/>
      <c r="OQU24" s="77"/>
      <c r="OQV24" s="77"/>
      <c r="OQW24" s="77"/>
      <c r="OQX24" s="77"/>
      <c r="OQY24" s="77"/>
      <c r="ORB24" s="80"/>
      <c r="ORC24" s="72"/>
      <c r="ORD24" s="72"/>
      <c r="ORH24" s="77"/>
      <c r="ORI24" s="77"/>
      <c r="ORJ24" s="77"/>
      <c r="ORK24" s="77"/>
      <c r="ORL24" s="77"/>
      <c r="ORM24" s="77"/>
      <c r="ORN24" s="77"/>
      <c r="ORO24" s="77"/>
      <c r="ORR24" s="80"/>
      <c r="ORS24" s="72"/>
      <c r="ORT24" s="72"/>
      <c r="ORX24" s="77"/>
      <c r="ORY24" s="77"/>
      <c r="ORZ24" s="77"/>
      <c r="OSA24" s="77"/>
      <c r="OSB24" s="77"/>
      <c r="OSC24" s="77"/>
      <c r="OSD24" s="77"/>
      <c r="OSE24" s="77"/>
      <c r="OSH24" s="80"/>
      <c r="OSI24" s="72"/>
      <c r="OSJ24" s="72"/>
      <c r="OSN24" s="77"/>
      <c r="OSO24" s="77"/>
      <c r="OSP24" s="77"/>
      <c r="OSQ24" s="77"/>
      <c r="OSR24" s="77"/>
      <c r="OSS24" s="77"/>
      <c r="OST24" s="77"/>
      <c r="OSU24" s="77"/>
      <c r="OSX24" s="80"/>
      <c r="OSY24" s="72"/>
      <c r="OSZ24" s="72"/>
      <c r="OTD24" s="77"/>
      <c r="OTE24" s="77"/>
      <c r="OTF24" s="77"/>
      <c r="OTG24" s="77"/>
      <c r="OTH24" s="77"/>
      <c r="OTI24" s="77"/>
      <c r="OTJ24" s="77"/>
      <c r="OTK24" s="77"/>
      <c r="OTN24" s="80"/>
      <c r="OTO24" s="72"/>
      <c r="OTP24" s="72"/>
      <c r="OTT24" s="77"/>
      <c r="OTU24" s="77"/>
      <c r="OTV24" s="77"/>
      <c r="OTW24" s="77"/>
      <c r="OTX24" s="77"/>
      <c r="OTY24" s="77"/>
      <c r="OTZ24" s="77"/>
      <c r="OUA24" s="77"/>
      <c r="OUD24" s="80"/>
      <c r="OUE24" s="72"/>
      <c r="OUF24" s="72"/>
      <c r="OUJ24" s="77"/>
      <c r="OUK24" s="77"/>
      <c r="OUL24" s="77"/>
      <c r="OUM24" s="77"/>
      <c r="OUN24" s="77"/>
      <c r="OUO24" s="77"/>
      <c r="OUP24" s="77"/>
      <c r="OUQ24" s="77"/>
      <c r="OUT24" s="80"/>
      <c r="OUU24" s="72"/>
      <c r="OUV24" s="72"/>
      <c r="OUZ24" s="77"/>
      <c r="OVA24" s="77"/>
      <c r="OVB24" s="77"/>
      <c r="OVC24" s="77"/>
      <c r="OVD24" s="77"/>
      <c r="OVE24" s="77"/>
      <c r="OVF24" s="77"/>
      <c r="OVG24" s="77"/>
      <c r="OVJ24" s="80"/>
      <c r="OVK24" s="72"/>
      <c r="OVL24" s="72"/>
      <c r="OVP24" s="77"/>
      <c r="OVQ24" s="77"/>
      <c r="OVR24" s="77"/>
      <c r="OVS24" s="77"/>
      <c r="OVT24" s="77"/>
      <c r="OVU24" s="77"/>
      <c r="OVV24" s="77"/>
      <c r="OVW24" s="77"/>
      <c r="OVZ24" s="80"/>
      <c r="OWA24" s="72"/>
      <c r="OWB24" s="72"/>
      <c r="OWF24" s="77"/>
      <c r="OWG24" s="77"/>
      <c r="OWH24" s="77"/>
      <c r="OWI24" s="77"/>
      <c r="OWJ24" s="77"/>
      <c r="OWK24" s="77"/>
      <c r="OWL24" s="77"/>
      <c r="OWM24" s="77"/>
      <c r="OWP24" s="80"/>
      <c r="OWQ24" s="72"/>
      <c r="OWR24" s="72"/>
      <c r="OWV24" s="77"/>
      <c r="OWW24" s="77"/>
      <c r="OWX24" s="77"/>
      <c r="OWY24" s="77"/>
      <c r="OWZ24" s="77"/>
      <c r="OXA24" s="77"/>
      <c r="OXB24" s="77"/>
      <c r="OXC24" s="77"/>
      <c r="OXF24" s="80"/>
      <c r="OXG24" s="72"/>
      <c r="OXH24" s="72"/>
      <c r="OXL24" s="77"/>
      <c r="OXM24" s="77"/>
      <c r="OXN24" s="77"/>
      <c r="OXO24" s="77"/>
      <c r="OXP24" s="77"/>
      <c r="OXQ24" s="77"/>
      <c r="OXR24" s="77"/>
      <c r="OXS24" s="77"/>
      <c r="OXV24" s="80"/>
      <c r="OXW24" s="72"/>
      <c r="OXX24" s="72"/>
      <c r="OYB24" s="77"/>
      <c r="OYC24" s="77"/>
      <c r="OYD24" s="77"/>
      <c r="OYE24" s="77"/>
      <c r="OYF24" s="77"/>
      <c r="OYG24" s="77"/>
      <c r="OYH24" s="77"/>
      <c r="OYI24" s="77"/>
      <c r="OYL24" s="80"/>
      <c r="OYM24" s="72"/>
      <c r="OYN24" s="72"/>
      <c r="OYR24" s="77"/>
      <c r="OYS24" s="77"/>
      <c r="OYT24" s="77"/>
      <c r="OYU24" s="77"/>
      <c r="OYV24" s="77"/>
      <c r="OYW24" s="77"/>
      <c r="OYX24" s="77"/>
      <c r="OYY24" s="77"/>
      <c r="OZB24" s="80"/>
      <c r="OZC24" s="72"/>
      <c r="OZD24" s="72"/>
      <c r="OZH24" s="77"/>
      <c r="OZI24" s="77"/>
      <c r="OZJ24" s="77"/>
      <c r="OZK24" s="77"/>
      <c r="OZL24" s="77"/>
      <c r="OZM24" s="77"/>
      <c r="OZN24" s="77"/>
      <c r="OZO24" s="77"/>
      <c r="OZR24" s="80"/>
      <c r="OZS24" s="72"/>
      <c r="OZT24" s="72"/>
      <c r="OZX24" s="77"/>
      <c r="OZY24" s="77"/>
      <c r="OZZ24" s="77"/>
      <c r="PAA24" s="77"/>
      <c r="PAB24" s="77"/>
      <c r="PAC24" s="77"/>
      <c r="PAD24" s="77"/>
      <c r="PAE24" s="77"/>
      <c r="PAH24" s="80"/>
      <c r="PAI24" s="72"/>
      <c r="PAJ24" s="72"/>
      <c r="PAN24" s="77"/>
      <c r="PAO24" s="77"/>
      <c r="PAP24" s="77"/>
      <c r="PAQ24" s="77"/>
      <c r="PAR24" s="77"/>
      <c r="PAS24" s="77"/>
      <c r="PAT24" s="77"/>
      <c r="PAU24" s="77"/>
      <c r="PAX24" s="80"/>
      <c r="PAY24" s="72"/>
      <c r="PAZ24" s="72"/>
      <c r="PBD24" s="77"/>
      <c r="PBE24" s="77"/>
      <c r="PBF24" s="77"/>
      <c r="PBG24" s="77"/>
      <c r="PBH24" s="77"/>
      <c r="PBI24" s="77"/>
      <c r="PBJ24" s="77"/>
      <c r="PBK24" s="77"/>
      <c r="PBN24" s="80"/>
      <c r="PBO24" s="72"/>
      <c r="PBP24" s="72"/>
      <c r="PBT24" s="77"/>
      <c r="PBU24" s="77"/>
      <c r="PBV24" s="77"/>
      <c r="PBW24" s="77"/>
      <c r="PBX24" s="77"/>
      <c r="PBY24" s="77"/>
      <c r="PBZ24" s="77"/>
      <c r="PCA24" s="77"/>
      <c r="PCD24" s="80"/>
      <c r="PCE24" s="72"/>
      <c r="PCF24" s="72"/>
      <c r="PCJ24" s="77"/>
      <c r="PCK24" s="77"/>
      <c r="PCL24" s="77"/>
      <c r="PCM24" s="77"/>
      <c r="PCN24" s="77"/>
      <c r="PCO24" s="77"/>
      <c r="PCP24" s="77"/>
      <c r="PCQ24" s="77"/>
      <c r="PCT24" s="80"/>
      <c r="PCU24" s="72"/>
      <c r="PCV24" s="72"/>
      <c r="PCZ24" s="77"/>
      <c r="PDA24" s="77"/>
      <c r="PDB24" s="77"/>
      <c r="PDC24" s="77"/>
      <c r="PDD24" s="77"/>
      <c r="PDE24" s="77"/>
      <c r="PDF24" s="77"/>
      <c r="PDG24" s="77"/>
      <c r="PDJ24" s="80"/>
      <c r="PDK24" s="72"/>
      <c r="PDL24" s="72"/>
      <c r="PDP24" s="77"/>
      <c r="PDQ24" s="77"/>
      <c r="PDR24" s="77"/>
      <c r="PDS24" s="77"/>
      <c r="PDT24" s="77"/>
      <c r="PDU24" s="77"/>
      <c r="PDV24" s="77"/>
      <c r="PDW24" s="77"/>
      <c r="PDZ24" s="80"/>
      <c r="PEA24" s="72"/>
      <c r="PEB24" s="72"/>
      <c r="PEF24" s="77"/>
      <c r="PEG24" s="77"/>
      <c r="PEH24" s="77"/>
      <c r="PEI24" s="77"/>
      <c r="PEJ24" s="77"/>
      <c r="PEK24" s="77"/>
      <c r="PEL24" s="77"/>
      <c r="PEM24" s="77"/>
      <c r="PEP24" s="80"/>
      <c r="PEQ24" s="72"/>
      <c r="PER24" s="72"/>
      <c r="PEV24" s="77"/>
      <c r="PEW24" s="77"/>
      <c r="PEX24" s="77"/>
      <c r="PEY24" s="77"/>
      <c r="PEZ24" s="77"/>
      <c r="PFA24" s="77"/>
      <c r="PFB24" s="77"/>
      <c r="PFC24" s="77"/>
      <c r="PFF24" s="80"/>
      <c r="PFG24" s="72"/>
      <c r="PFH24" s="72"/>
      <c r="PFL24" s="77"/>
      <c r="PFM24" s="77"/>
      <c r="PFN24" s="77"/>
      <c r="PFO24" s="77"/>
      <c r="PFP24" s="77"/>
      <c r="PFQ24" s="77"/>
      <c r="PFR24" s="77"/>
      <c r="PFS24" s="77"/>
      <c r="PFV24" s="80"/>
      <c r="PFW24" s="72"/>
      <c r="PFX24" s="72"/>
      <c r="PGB24" s="77"/>
      <c r="PGC24" s="77"/>
      <c r="PGD24" s="77"/>
      <c r="PGE24" s="77"/>
      <c r="PGF24" s="77"/>
      <c r="PGG24" s="77"/>
      <c r="PGH24" s="77"/>
      <c r="PGI24" s="77"/>
      <c r="PGL24" s="80"/>
      <c r="PGM24" s="72"/>
      <c r="PGN24" s="72"/>
      <c r="PGR24" s="77"/>
      <c r="PGS24" s="77"/>
      <c r="PGT24" s="77"/>
      <c r="PGU24" s="77"/>
      <c r="PGV24" s="77"/>
      <c r="PGW24" s="77"/>
      <c r="PGX24" s="77"/>
      <c r="PGY24" s="77"/>
      <c r="PHB24" s="80"/>
      <c r="PHC24" s="72"/>
      <c r="PHD24" s="72"/>
      <c r="PHH24" s="77"/>
      <c r="PHI24" s="77"/>
      <c r="PHJ24" s="77"/>
      <c r="PHK24" s="77"/>
      <c r="PHL24" s="77"/>
      <c r="PHM24" s="77"/>
      <c r="PHN24" s="77"/>
      <c r="PHO24" s="77"/>
      <c r="PHR24" s="80"/>
      <c r="PHS24" s="72"/>
      <c r="PHT24" s="72"/>
      <c r="PHX24" s="77"/>
      <c r="PHY24" s="77"/>
      <c r="PHZ24" s="77"/>
      <c r="PIA24" s="77"/>
      <c r="PIB24" s="77"/>
      <c r="PIC24" s="77"/>
      <c r="PID24" s="77"/>
      <c r="PIE24" s="77"/>
      <c r="PIH24" s="80"/>
      <c r="PII24" s="72"/>
      <c r="PIJ24" s="72"/>
      <c r="PIN24" s="77"/>
      <c r="PIO24" s="77"/>
      <c r="PIP24" s="77"/>
      <c r="PIQ24" s="77"/>
      <c r="PIR24" s="77"/>
      <c r="PIS24" s="77"/>
      <c r="PIT24" s="77"/>
      <c r="PIU24" s="77"/>
      <c r="PIX24" s="80"/>
      <c r="PIY24" s="72"/>
      <c r="PIZ24" s="72"/>
      <c r="PJD24" s="77"/>
      <c r="PJE24" s="77"/>
      <c r="PJF24" s="77"/>
      <c r="PJG24" s="77"/>
      <c r="PJH24" s="77"/>
      <c r="PJI24" s="77"/>
      <c r="PJJ24" s="77"/>
      <c r="PJK24" s="77"/>
      <c r="PJN24" s="80"/>
      <c r="PJO24" s="72"/>
      <c r="PJP24" s="72"/>
      <c r="PJT24" s="77"/>
      <c r="PJU24" s="77"/>
      <c r="PJV24" s="77"/>
      <c r="PJW24" s="77"/>
      <c r="PJX24" s="77"/>
      <c r="PJY24" s="77"/>
      <c r="PJZ24" s="77"/>
      <c r="PKA24" s="77"/>
      <c r="PKD24" s="80"/>
      <c r="PKE24" s="72"/>
      <c r="PKF24" s="72"/>
      <c r="PKJ24" s="77"/>
      <c r="PKK24" s="77"/>
      <c r="PKL24" s="77"/>
      <c r="PKM24" s="77"/>
      <c r="PKN24" s="77"/>
      <c r="PKO24" s="77"/>
      <c r="PKP24" s="77"/>
      <c r="PKQ24" s="77"/>
      <c r="PKT24" s="80"/>
      <c r="PKU24" s="72"/>
      <c r="PKV24" s="72"/>
      <c r="PKZ24" s="77"/>
      <c r="PLA24" s="77"/>
      <c r="PLB24" s="77"/>
      <c r="PLC24" s="77"/>
      <c r="PLD24" s="77"/>
      <c r="PLE24" s="77"/>
      <c r="PLF24" s="77"/>
      <c r="PLG24" s="77"/>
      <c r="PLJ24" s="80"/>
      <c r="PLK24" s="72"/>
      <c r="PLL24" s="72"/>
      <c r="PLP24" s="77"/>
      <c r="PLQ24" s="77"/>
      <c r="PLR24" s="77"/>
      <c r="PLS24" s="77"/>
      <c r="PLT24" s="77"/>
      <c r="PLU24" s="77"/>
      <c r="PLV24" s="77"/>
      <c r="PLW24" s="77"/>
      <c r="PLZ24" s="80"/>
      <c r="PMA24" s="72"/>
      <c r="PMB24" s="72"/>
      <c r="PMF24" s="77"/>
      <c r="PMG24" s="77"/>
      <c r="PMH24" s="77"/>
      <c r="PMI24" s="77"/>
      <c r="PMJ24" s="77"/>
      <c r="PMK24" s="77"/>
      <c r="PML24" s="77"/>
      <c r="PMM24" s="77"/>
      <c r="PMP24" s="80"/>
      <c r="PMQ24" s="72"/>
      <c r="PMR24" s="72"/>
      <c r="PMV24" s="77"/>
      <c r="PMW24" s="77"/>
      <c r="PMX24" s="77"/>
      <c r="PMY24" s="77"/>
      <c r="PMZ24" s="77"/>
      <c r="PNA24" s="77"/>
      <c r="PNB24" s="77"/>
      <c r="PNC24" s="77"/>
      <c r="PNF24" s="80"/>
      <c r="PNG24" s="72"/>
      <c r="PNH24" s="72"/>
      <c r="PNL24" s="77"/>
      <c r="PNM24" s="77"/>
      <c r="PNN24" s="77"/>
      <c r="PNO24" s="77"/>
      <c r="PNP24" s="77"/>
      <c r="PNQ24" s="77"/>
      <c r="PNR24" s="77"/>
      <c r="PNS24" s="77"/>
      <c r="PNV24" s="80"/>
      <c r="PNW24" s="72"/>
      <c r="PNX24" s="72"/>
      <c r="POB24" s="77"/>
      <c r="POC24" s="77"/>
      <c r="POD24" s="77"/>
      <c r="POE24" s="77"/>
      <c r="POF24" s="77"/>
      <c r="POG24" s="77"/>
      <c r="POH24" s="77"/>
      <c r="POI24" s="77"/>
      <c r="POL24" s="80"/>
      <c r="POM24" s="72"/>
      <c r="PON24" s="72"/>
      <c r="POR24" s="77"/>
      <c r="POS24" s="77"/>
      <c r="POT24" s="77"/>
      <c r="POU24" s="77"/>
      <c r="POV24" s="77"/>
      <c r="POW24" s="77"/>
      <c r="POX24" s="77"/>
      <c r="POY24" s="77"/>
      <c r="PPB24" s="80"/>
      <c r="PPC24" s="72"/>
      <c r="PPD24" s="72"/>
      <c r="PPH24" s="77"/>
      <c r="PPI24" s="77"/>
      <c r="PPJ24" s="77"/>
      <c r="PPK24" s="77"/>
      <c r="PPL24" s="77"/>
      <c r="PPM24" s="77"/>
      <c r="PPN24" s="77"/>
      <c r="PPO24" s="77"/>
      <c r="PPR24" s="80"/>
      <c r="PPS24" s="72"/>
      <c r="PPT24" s="72"/>
      <c r="PPX24" s="77"/>
      <c r="PPY24" s="77"/>
      <c r="PPZ24" s="77"/>
      <c r="PQA24" s="77"/>
      <c r="PQB24" s="77"/>
      <c r="PQC24" s="77"/>
      <c r="PQD24" s="77"/>
      <c r="PQE24" s="77"/>
      <c r="PQH24" s="80"/>
      <c r="PQI24" s="72"/>
      <c r="PQJ24" s="72"/>
      <c r="PQN24" s="77"/>
      <c r="PQO24" s="77"/>
      <c r="PQP24" s="77"/>
      <c r="PQQ24" s="77"/>
      <c r="PQR24" s="77"/>
      <c r="PQS24" s="77"/>
      <c r="PQT24" s="77"/>
      <c r="PQU24" s="77"/>
      <c r="PQX24" s="80"/>
      <c r="PQY24" s="72"/>
      <c r="PQZ24" s="72"/>
      <c r="PRD24" s="77"/>
      <c r="PRE24" s="77"/>
      <c r="PRF24" s="77"/>
      <c r="PRG24" s="77"/>
      <c r="PRH24" s="77"/>
      <c r="PRI24" s="77"/>
      <c r="PRJ24" s="77"/>
      <c r="PRK24" s="77"/>
      <c r="PRN24" s="80"/>
      <c r="PRO24" s="72"/>
      <c r="PRP24" s="72"/>
      <c r="PRT24" s="77"/>
      <c r="PRU24" s="77"/>
      <c r="PRV24" s="77"/>
      <c r="PRW24" s="77"/>
      <c r="PRX24" s="77"/>
      <c r="PRY24" s="77"/>
      <c r="PRZ24" s="77"/>
      <c r="PSA24" s="77"/>
      <c r="PSD24" s="80"/>
      <c r="PSE24" s="72"/>
      <c r="PSF24" s="72"/>
      <c r="PSJ24" s="77"/>
      <c r="PSK24" s="77"/>
      <c r="PSL24" s="77"/>
      <c r="PSM24" s="77"/>
      <c r="PSN24" s="77"/>
      <c r="PSO24" s="77"/>
      <c r="PSP24" s="77"/>
      <c r="PSQ24" s="77"/>
      <c r="PST24" s="80"/>
      <c r="PSU24" s="72"/>
      <c r="PSV24" s="72"/>
      <c r="PSZ24" s="77"/>
      <c r="PTA24" s="77"/>
      <c r="PTB24" s="77"/>
      <c r="PTC24" s="77"/>
      <c r="PTD24" s="77"/>
      <c r="PTE24" s="77"/>
      <c r="PTF24" s="77"/>
      <c r="PTG24" s="77"/>
      <c r="PTJ24" s="80"/>
      <c r="PTK24" s="72"/>
      <c r="PTL24" s="72"/>
      <c r="PTP24" s="77"/>
      <c r="PTQ24" s="77"/>
      <c r="PTR24" s="77"/>
      <c r="PTS24" s="77"/>
      <c r="PTT24" s="77"/>
      <c r="PTU24" s="77"/>
      <c r="PTV24" s="77"/>
      <c r="PTW24" s="77"/>
      <c r="PTZ24" s="80"/>
      <c r="PUA24" s="72"/>
      <c r="PUB24" s="72"/>
      <c r="PUF24" s="77"/>
      <c r="PUG24" s="77"/>
      <c r="PUH24" s="77"/>
      <c r="PUI24" s="77"/>
      <c r="PUJ24" s="77"/>
      <c r="PUK24" s="77"/>
      <c r="PUL24" s="77"/>
      <c r="PUM24" s="77"/>
      <c r="PUP24" s="80"/>
      <c r="PUQ24" s="72"/>
      <c r="PUR24" s="72"/>
      <c r="PUV24" s="77"/>
      <c r="PUW24" s="77"/>
      <c r="PUX24" s="77"/>
      <c r="PUY24" s="77"/>
      <c r="PUZ24" s="77"/>
      <c r="PVA24" s="77"/>
      <c r="PVB24" s="77"/>
      <c r="PVC24" s="77"/>
      <c r="PVF24" s="80"/>
      <c r="PVG24" s="72"/>
      <c r="PVH24" s="72"/>
      <c r="PVL24" s="77"/>
      <c r="PVM24" s="77"/>
      <c r="PVN24" s="77"/>
      <c r="PVO24" s="77"/>
      <c r="PVP24" s="77"/>
      <c r="PVQ24" s="77"/>
      <c r="PVR24" s="77"/>
      <c r="PVS24" s="77"/>
      <c r="PVV24" s="80"/>
      <c r="PVW24" s="72"/>
      <c r="PVX24" s="72"/>
      <c r="PWB24" s="77"/>
      <c r="PWC24" s="77"/>
      <c r="PWD24" s="77"/>
      <c r="PWE24" s="77"/>
      <c r="PWF24" s="77"/>
      <c r="PWG24" s="77"/>
      <c r="PWH24" s="77"/>
      <c r="PWI24" s="77"/>
      <c r="PWL24" s="80"/>
      <c r="PWM24" s="72"/>
      <c r="PWN24" s="72"/>
      <c r="PWR24" s="77"/>
      <c r="PWS24" s="77"/>
      <c r="PWT24" s="77"/>
      <c r="PWU24" s="77"/>
      <c r="PWV24" s="77"/>
      <c r="PWW24" s="77"/>
      <c r="PWX24" s="77"/>
      <c r="PWY24" s="77"/>
      <c r="PXB24" s="80"/>
      <c r="PXC24" s="72"/>
      <c r="PXD24" s="72"/>
      <c r="PXH24" s="77"/>
      <c r="PXI24" s="77"/>
      <c r="PXJ24" s="77"/>
      <c r="PXK24" s="77"/>
      <c r="PXL24" s="77"/>
      <c r="PXM24" s="77"/>
      <c r="PXN24" s="77"/>
      <c r="PXO24" s="77"/>
      <c r="PXR24" s="80"/>
      <c r="PXS24" s="72"/>
      <c r="PXT24" s="72"/>
      <c r="PXX24" s="77"/>
      <c r="PXY24" s="77"/>
      <c r="PXZ24" s="77"/>
      <c r="PYA24" s="77"/>
      <c r="PYB24" s="77"/>
      <c r="PYC24" s="77"/>
      <c r="PYD24" s="77"/>
      <c r="PYE24" s="77"/>
      <c r="PYH24" s="80"/>
      <c r="PYI24" s="72"/>
      <c r="PYJ24" s="72"/>
      <c r="PYN24" s="77"/>
      <c r="PYO24" s="77"/>
      <c r="PYP24" s="77"/>
      <c r="PYQ24" s="77"/>
      <c r="PYR24" s="77"/>
      <c r="PYS24" s="77"/>
      <c r="PYT24" s="77"/>
      <c r="PYU24" s="77"/>
      <c r="PYX24" s="80"/>
      <c r="PYY24" s="72"/>
      <c r="PYZ24" s="72"/>
      <c r="PZD24" s="77"/>
      <c r="PZE24" s="77"/>
      <c r="PZF24" s="77"/>
      <c r="PZG24" s="77"/>
      <c r="PZH24" s="77"/>
      <c r="PZI24" s="77"/>
      <c r="PZJ24" s="77"/>
      <c r="PZK24" s="77"/>
      <c r="PZN24" s="80"/>
      <c r="PZO24" s="72"/>
      <c r="PZP24" s="72"/>
      <c r="PZT24" s="77"/>
      <c r="PZU24" s="77"/>
      <c r="PZV24" s="77"/>
      <c r="PZW24" s="77"/>
      <c r="PZX24" s="77"/>
      <c r="PZY24" s="77"/>
      <c r="PZZ24" s="77"/>
      <c r="QAA24" s="77"/>
      <c r="QAD24" s="80"/>
      <c r="QAE24" s="72"/>
      <c r="QAF24" s="72"/>
      <c r="QAJ24" s="77"/>
      <c r="QAK24" s="77"/>
      <c r="QAL24" s="77"/>
      <c r="QAM24" s="77"/>
      <c r="QAN24" s="77"/>
      <c r="QAO24" s="77"/>
      <c r="QAP24" s="77"/>
      <c r="QAQ24" s="77"/>
      <c r="QAT24" s="80"/>
      <c r="QAU24" s="72"/>
      <c r="QAV24" s="72"/>
      <c r="QAZ24" s="77"/>
      <c r="QBA24" s="77"/>
      <c r="QBB24" s="77"/>
      <c r="QBC24" s="77"/>
      <c r="QBD24" s="77"/>
      <c r="QBE24" s="77"/>
      <c r="QBF24" s="77"/>
      <c r="QBG24" s="77"/>
      <c r="QBJ24" s="80"/>
      <c r="QBK24" s="72"/>
      <c r="QBL24" s="72"/>
      <c r="QBP24" s="77"/>
      <c r="QBQ24" s="77"/>
      <c r="QBR24" s="77"/>
      <c r="QBS24" s="77"/>
      <c r="QBT24" s="77"/>
      <c r="QBU24" s="77"/>
      <c r="QBV24" s="77"/>
      <c r="QBW24" s="77"/>
      <c r="QBZ24" s="80"/>
      <c r="QCA24" s="72"/>
      <c r="QCB24" s="72"/>
      <c r="QCF24" s="77"/>
      <c r="QCG24" s="77"/>
      <c r="QCH24" s="77"/>
      <c r="QCI24" s="77"/>
      <c r="QCJ24" s="77"/>
      <c r="QCK24" s="77"/>
      <c r="QCL24" s="77"/>
      <c r="QCM24" s="77"/>
      <c r="QCP24" s="80"/>
      <c r="QCQ24" s="72"/>
      <c r="QCR24" s="72"/>
      <c r="QCV24" s="77"/>
      <c r="QCW24" s="77"/>
      <c r="QCX24" s="77"/>
      <c r="QCY24" s="77"/>
      <c r="QCZ24" s="77"/>
      <c r="QDA24" s="77"/>
      <c r="QDB24" s="77"/>
      <c r="QDC24" s="77"/>
      <c r="QDF24" s="80"/>
      <c r="QDG24" s="72"/>
      <c r="QDH24" s="72"/>
      <c r="QDL24" s="77"/>
      <c r="QDM24" s="77"/>
      <c r="QDN24" s="77"/>
      <c r="QDO24" s="77"/>
      <c r="QDP24" s="77"/>
      <c r="QDQ24" s="77"/>
      <c r="QDR24" s="77"/>
      <c r="QDS24" s="77"/>
      <c r="QDV24" s="80"/>
      <c r="QDW24" s="72"/>
      <c r="QDX24" s="72"/>
      <c r="QEB24" s="77"/>
      <c r="QEC24" s="77"/>
      <c r="QED24" s="77"/>
      <c r="QEE24" s="77"/>
      <c r="QEF24" s="77"/>
      <c r="QEG24" s="77"/>
      <c r="QEH24" s="77"/>
      <c r="QEI24" s="77"/>
      <c r="QEL24" s="80"/>
      <c r="QEM24" s="72"/>
      <c r="QEN24" s="72"/>
      <c r="QER24" s="77"/>
      <c r="QES24" s="77"/>
      <c r="QET24" s="77"/>
      <c r="QEU24" s="77"/>
      <c r="QEV24" s="77"/>
      <c r="QEW24" s="77"/>
      <c r="QEX24" s="77"/>
      <c r="QEY24" s="77"/>
      <c r="QFB24" s="80"/>
      <c r="QFC24" s="72"/>
      <c r="QFD24" s="72"/>
      <c r="QFH24" s="77"/>
      <c r="QFI24" s="77"/>
      <c r="QFJ24" s="77"/>
      <c r="QFK24" s="77"/>
      <c r="QFL24" s="77"/>
      <c r="QFM24" s="77"/>
      <c r="QFN24" s="77"/>
      <c r="QFO24" s="77"/>
      <c r="QFR24" s="80"/>
      <c r="QFS24" s="72"/>
      <c r="QFT24" s="72"/>
      <c r="QFX24" s="77"/>
      <c r="QFY24" s="77"/>
      <c r="QFZ24" s="77"/>
      <c r="QGA24" s="77"/>
      <c r="QGB24" s="77"/>
      <c r="QGC24" s="77"/>
      <c r="QGD24" s="77"/>
      <c r="QGE24" s="77"/>
      <c r="QGH24" s="80"/>
      <c r="QGI24" s="72"/>
      <c r="QGJ24" s="72"/>
      <c r="QGN24" s="77"/>
      <c r="QGO24" s="77"/>
      <c r="QGP24" s="77"/>
      <c r="QGQ24" s="77"/>
      <c r="QGR24" s="77"/>
      <c r="QGS24" s="77"/>
      <c r="QGT24" s="77"/>
      <c r="QGU24" s="77"/>
      <c r="QGX24" s="80"/>
      <c r="QGY24" s="72"/>
      <c r="QGZ24" s="72"/>
      <c r="QHD24" s="77"/>
      <c r="QHE24" s="77"/>
      <c r="QHF24" s="77"/>
      <c r="QHG24" s="77"/>
      <c r="QHH24" s="77"/>
      <c r="QHI24" s="77"/>
      <c r="QHJ24" s="77"/>
      <c r="QHK24" s="77"/>
      <c r="QHN24" s="80"/>
      <c r="QHO24" s="72"/>
      <c r="QHP24" s="72"/>
      <c r="QHT24" s="77"/>
      <c r="QHU24" s="77"/>
      <c r="QHV24" s="77"/>
      <c r="QHW24" s="77"/>
      <c r="QHX24" s="77"/>
      <c r="QHY24" s="77"/>
      <c r="QHZ24" s="77"/>
      <c r="QIA24" s="77"/>
      <c r="QID24" s="80"/>
      <c r="QIE24" s="72"/>
      <c r="QIF24" s="72"/>
      <c r="QIJ24" s="77"/>
      <c r="QIK24" s="77"/>
      <c r="QIL24" s="77"/>
      <c r="QIM24" s="77"/>
      <c r="QIN24" s="77"/>
      <c r="QIO24" s="77"/>
      <c r="QIP24" s="77"/>
      <c r="QIQ24" s="77"/>
      <c r="QIT24" s="80"/>
      <c r="QIU24" s="72"/>
      <c r="QIV24" s="72"/>
      <c r="QIZ24" s="77"/>
      <c r="QJA24" s="77"/>
      <c r="QJB24" s="77"/>
      <c r="QJC24" s="77"/>
      <c r="QJD24" s="77"/>
      <c r="QJE24" s="77"/>
      <c r="QJF24" s="77"/>
      <c r="QJG24" s="77"/>
      <c r="QJJ24" s="80"/>
      <c r="QJK24" s="72"/>
      <c r="QJL24" s="72"/>
      <c r="QJP24" s="77"/>
      <c r="QJQ24" s="77"/>
      <c r="QJR24" s="77"/>
      <c r="QJS24" s="77"/>
      <c r="QJT24" s="77"/>
      <c r="QJU24" s="77"/>
      <c r="QJV24" s="77"/>
      <c r="QJW24" s="77"/>
      <c r="QJZ24" s="80"/>
      <c r="QKA24" s="72"/>
      <c r="QKB24" s="72"/>
      <c r="QKF24" s="77"/>
      <c r="QKG24" s="77"/>
      <c r="QKH24" s="77"/>
      <c r="QKI24" s="77"/>
      <c r="QKJ24" s="77"/>
      <c r="QKK24" s="77"/>
      <c r="QKL24" s="77"/>
      <c r="QKM24" s="77"/>
      <c r="QKP24" s="80"/>
      <c r="QKQ24" s="72"/>
      <c r="QKR24" s="72"/>
      <c r="QKV24" s="77"/>
      <c r="QKW24" s="77"/>
      <c r="QKX24" s="77"/>
      <c r="QKY24" s="77"/>
      <c r="QKZ24" s="77"/>
      <c r="QLA24" s="77"/>
      <c r="QLB24" s="77"/>
      <c r="QLC24" s="77"/>
      <c r="QLF24" s="80"/>
      <c r="QLG24" s="72"/>
      <c r="QLH24" s="72"/>
      <c r="QLL24" s="77"/>
      <c r="QLM24" s="77"/>
      <c r="QLN24" s="77"/>
      <c r="QLO24" s="77"/>
      <c r="QLP24" s="77"/>
      <c r="QLQ24" s="77"/>
      <c r="QLR24" s="77"/>
      <c r="QLS24" s="77"/>
      <c r="QLV24" s="80"/>
      <c r="QLW24" s="72"/>
      <c r="QLX24" s="72"/>
      <c r="QMB24" s="77"/>
      <c r="QMC24" s="77"/>
      <c r="QMD24" s="77"/>
      <c r="QME24" s="77"/>
      <c r="QMF24" s="77"/>
      <c r="QMG24" s="77"/>
      <c r="QMH24" s="77"/>
      <c r="QMI24" s="77"/>
      <c r="QML24" s="80"/>
      <c r="QMM24" s="72"/>
      <c r="QMN24" s="72"/>
      <c r="QMR24" s="77"/>
      <c r="QMS24" s="77"/>
      <c r="QMT24" s="77"/>
      <c r="QMU24" s="77"/>
      <c r="QMV24" s="77"/>
      <c r="QMW24" s="77"/>
      <c r="QMX24" s="77"/>
      <c r="QMY24" s="77"/>
      <c r="QNB24" s="80"/>
      <c r="QNC24" s="72"/>
      <c r="QND24" s="72"/>
      <c r="QNH24" s="77"/>
      <c r="QNI24" s="77"/>
      <c r="QNJ24" s="77"/>
      <c r="QNK24" s="77"/>
      <c r="QNL24" s="77"/>
      <c r="QNM24" s="77"/>
      <c r="QNN24" s="77"/>
      <c r="QNO24" s="77"/>
      <c r="QNR24" s="80"/>
      <c r="QNS24" s="72"/>
      <c r="QNT24" s="72"/>
      <c r="QNX24" s="77"/>
      <c r="QNY24" s="77"/>
      <c r="QNZ24" s="77"/>
      <c r="QOA24" s="77"/>
      <c r="QOB24" s="77"/>
      <c r="QOC24" s="77"/>
      <c r="QOD24" s="77"/>
      <c r="QOE24" s="77"/>
      <c r="QOH24" s="80"/>
      <c r="QOI24" s="72"/>
      <c r="QOJ24" s="72"/>
      <c r="QON24" s="77"/>
      <c r="QOO24" s="77"/>
      <c r="QOP24" s="77"/>
      <c r="QOQ24" s="77"/>
      <c r="QOR24" s="77"/>
      <c r="QOS24" s="77"/>
      <c r="QOT24" s="77"/>
      <c r="QOU24" s="77"/>
      <c r="QOX24" s="80"/>
      <c r="QOY24" s="72"/>
      <c r="QOZ24" s="72"/>
      <c r="QPD24" s="77"/>
      <c r="QPE24" s="77"/>
      <c r="QPF24" s="77"/>
      <c r="QPG24" s="77"/>
      <c r="QPH24" s="77"/>
      <c r="QPI24" s="77"/>
      <c r="QPJ24" s="77"/>
      <c r="QPK24" s="77"/>
      <c r="QPN24" s="80"/>
      <c r="QPO24" s="72"/>
      <c r="QPP24" s="72"/>
      <c r="QPT24" s="77"/>
      <c r="QPU24" s="77"/>
      <c r="QPV24" s="77"/>
      <c r="QPW24" s="77"/>
      <c r="QPX24" s="77"/>
      <c r="QPY24" s="77"/>
      <c r="QPZ24" s="77"/>
      <c r="QQA24" s="77"/>
      <c r="QQD24" s="80"/>
      <c r="QQE24" s="72"/>
      <c r="QQF24" s="72"/>
      <c r="QQJ24" s="77"/>
      <c r="QQK24" s="77"/>
      <c r="QQL24" s="77"/>
      <c r="QQM24" s="77"/>
      <c r="QQN24" s="77"/>
      <c r="QQO24" s="77"/>
      <c r="QQP24" s="77"/>
      <c r="QQQ24" s="77"/>
      <c r="QQT24" s="80"/>
      <c r="QQU24" s="72"/>
      <c r="QQV24" s="72"/>
      <c r="QQZ24" s="77"/>
      <c r="QRA24" s="77"/>
      <c r="QRB24" s="77"/>
      <c r="QRC24" s="77"/>
      <c r="QRD24" s="77"/>
      <c r="QRE24" s="77"/>
      <c r="QRF24" s="77"/>
      <c r="QRG24" s="77"/>
      <c r="QRJ24" s="80"/>
      <c r="QRK24" s="72"/>
      <c r="QRL24" s="72"/>
      <c r="QRP24" s="77"/>
      <c r="QRQ24" s="77"/>
      <c r="QRR24" s="77"/>
      <c r="QRS24" s="77"/>
      <c r="QRT24" s="77"/>
      <c r="QRU24" s="77"/>
      <c r="QRV24" s="77"/>
      <c r="QRW24" s="77"/>
      <c r="QRZ24" s="80"/>
      <c r="QSA24" s="72"/>
      <c r="QSB24" s="72"/>
      <c r="QSF24" s="77"/>
      <c r="QSG24" s="77"/>
      <c r="QSH24" s="77"/>
      <c r="QSI24" s="77"/>
      <c r="QSJ24" s="77"/>
      <c r="QSK24" s="77"/>
      <c r="QSL24" s="77"/>
      <c r="QSM24" s="77"/>
      <c r="QSP24" s="80"/>
      <c r="QSQ24" s="72"/>
      <c r="QSR24" s="72"/>
      <c r="QSV24" s="77"/>
      <c r="QSW24" s="77"/>
      <c r="QSX24" s="77"/>
      <c r="QSY24" s="77"/>
      <c r="QSZ24" s="77"/>
      <c r="QTA24" s="77"/>
      <c r="QTB24" s="77"/>
      <c r="QTC24" s="77"/>
      <c r="QTF24" s="80"/>
      <c r="QTG24" s="72"/>
      <c r="QTH24" s="72"/>
      <c r="QTL24" s="77"/>
      <c r="QTM24" s="77"/>
      <c r="QTN24" s="77"/>
      <c r="QTO24" s="77"/>
      <c r="QTP24" s="77"/>
      <c r="QTQ24" s="77"/>
      <c r="QTR24" s="77"/>
      <c r="QTS24" s="77"/>
      <c r="QTV24" s="80"/>
      <c r="QTW24" s="72"/>
      <c r="QTX24" s="72"/>
      <c r="QUB24" s="77"/>
      <c r="QUC24" s="77"/>
      <c r="QUD24" s="77"/>
      <c r="QUE24" s="77"/>
      <c r="QUF24" s="77"/>
      <c r="QUG24" s="77"/>
      <c r="QUH24" s="77"/>
      <c r="QUI24" s="77"/>
      <c r="QUL24" s="80"/>
      <c r="QUM24" s="72"/>
      <c r="QUN24" s="72"/>
      <c r="QUR24" s="77"/>
      <c r="QUS24" s="77"/>
      <c r="QUT24" s="77"/>
      <c r="QUU24" s="77"/>
      <c r="QUV24" s="77"/>
      <c r="QUW24" s="77"/>
      <c r="QUX24" s="77"/>
      <c r="QUY24" s="77"/>
      <c r="QVB24" s="80"/>
      <c r="QVC24" s="72"/>
      <c r="QVD24" s="72"/>
      <c r="QVH24" s="77"/>
      <c r="QVI24" s="77"/>
      <c r="QVJ24" s="77"/>
      <c r="QVK24" s="77"/>
      <c r="QVL24" s="77"/>
      <c r="QVM24" s="77"/>
      <c r="QVN24" s="77"/>
      <c r="QVO24" s="77"/>
      <c r="QVR24" s="80"/>
      <c r="QVS24" s="72"/>
      <c r="QVT24" s="72"/>
      <c r="QVX24" s="77"/>
      <c r="QVY24" s="77"/>
      <c r="QVZ24" s="77"/>
      <c r="QWA24" s="77"/>
      <c r="QWB24" s="77"/>
      <c r="QWC24" s="77"/>
      <c r="QWD24" s="77"/>
      <c r="QWE24" s="77"/>
      <c r="QWH24" s="80"/>
      <c r="QWI24" s="72"/>
      <c r="QWJ24" s="72"/>
      <c r="QWN24" s="77"/>
      <c r="QWO24" s="77"/>
      <c r="QWP24" s="77"/>
      <c r="QWQ24" s="77"/>
      <c r="QWR24" s="77"/>
      <c r="QWS24" s="77"/>
      <c r="QWT24" s="77"/>
      <c r="QWU24" s="77"/>
      <c r="QWX24" s="80"/>
      <c r="QWY24" s="72"/>
      <c r="QWZ24" s="72"/>
      <c r="QXD24" s="77"/>
      <c r="QXE24" s="77"/>
      <c r="QXF24" s="77"/>
      <c r="QXG24" s="77"/>
      <c r="QXH24" s="77"/>
      <c r="QXI24" s="77"/>
      <c r="QXJ24" s="77"/>
      <c r="QXK24" s="77"/>
      <c r="QXN24" s="80"/>
      <c r="QXO24" s="72"/>
      <c r="QXP24" s="72"/>
      <c r="QXT24" s="77"/>
      <c r="QXU24" s="77"/>
      <c r="QXV24" s="77"/>
      <c r="QXW24" s="77"/>
      <c r="QXX24" s="77"/>
      <c r="QXY24" s="77"/>
      <c r="QXZ24" s="77"/>
      <c r="QYA24" s="77"/>
      <c r="QYD24" s="80"/>
      <c r="QYE24" s="72"/>
      <c r="QYF24" s="72"/>
      <c r="QYJ24" s="77"/>
      <c r="QYK24" s="77"/>
      <c r="QYL24" s="77"/>
      <c r="QYM24" s="77"/>
      <c r="QYN24" s="77"/>
      <c r="QYO24" s="77"/>
      <c r="QYP24" s="77"/>
      <c r="QYQ24" s="77"/>
      <c r="QYT24" s="80"/>
      <c r="QYU24" s="72"/>
      <c r="QYV24" s="72"/>
      <c r="QYZ24" s="77"/>
      <c r="QZA24" s="77"/>
      <c r="QZB24" s="77"/>
      <c r="QZC24" s="77"/>
      <c r="QZD24" s="77"/>
      <c r="QZE24" s="77"/>
      <c r="QZF24" s="77"/>
      <c r="QZG24" s="77"/>
      <c r="QZJ24" s="80"/>
      <c r="QZK24" s="72"/>
      <c r="QZL24" s="72"/>
      <c r="QZP24" s="77"/>
      <c r="QZQ24" s="77"/>
      <c r="QZR24" s="77"/>
      <c r="QZS24" s="77"/>
      <c r="QZT24" s="77"/>
      <c r="QZU24" s="77"/>
      <c r="QZV24" s="77"/>
      <c r="QZW24" s="77"/>
      <c r="QZZ24" s="80"/>
      <c r="RAA24" s="72"/>
      <c r="RAB24" s="72"/>
      <c r="RAF24" s="77"/>
      <c r="RAG24" s="77"/>
      <c r="RAH24" s="77"/>
      <c r="RAI24" s="77"/>
      <c r="RAJ24" s="77"/>
      <c r="RAK24" s="77"/>
      <c r="RAL24" s="77"/>
      <c r="RAM24" s="77"/>
      <c r="RAP24" s="80"/>
      <c r="RAQ24" s="72"/>
      <c r="RAR24" s="72"/>
      <c r="RAV24" s="77"/>
      <c r="RAW24" s="77"/>
      <c r="RAX24" s="77"/>
      <c r="RAY24" s="77"/>
      <c r="RAZ24" s="77"/>
      <c r="RBA24" s="77"/>
      <c r="RBB24" s="77"/>
      <c r="RBC24" s="77"/>
      <c r="RBF24" s="80"/>
      <c r="RBG24" s="72"/>
      <c r="RBH24" s="72"/>
      <c r="RBL24" s="77"/>
      <c r="RBM24" s="77"/>
      <c r="RBN24" s="77"/>
      <c r="RBO24" s="77"/>
      <c r="RBP24" s="77"/>
      <c r="RBQ24" s="77"/>
      <c r="RBR24" s="77"/>
      <c r="RBS24" s="77"/>
      <c r="RBV24" s="80"/>
      <c r="RBW24" s="72"/>
      <c r="RBX24" s="72"/>
      <c r="RCB24" s="77"/>
      <c r="RCC24" s="77"/>
      <c r="RCD24" s="77"/>
      <c r="RCE24" s="77"/>
      <c r="RCF24" s="77"/>
      <c r="RCG24" s="77"/>
      <c r="RCH24" s="77"/>
      <c r="RCI24" s="77"/>
      <c r="RCL24" s="80"/>
      <c r="RCM24" s="72"/>
      <c r="RCN24" s="72"/>
      <c r="RCR24" s="77"/>
      <c r="RCS24" s="77"/>
      <c r="RCT24" s="77"/>
      <c r="RCU24" s="77"/>
      <c r="RCV24" s="77"/>
      <c r="RCW24" s="77"/>
      <c r="RCX24" s="77"/>
      <c r="RCY24" s="77"/>
      <c r="RDB24" s="80"/>
      <c r="RDC24" s="72"/>
      <c r="RDD24" s="72"/>
      <c r="RDH24" s="77"/>
      <c r="RDI24" s="77"/>
      <c r="RDJ24" s="77"/>
      <c r="RDK24" s="77"/>
      <c r="RDL24" s="77"/>
      <c r="RDM24" s="77"/>
      <c r="RDN24" s="77"/>
      <c r="RDO24" s="77"/>
      <c r="RDR24" s="80"/>
      <c r="RDS24" s="72"/>
      <c r="RDT24" s="72"/>
      <c r="RDX24" s="77"/>
      <c r="RDY24" s="77"/>
      <c r="RDZ24" s="77"/>
      <c r="REA24" s="77"/>
      <c r="REB24" s="77"/>
      <c r="REC24" s="77"/>
      <c r="RED24" s="77"/>
      <c r="REE24" s="77"/>
      <c r="REH24" s="80"/>
      <c r="REI24" s="72"/>
      <c r="REJ24" s="72"/>
      <c r="REN24" s="77"/>
      <c r="REO24" s="77"/>
      <c r="REP24" s="77"/>
      <c r="REQ24" s="77"/>
      <c r="RER24" s="77"/>
      <c r="RES24" s="77"/>
      <c r="RET24" s="77"/>
      <c r="REU24" s="77"/>
      <c r="REX24" s="80"/>
      <c r="REY24" s="72"/>
      <c r="REZ24" s="72"/>
      <c r="RFD24" s="77"/>
      <c r="RFE24" s="77"/>
      <c r="RFF24" s="77"/>
      <c r="RFG24" s="77"/>
      <c r="RFH24" s="77"/>
      <c r="RFI24" s="77"/>
      <c r="RFJ24" s="77"/>
      <c r="RFK24" s="77"/>
      <c r="RFN24" s="80"/>
      <c r="RFO24" s="72"/>
      <c r="RFP24" s="72"/>
      <c r="RFT24" s="77"/>
      <c r="RFU24" s="77"/>
      <c r="RFV24" s="77"/>
      <c r="RFW24" s="77"/>
      <c r="RFX24" s="77"/>
      <c r="RFY24" s="77"/>
      <c r="RFZ24" s="77"/>
      <c r="RGA24" s="77"/>
      <c r="RGD24" s="80"/>
      <c r="RGE24" s="72"/>
      <c r="RGF24" s="72"/>
      <c r="RGJ24" s="77"/>
      <c r="RGK24" s="77"/>
      <c r="RGL24" s="77"/>
      <c r="RGM24" s="77"/>
      <c r="RGN24" s="77"/>
      <c r="RGO24" s="77"/>
      <c r="RGP24" s="77"/>
      <c r="RGQ24" s="77"/>
      <c r="RGT24" s="80"/>
      <c r="RGU24" s="72"/>
      <c r="RGV24" s="72"/>
      <c r="RGZ24" s="77"/>
      <c r="RHA24" s="77"/>
      <c r="RHB24" s="77"/>
      <c r="RHC24" s="77"/>
      <c r="RHD24" s="77"/>
      <c r="RHE24" s="77"/>
      <c r="RHF24" s="77"/>
      <c r="RHG24" s="77"/>
      <c r="RHJ24" s="80"/>
      <c r="RHK24" s="72"/>
      <c r="RHL24" s="72"/>
      <c r="RHP24" s="77"/>
      <c r="RHQ24" s="77"/>
      <c r="RHR24" s="77"/>
      <c r="RHS24" s="77"/>
      <c r="RHT24" s="77"/>
      <c r="RHU24" s="77"/>
      <c r="RHV24" s="77"/>
      <c r="RHW24" s="77"/>
      <c r="RHZ24" s="80"/>
      <c r="RIA24" s="72"/>
      <c r="RIB24" s="72"/>
      <c r="RIF24" s="77"/>
      <c r="RIG24" s="77"/>
      <c r="RIH24" s="77"/>
      <c r="RII24" s="77"/>
      <c r="RIJ24" s="77"/>
      <c r="RIK24" s="77"/>
      <c r="RIL24" s="77"/>
      <c r="RIM24" s="77"/>
      <c r="RIP24" s="80"/>
      <c r="RIQ24" s="72"/>
      <c r="RIR24" s="72"/>
      <c r="RIV24" s="77"/>
      <c r="RIW24" s="77"/>
      <c r="RIX24" s="77"/>
      <c r="RIY24" s="77"/>
      <c r="RIZ24" s="77"/>
      <c r="RJA24" s="77"/>
      <c r="RJB24" s="77"/>
      <c r="RJC24" s="77"/>
      <c r="RJF24" s="80"/>
      <c r="RJG24" s="72"/>
      <c r="RJH24" s="72"/>
      <c r="RJL24" s="77"/>
      <c r="RJM24" s="77"/>
      <c r="RJN24" s="77"/>
      <c r="RJO24" s="77"/>
      <c r="RJP24" s="77"/>
      <c r="RJQ24" s="77"/>
      <c r="RJR24" s="77"/>
      <c r="RJS24" s="77"/>
      <c r="RJV24" s="80"/>
      <c r="RJW24" s="72"/>
      <c r="RJX24" s="72"/>
      <c r="RKB24" s="77"/>
      <c r="RKC24" s="77"/>
      <c r="RKD24" s="77"/>
      <c r="RKE24" s="77"/>
      <c r="RKF24" s="77"/>
      <c r="RKG24" s="77"/>
      <c r="RKH24" s="77"/>
      <c r="RKI24" s="77"/>
      <c r="RKL24" s="80"/>
      <c r="RKM24" s="72"/>
      <c r="RKN24" s="72"/>
      <c r="RKR24" s="77"/>
      <c r="RKS24" s="77"/>
      <c r="RKT24" s="77"/>
      <c r="RKU24" s="77"/>
      <c r="RKV24" s="77"/>
      <c r="RKW24" s="77"/>
      <c r="RKX24" s="77"/>
      <c r="RKY24" s="77"/>
      <c r="RLB24" s="80"/>
      <c r="RLC24" s="72"/>
      <c r="RLD24" s="72"/>
      <c r="RLH24" s="77"/>
      <c r="RLI24" s="77"/>
      <c r="RLJ24" s="77"/>
      <c r="RLK24" s="77"/>
      <c r="RLL24" s="77"/>
      <c r="RLM24" s="77"/>
      <c r="RLN24" s="77"/>
      <c r="RLO24" s="77"/>
      <c r="RLR24" s="80"/>
      <c r="RLS24" s="72"/>
      <c r="RLT24" s="72"/>
      <c r="RLX24" s="77"/>
      <c r="RLY24" s="77"/>
      <c r="RLZ24" s="77"/>
      <c r="RMA24" s="77"/>
      <c r="RMB24" s="77"/>
      <c r="RMC24" s="77"/>
      <c r="RMD24" s="77"/>
      <c r="RME24" s="77"/>
      <c r="RMH24" s="80"/>
      <c r="RMI24" s="72"/>
      <c r="RMJ24" s="72"/>
      <c r="RMN24" s="77"/>
      <c r="RMO24" s="77"/>
      <c r="RMP24" s="77"/>
      <c r="RMQ24" s="77"/>
      <c r="RMR24" s="77"/>
      <c r="RMS24" s="77"/>
      <c r="RMT24" s="77"/>
      <c r="RMU24" s="77"/>
      <c r="RMX24" s="80"/>
      <c r="RMY24" s="72"/>
      <c r="RMZ24" s="72"/>
      <c r="RND24" s="77"/>
      <c r="RNE24" s="77"/>
      <c r="RNF24" s="77"/>
      <c r="RNG24" s="77"/>
      <c r="RNH24" s="77"/>
      <c r="RNI24" s="77"/>
      <c r="RNJ24" s="77"/>
      <c r="RNK24" s="77"/>
      <c r="RNN24" s="80"/>
      <c r="RNO24" s="72"/>
      <c r="RNP24" s="72"/>
      <c r="RNT24" s="77"/>
      <c r="RNU24" s="77"/>
      <c r="RNV24" s="77"/>
      <c r="RNW24" s="77"/>
      <c r="RNX24" s="77"/>
      <c r="RNY24" s="77"/>
      <c r="RNZ24" s="77"/>
      <c r="ROA24" s="77"/>
      <c r="ROD24" s="80"/>
      <c r="ROE24" s="72"/>
      <c r="ROF24" s="72"/>
      <c r="ROJ24" s="77"/>
      <c r="ROK24" s="77"/>
      <c r="ROL24" s="77"/>
      <c r="ROM24" s="77"/>
      <c r="RON24" s="77"/>
      <c r="ROO24" s="77"/>
      <c r="ROP24" s="77"/>
      <c r="ROQ24" s="77"/>
      <c r="ROT24" s="80"/>
      <c r="ROU24" s="72"/>
      <c r="ROV24" s="72"/>
      <c r="ROZ24" s="77"/>
      <c r="RPA24" s="77"/>
      <c r="RPB24" s="77"/>
      <c r="RPC24" s="77"/>
      <c r="RPD24" s="77"/>
      <c r="RPE24" s="77"/>
      <c r="RPF24" s="77"/>
      <c r="RPG24" s="77"/>
      <c r="RPJ24" s="80"/>
      <c r="RPK24" s="72"/>
      <c r="RPL24" s="72"/>
      <c r="RPP24" s="77"/>
      <c r="RPQ24" s="77"/>
      <c r="RPR24" s="77"/>
      <c r="RPS24" s="77"/>
      <c r="RPT24" s="77"/>
      <c r="RPU24" s="77"/>
      <c r="RPV24" s="77"/>
      <c r="RPW24" s="77"/>
      <c r="RPZ24" s="80"/>
      <c r="RQA24" s="72"/>
      <c r="RQB24" s="72"/>
      <c r="RQF24" s="77"/>
      <c r="RQG24" s="77"/>
      <c r="RQH24" s="77"/>
      <c r="RQI24" s="77"/>
      <c r="RQJ24" s="77"/>
      <c r="RQK24" s="77"/>
      <c r="RQL24" s="77"/>
      <c r="RQM24" s="77"/>
      <c r="RQP24" s="80"/>
      <c r="RQQ24" s="72"/>
      <c r="RQR24" s="72"/>
      <c r="RQV24" s="77"/>
      <c r="RQW24" s="77"/>
      <c r="RQX24" s="77"/>
      <c r="RQY24" s="77"/>
      <c r="RQZ24" s="77"/>
      <c r="RRA24" s="77"/>
      <c r="RRB24" s="77"/>
      <c r="RRC24" s="77"/>
      <c r="RRF24" s="80"/>
      <c r="RRG24" s="72"/>
      <c r="RRH24" s="72"/>
      <c r="RRL24" s="77"/>
      <c r="RRM24" s="77"/>
      <c r="RRN24" s="77"/>
      <c r="RRO24" s="77"/>
      <c r="RRP24" s="77"/>
      <c r="RRQ24" s="77"/>
      <c r="RRR24" s="77"/>
      <c r="RRS24" s="77"/>
      <c r="RRV24" s="80"/>
      <c r="RRW24" s="72"/>
      <c r="RRX24" s="72"/>
      <c r="RSB24" s="77"/>
      <c r="RSC24" s="77"/>
      <c r="RSD24" s="77"/>
      <c r="RSE24" s="77"/>
      <c r="RSF24" s="77"/>
      <c r="RSG24" s="77"/>
      <c r="RSH24" s="77"/>
      <c r="RSI24" s="77"/>
      <c r="RSL24" s="80"/>
      <c r="RSM24" s="72"/>
      <c r="RSN24" s="72"/>
      <c r="RSR24" s="77"/>
      <c r="RSS24" s="77"/>
      <c r="RST24" s="77"/>
      <c r="RSU24" s="77"/>
      <c r="RSV24" s="77"/>
      <c r="RSW24" s="77"/>
      <c r="RSX24" s="77"/>
      <c r="RSY24" s="77"/>
      <c r="RTB24" s="80"/>
      <c r="RTC24" s="72"/>
      <c r="RTD24" s="72"/>
      <c r="RTH24" s="77"/>
      <c r="RTI24" s="77"/>
      <c r="RTJ24" s="77"/>
      <c r="RTK24" s="77"/>
      <c r="RTL24" s="77"/>
      <c r="RTM24" s="77"/>
      <c r="RTN24" s="77"/>
      <c r="RTO24" s="77"/>
      <c r="RTR24" s="80"/>
      <c r="RTS24" s="72"/>
      <c r="RTT24" s="72"/>
      <c r="RTX24" s="77"/>
      <c r="RTY24" s="77"/>
      <c r="RTZ24" s="77"/>
      <c r="RUA24" s="77"/>
      <c r="RUB24" s="77"/>
      <c r="RUC24" s="77"/>
      <c r="RUD24" s="77"/>
      <c r="RUE24" s="77"/>
      <c r="RUH24" s="80"/>
      <c r="RUI24" s="72"/>
      <c r="RUJ24" s="72"/>
      <c r="RUN24" s="77"/>
      <c r="RUO24" s="77"/>
      <c r="RUP24" s="77"/>
      <c r="RUQ24" s="77"/>
      <c r="RUR24" s="77"/>
      <c r="RUS24" s="77"/>
      <c r="RUT24" s="77"/>
      <c r="RUU24" s="77"/>
      <c r="RUX24" s="80"/>
      <c r="RUY24" s="72"/>
      <c r="RUZ24" s="72"/>
      <c r="RVD24" s="77"/>
      <c r="RVE24" s="77"/>
      <c r="RVF24" s="77"/>
      <c r="RVG24" s="77"/>
      <c r="RVH24" s="77"/>
      <c r="RVI24" s="77"/>
      <c r="RVJ24" s="77"/>
      <c r="RVK24" s="77"/>
      <c r="RVN24" s="80"/>
      <c r="RVO24" s="72"/>
      <c r="RVP24" s="72"/>
      <c r="RVT24" s="77"/>
      <c r="RVU24" s="77"/>
      <c r="RVV24" s="77"/>
      <c r="RVW24" s="77"/>
      <c r="RVX24" s="77"/>
      <c r="RVY24" s="77"/>
      <c r="RVZ24" s="77"/>
      <c r="RWA24" s="77"/>
      <c r="RWD24" s="80"/>
      <c r="RWE24" s="72"/>
      <c r="RWF24" s="72"/>
      <c r="RWJ24" s="77"/>
      <c r="RWK24" s="77"/>
      <c r="RWL24" s="77"/>
      <c r="RWM24" s="77"/>
      <c r="RWN24" s="77"/>
      <c r="RWO24" s="77"/>
      <c r="RWP24" s="77"/>
      <c r="RWQ24" s="77"/>
      <c r="RWT24" s="80"/>
      <c r="RWU24" s="72"/>
      <c r="RWV24" s="72"/>
      <c r="RWZ24" s="77"/>
      <c r="RXA24" s="77"/>
      <c r="RXB24" s="77"/>
      <c r="RXC24" s="77"/>
      <c r="RXD24" s="77"/>
      <c r="RXE24" s="77"/>
      <c r="RXF24" s="77"/>
      <c r="RXG24" s="77"/>
      <c r="RXJ24" s="80"/>
      <c r="RXK24" s="72"/>
      <c r="RXL24" s="72"/>
      <c r="RXP24" s="77"/>
      <c r="RXQ24" s="77"/>
      <c r="RXR24" s="77"/>
      <c r="RXS24" s="77"/>
      <c r="RXT24" s="77"/>
      <c r="RXU24" s="77"/>
      <c r="RXV24" s="77"/>
      <c r="RXW24" s="77"/>
      <c r="RXZ24" s="80"/>
      <c r="RYA24" s="72"/>
      <c r="RYB24" s="72"/>
      <c r="RYF24" s="77"/>
      <c r="RYG24" s="77"/>
      <c r="RYH24" s="77"/>
      <c r="RYI24" s="77"/>
      <c r="RYJ24" s="77"/>
      <c r="RYK24" s="77"/>
      <c r="RYL24" s="77"/>
      <c r="RYM24" s="77"/>
      <c r="RYP24" s="80"/>
      <c r="RYQ24" s="72"/>
      <c r="RYR24" s="72"/>
      <c r="RYV24" s="77"/>
      <c r="RYW24" s="77"/>
      <c r="RYX24" s="77"/>
      <c r="RYY24" s="77"/>
      <c r="RYZ24" s="77"/>
      <c r="RZA24" s="77"/>
      <c r="RZB24" s="77"/>
      <c r="RZC24" s="77"/>
      <c r="RZF24" s="80"/>
      <c r="RZG24" s="72"/>
      <c r="RZH24" s="72"/>
      <c r="RZL24" s="77"/>
      <c r="RZM24" s="77"/>
      <c r="RZN24" s="77"/>
      <c r="RZO24" s="77"/>
      <c r="RZP24" s="77"/>
      <c r="RZQ24" s="77"/>
      <c r="RZR24" s="77"/>
      <c r="RZS24" s="77"/>
      <c r="RZV24" s="80"/>
      <c r="RZW24" s="72"/>
      <c r="RZX24" s="72"/>
      <c r="SAB24" s="77"/>
      <c r="SAC24" s="77"/>
      <c r="SAD24" s="77"/>
      <c r="SAE24" s="77"/>
      <c r="SAF24" s="77"/>
      <c r="SAG24" s="77"/>
      <c r="SAH24" s="77"/>
      <c r="SAI24" s="77"/>
      <c r="SAL24" s="80"/>
      <c r="SAM24" s="72"/>
      <c r="SAN24" s="72"/>
      <c r="SAR24" s="77"/>
      <c r="SAS24" s="77"/>
      <c r="SAT24" s="77"/>
      <c r="SAU24" s="77"/>
      <c r="SAV24" s="77"/>
      <c r="SAW24" s="77"/>
      <c r="SAX24" s="77"/>
      <c r="SAY24" s="77"/>
      <c r="SBB24" s="80"/>
      <c r="SBC24" s="72"/>
      <c r="SBD24" s="72"/>
      <c r="SBH24" s="77"/>
      <c r="SBI24" s="77"/>
      <c r="SBJ24" s="77"/>
      <c r="SBK24" s="77"/>
      <c r="SBL24" s="77"/>
      <c r="SBM24" s="77"/>
      <c r="SBN24" s="77"/>
      <c r="SBO24" s="77"/>
      <c r="SBR24" s="80"/>
      <c r="SBS24" s="72"/>
      <c r="SBT24" s="72"/>
      <c r="SBX24" s="77"/>
      <c r="SBY24" s="77"/>
      <c r="SBZ24" s="77"/>
      <c r="SCA24" s="77"/>
      <c r="SCB24" s="77"/>
      <c r="SCC24" s="77"/>
      <c r="SCD24" s="77"/>
      <c r="SCE24" s="77"/>
      <c r="SCH24" s="80"/>
      <c r="SCI24" s="72"/>
      <c r="SCJ24" s="72"/>
      <c r="SCN24" s="77"/>
      <c r="SCO24" s="77"/>
      <c r="SCP24" s="77"/>
      <c r="SCQ24" s="77"/>
      <c r="SCR24" s="77"/>
      <c r="SCS24" s="77"/>
      <c r="SCT24" s="77"/>
      <c r="SCU24" s="77"/>
      <c r="SCX24" s="80"/>
      <c r="SCY24" s="72"/>
      <c r="SCZ24" s="72"/>
      <c r="SDD24" s="77"/>
      <c r="SDE24" s="77"/>
      <c r="SDF24" s="77"/>
      <c r="SDG24" s="77"/>
      <c r="SDH24" s="77"/>
      <c r="SDI24" s="77"/>
      <c r="SDJ24" s="77"/>
      <c r="SDK24" s="77"/>
      <c r="SDN24" s="80"/>
      <c r="SDO24" s="72"/>
      <c r="SDP24" s="72"/>
      <c r="SDT24" s="77"/>
      <c r="SDU24" s="77"/>
      <c r="SDV24" s="77"/>
      <c r="SDW24" s="77"/>
      <c r="SDX24" s="77"/>
      <c r="SDY24" s="77"/>
      <c r="SDZ24" s="77"/>
      <c r="SEA24" s="77"/>
      <c r="SED24" s="80"/>
      <c r="SEE24" s="72"/>
      <c r="SEF24" s="72"/>
      <c r="SEJ24" s="77"/>
      <c r="SEK24" s="77"/>
      <c r="SEL24" s="77"/>
      <c r="SEM24" s="77"/>
      <c r="SEN24" s="77"/>
      <c r="SEO24" s="77"/>
      <c r="SEP24" s="77"/>
      <c r="SEQ24" s="77"/>
      <c r="SET24" s="80"/>
      <c r="SEU24" s="72"/>
      <c r="SEV24" s="72"/>
      <c r="SEZ24" s="77"/>
      <c r="SFA24" s="77"/>
      <c r="SFB24" s="77"/>
      <c r="SFC24" s="77"/>
      <c r="SFD24" s="77"/>
      <c r="SFE24" s="77"/>
      <c r="SFF24" s="77"/>
      <c r="SFG24" s="77"/>
      <c r="SFJ24" s="80"/>
      <c r="SFK24" s="72"/>
      <c r="SFL24" s="72"/>
      <c r="SFP24" s="77"/>
      <c r="SFQ24" s="77"/>
      <c r="SFR24" s="77"/>
      <c r="SFS24" s="77"/>
      <c r="SFT24" s="77"/>
      <c r="SFU24" s="77"/>
      <c r="SFV24" s="77"/>
      <c r="SFW24" s="77"/>
      <c r="SFZ24" s="80"/>
      <c r="SGA24" s="72"/>
      <c r="SGB24" s="72"/>
      <c r="SGF24" s="77"/>
      <c r="SGG24" s="77"/>
      <c r="SGH24" s="77"/>
      <c r="SGI24" s="77"/>
      <c r="SGJ24" s="77"/>
      <c r="SGK24" s="77"/>
      <c r="SGL24" s="77"/>
      <c r="SGM24" s="77"/>
      <c r="SGP24" s="80"/>
      <c r="SGQ24" s="72"/>
      <c r="SGR24" s="72"/>
      <c r="SGV24" s="77"/>
      <c r="SGW24" s="77"/>
      <c r="SGX24" s="77"/>
      <c r="SGY24" s="77"/>
      <c r="SGZ24" s="77"/>
      <c r="SHA24" s="77"/>
      <c r="SHB24" s="77"/>
      <c r="SHC24" s="77"/>
      <c r="SHF24" s="80"/>
      <c r="SHG24" s="72"/>
      <c r="SHH24" s="72"/>
      <c r="SHL24" s="77"/>
      <c r="SHM24" s="77"/>
      <c r="SHN24" s="77"/>
      <c r="SHO24" s="77"/>
      <c r="SHP24" s="77"/>
      <c r="SHQ24" s="77"/>
      <c r="SHR24" s="77"/>
      <c r="SHS24" s="77"/>
      <c r="SHV24" s="80"/>
      <c r="SHW24" s="72"/>
      <c r="SHX24" s="72"/>
      <c r="SIB24" s="77"/>
      <c r="SIC24" s="77"/>
      <c r="SID24" s="77"/>
      <c r="SIE24" s="77"/>
      <c r="SIF24" s="77"/>
      <c r="SIG24" s="77"/>
      <c r="SIH24" s="77"/>
      <c r="SII24" s="77"/>
      <c r="SIL24" s="80"/>
      <c r="SIM24" s="72"/>
      <c r="SIN24" s="72"/>
      <c r="SIR24" s="77"/>
      <c r="SIS24" s="77"/>
      <c r="SIT24" s="77"/>
      <c r="SIU24" s="77"/>
      <c r="SIV24" s="77"/>
      <c r="SIW24" s="77"/>
      <c r="SIX24" s="77"/>
      <c r="SIY24" s="77"/>
      <c r="SJB24" s="80"/>
      <c r="SJC24" s="72"/>
      <c r="SJD24" s="72"/>
      <c r="SJH24" s="77"/>
      <c r="SJI24" s="77"/>
      <c r="SJJ24" s="77"/>
      <c r="SJK24" s="77"/>
      <c r="SJL24" s="77"/>
      <c r="SJM24" s="77"/>
      <c r="SJN24" s="77"/>
      <c r="SJO24" s="77"/>
      <c r="SJR24" s="80"/>
      <c r="SJS24" s="72"/>
      <c r="SJT24" s="72"/>
      <c r="SJX24" s="77"/>
      <c r="SJY24" s="77"/>
      <c r="SJZ24" s="77"/>
      <c r="SKA24" s="77"/>
      <c r="SKB24" s="77"/>
      <c r="SKC24" s="77"/>
      <c r="SKD24" s="77"/>
      <c r="SKE24" s="77"/>
      <c r="SKH24" s="80"/>
      <c r="SKI24" s="72"/>
      <c r="SKJ24" s="72"/>
      <c r="SKN24" s="77"/>
      <c r="SKO24" s="77"/>
      <c r="SKP24" s="77"/>
      <c r="SKQ24" s="77"/>
      <c r="SKR24" s="77"/>
      <c r="SKS24" s="77"/>
      <c r="SKT24" s="77"/>
      <c r="SKU24" s="77"/>
      <c r="SKX24" s="80"/>
      <c r="SKY24" s="72"/>
      <c r="SKZ24" s="72"/>
      <c r="SLD24" s="77"/>
      <c r="SLE24" s="77"/>
      <c r="SLF24" s="77"/>
      <c r="SLG24" s="77"/>
      <c r="SLH24" s="77"/>
      <c r="SLI24" s="77"/>
      <c r="SLJ24" s="77"/>
      <c r="SLK24" s="77"/>
      <c r="SLN24" s="80"/>
      <c r="SLO24" s="72"/>
      <c r="SLP24" s="72"/>
      <c r="SLT24" s="77"/>
      <c r="SLU24" s="77"/>
      <c r="SLV24" s="77"/>
      <c r="SLW24" s="77"/>
      <c r="SLX24" s="77"/>
      <c r="SLY24" s="77"/>
      <c r="SLZ24" s="77"/>
      <c r="SMA24" s="77"/>
      <c r="SMD24" s="80"/>
      <c r="SME24" s="72"/>
      <c r="SMF24" s="72"/>
      <c r="SMJ24" s="77"/>
      <c r="SMK24" s="77"/>
      <c r="SML24" s="77"/>
      <c r="SMM24" s="77"/>
      <c r="SMN24" s="77"/>
      <c r="SMO24" s="77"/>
      <c r="SMP24" s="77"/>
      <c r="SMQ24" s="77"/>
      <c r="SMT24" s="80"/>
      <c r="SMU24" s="72"/>
      <c r="SMV24" s="72"/>
      <c r="SMZ24" s="77"/>
      <c r="SNA24" s="77"/>
      <c r="SNB24" s="77"/>
      <c r="SNC24" s="77"/>
      <c r="SND24" s="77"/>
      <c r="SNE24" s="77"/>
      <c r="SNF24" s="77"/>
      <c r="SNG24" s="77"/>
      <c r="SNJ24" s="80"/>
      <c r="SNK24" s="72"/>
      <c r="SNL24" s="72"/>
      <c r="SNP24" s="77"/>
      <c r="SNQ24" s="77"/>
      <c r="SNR24" s="77"/>
      <c r="SNS24" s="77"/>
      <c r="SNT24" s="77"/>
      <c r="SNU24" s="77"/>
      <c r="SNV24" s="77"/>
      <c r="SNW24" s="77"/>
      <c r="SNZ24" s="80"/>
      <c r="SOA24" s="72"/>
      <c r="SOB24" s="72"/>
      <c r="SOF24" s="77"/>
      <c r="SOG24" s="77"/>
      <c r="SOH24" s="77"/>
      <c r="SOI24" s="77"/>
      <c r="SOJ24" s="77"/>
      <c r="SOK24" s="77"/>
      <c r="SOL24" s="77"/>
      <c r="SOM24" s="77"/>
      <c r="SOP24" s="80"/>
      <c r="SOQ24" s="72"/>
      <c r="SOR24" s="72"/>
      <c r="SOV24" s="77"/>
      <c r="SOW24" s="77"/>
      <c r="SOX24" s="77"/>
      <c r="SOY24" s="77"/>
      <c r="SOZ24" s="77"/>
      <c r="SPA24" s="77"/>
      <c r="SPB24" s="77"/>
      <c r="SPC24" s="77"/>
      <c r="SPF24" s="80"/>
      <c r="SPG24" s="72"/>
      <c r="SPH24" s="72"/>
      <c r="SPL24" s="77"/>
      <c r="SPM24" s="77"/>
      <c r="SPN24" s="77"/>
      <c r="SPO24" s="77"/>
      <c r="SPP24" s="77"/>
      <c r="SPQ24" s="77"/>
      <c r="SPR24" s="77"/>
      <c r="SPS24" s="77"/>
      <c r="SPV24" s="80"/>
      <c r="SPW24" s="72"/>
      <c r="SPX24" s="72"/>
      <c r="SQB24" s="77"/>
      <c r="SQC24" s="77"/>
      <c r="SQD24" s="77"/>
      <c r="SQE24" s="77"/>
      <c r="SQF24" s="77"/>
      <c r="SQG24" s="77"/>
      <c r="SQH24" s="77"/>
      <c r="SQI24" s="77"/>
      <c r="SQL24" s="80"/>
      <c r="SQM24" s="72"/>
      <c r="SQN24" s="72"/>
      <c r="SQR24" s="77"/>
      <c r="SQS24" s="77"/>
      <c r="SQT24" s="77"/>
      <c r="SQU24" s="77"/>
      <c r="SQV24" s="77"/>
      <c r="SQW24" s="77"/>
      <c r="SQX24" s="77"/>
      <c r="SQY24" s="77"/>
      <c r="SRB24" s="80"/>
      <c r="SRC24" s="72"/>
      <c r="SRD24" s="72"/>
      <c r="SRH24" s="77"/>
      <c r="SRI24" s="77"/>
      <c r="SRJ24" s="77"/>
      <c r="SRK24" s="77"/>
      <c r="SRL24" s="77"/>
      <c r="SRM24" s="77"/>
      <c r="SRN24" s="77"/>
      <c r="SRO24" s="77"/>
      <c r="SRR24" s="80"/>
      <c r="SRS24" s="72"/>
      <c r="SRT24" s="72"/>
      <c r="SRX24" s="77"/>
      <c r="SRY24" s="77"/>
      <c r="SRZ24" s="77"/>
      <c r="SSA24" s="77"/>
      <c r="SSB24" s="77"/>
      <c r="SSC24" s="77"/>
      <c r="SSD24" s="77"/>
      <c r="SSE24" s="77"/>
      <c r="SSH24" s="80"/>
      <c r="SSI24" s="72"/>
      <c r="SSJ24" s="72"/>
      <c r="SSN24" s="77"/>
      <c r="SSO24" s="77"/>
      <c r="SSP24" s="77"/>
      <c r="SSQ24" s="77"/>
      <c r="SSR24" s="77"/>
      <c r="SSS24" s="77"/>
      <c r="SST24" s="77"/>
      <c r="SSU24" s="77"/>
      <c r="SSX24" s="80"/>
      <c r="SSY24" s="72"/>
      <c r="SSZ24" s="72"/>
      <c r="STD24" s="77"/>
      <c r="STE24" s="77"/>
      <c r="STF24" s="77"/>
      <c r="STG24" s="77"/>
      <c r="STH24" s="77"/>
      <c r="STI24" s="77"/>
      <c r="STJ24" s="77"/>
      <c r="STK24" s="77"/>
      <c r="STN24" s="80"/>
      <c r="STO24" s="72"/>
      <c r="STP24" s="72"/>
      <c r="STT24" s="77"/>
      <c r="STU24" s="77"/>
      <c r="STV24" s="77"/>
      <c r="STW24" s="77"/>
      <c r="STX24" s="77"/>
      <c r="STY24" s="77"/>
      <c r="STZ24" s="77"/>
      <c r="SUA24" s="77"/>
      <c r="SUD24" s="80"/>
      <c r="SUE24" s="72"/>
      <c r="SUF24" s="72"/>
      <c r="SUJ24" s="77"/>
      <c r="SUK24" s="77"/>
      <c r="SUL24" s="77"/>
      <c r="SUM24" s="77"/>
      <c r="SUN24" s="77"/>
      <c r="SUO24" s="77"/>
      <c r="SUP24" s="77"/>
      <c r="SUQ24" s="77"/>
      <c r="SUT24" s="80"/>
      <c r="SUU24" s="72"/>
      <c r="SUV24" s="72"/>
      <c r="SUZ24" s="77"/>
      <c r="SVA24" s="77"/>
      <c r="SVB24" s="77"/>
      <c r="SVC24" s="77"/>
      <c r="SVD24" s="77"/>
      <c r="SVE24" s="77"/>
      <c r="SVF24" s="77"/>
      <c r="SVG24" s="77"/>
      <c r="SVJ24" s="80"/>
      <c r="SVK24" s="72"/>
      <c r="SVL24" s="72"/>
      <c r="SVP24" s="77"/>
      <c r="SVQ24" s="77"/>
      <c r="SVR24" s="77"/>
      <c r="SVS24" s="77"/>
      <c r="SVT24" s="77"/>
      <c r="SVU24" s="77"/>
      <c r="SVV24" s="77"/>
      <c r="SVW24" s="77"/>
      <c r="SVZ24" s="80"/>
      <c r="SWA24" s="72"/>
      <c r="SWB24" s="72"/>
      <c r="SWF24" s="77"/>
      <c r="SWG24" s="77"/>
      <c r="SWH24" s="77"/>
      <c r="SWI24" s="77"/>
      <c r="SWJ24" s="77"/>
      <c r="SWK24" s="77"/>
      <c r="SWL24" s="77"/>
      <c r="SWM24" s="77"/>
      <c r="SWP24" s="80"/>
      <c r="SWQ24" s="72"/>
      <c r="SWR24" s="72"/>
      <c r="SWV24" s="77"/>
      <c r="SWW24" s="77"/>
      <c r="SWX24" s="77"/>
      <c r="SWY24" s="77"/>
      <c r="SWZ24" s="77"/>
      <c r="SXA24" s="77"/>
      <c r="SXB24" s="77"/>
      <c r="SXC24" s="77"/>
      <c r="SXF24" s="80"/>
      <c r="SXG24" s="72"/>
      <c r="SXH24" s="72"/>
      <c r="SXL24" s="77"/>
      <c r="SXM24" s="77"/>
      <c r="SXN24" s="77"/>
      <c r="SXO24" s="77"/>
      <c r="SXP24" s="77"/>
      <c r="SXQ24" s="77"/>
      <c r="SXR24" s="77"/>
      <c r="SXS24" s="77"/>
      <c r="SXV24" s="80"/>
      <c r="SXW24" s="72"/>
      <c r="SXX24" s="72"/>
      <c r="SYB24" s="77"/>
      <c r="SYC24" s="77"/>
      <c r="SYD24" s="77"/>
      <c r="SYE24" s="77"/>
      <c r="SYF24" s="77"/>
      <c r="SYG24" s="77"/>
      <c r="SYH24" s="77"/>
      <c r="SYI24" s="77"/>
      <c r="SYL24" s="80"/>
      <c r="SYM24" s="72"/>
      <c r="SYN24" s="72"/>
      <c r="SYR24" s="77"/>
      <c r="SYS24" s="77"/>
      <c r="SYT24" s="77"/>
      <c r="SYU24" s="77"/>
      <c r="SYV24" s="77"/>
      <c r="SYW24" s="77"/>
      <c r="SYX24" s="77"/>
      <c r="SYY24" s="77"/>
      <c r="SZB24" s="80"/>
      <c r="SZC24" s="72"/>
      <c r="SZD24" s="72"/>
      <c r="SZH24" s="77"/>
      <c r="SZI24" s="77"/>
      <c r="SZJ24" s="77"/>
      <c r="SZK24" s="77"/>
      <c r="SZL24" s="77"/>
      <c r="SZM24" s="77"/>
      <c r="SZN24" s="77"/>
      <c r="SZO24" s="77"/>
      <c r="SZR24" s="80"/>
      <c r="SZS24" s="72"/>
      <c r="SZT24" s="72"/>
      <c r="SZX24" s="77"/>
      <c r="SZY24" s="77"/>
      <c r="SZZ24" s="77"/>
      <c r="TAA24" s="77"/>
      <c r="TAB24" s="77"/>
      <c r="TAC24" s="77"/>
      <c r="TAD24" s="77"/>
      <c r="TAE24" s="77"/>
      <c r="TAH24" s="80"/>
      <c r="TAI24" s="72"/>
      <c r="TAJ24" s="72"/>
      <c r="TAN24" s="77"/>
      <c r="TAO24" s="77"/>
      <c r="TAP24" s="77"/>
      <c r="TAQ24" s="77"/>
      <c r="TAR24" s="77"/>
      <c r="TAS24" s="77"/>
      <c r="TAT24" s="77"/>
      <c r="TAU24" s="77"/>
      <c r="TAX24" s="80"/>
      <c r="TAY24" s="72"/>
      <c r="TAZ24" s="72"/>
      <c r="TBD24" s="77"/>
      <c r="TBE24" s="77"/>
      <c r="TBF24" s="77"/>
      <c r="TBG24" s="77"/>
      <c r="TBH24" s="77"/>
      <c r="TBI24" s="77"/>
      <c r="TBJ24" s="77"/>
      <c r="TBK24" s="77"/>
      <c r="TBN24" s="80"/>
      <c r="TBO24" s="72"/>
      <c r="TBP24" s="72"/>
      <c r="TBT24" s="77"/>
      <c r="TBU24" s="77"/>
      <c r="TBV24" s="77"/>
      <c r="TBW24" s="77"/>
      <c r="TBX24" s="77"/>
      <c r="TBY24" s="77"/>
      <c r="TBZ24" s="77"/>
      <c r="TCA24" s="77"/>
      <c r="TCD24" s="80"/>
      <c r="TCE24" s="72"/>
      <c r="TCF24" s="72"/>
      <c r="TCJ24" s="77"/>
      <c r="TCK24" s="77"/>
      <c r="TCL24" s="77"/>
      <c r="TCM24" s="77"/>
      <c r="TCN24" s="77"/>
      <c r="TCO24" s="77"/>
      <c r="TCP24" s="77"/>
      <c r="TCQ24" s="77"/>
      <c r="TCT24" s="80"/>
      <c r="TCU24" s="72"/>
      <c r="TCV24" s="72"/>
      <c r="TCZ24" s="77"/>
      <c r="TDA24" s="77"/>
      <c r="TDB24" s="77"/>
      <c r="TDC24" s="77"/>
      <c r="TDD24" s="77"/>
      <c r="TDE24" s="77"/>
      <c r="TDF24" s="77"/>
      <c r="TDG24" s="77"/>
      <c r="TDJ24" s="80"/>
      <c r="TDK24" s="72"/>
      <c r="TDL24" s="72"/>
      <c r="TDP24" s="77"/>
      <c r="TDQ24" s="77"/>
      <c r="TDR24" s="77"/>
      <c r="TDS24" s="77"/>
      <c r="TDT24" s="77"/>
      <c r="TDU24" s="77"/>
      <c r="TDV24" s="77"/>
      <c r="TDW24" s="77"/>
      <c r="TDZ24" s="80"/>
      <c r="TEA24" s="72"/>
      <c r="TEB24" s="72"/>
      <c r="TEF24" s="77"/>
      <c r="TEG24" s="77"/>
      <c r="TEH24" s="77"/>
      <c r="TEI24" s="77"/>
      <c r="TEJ24" s="77"/>
      <c r="TEK24" s="77"/>
      <c r="TEL24" s="77"/>
      <c r="TEM24" s="77"/>
      <c r="TEP24" s="80"/>
      <c r="TEQ24" s="72"/>
      <c r="TER24" s="72"/>
      <c r="TEV24" s="77"/>
      <c r="TEW24" s="77"/>
      <c r="TEX24" s="77"/>
      <c r="TEY24" s="77"/>
      <c r="TEZ24" s="77"/>
      <c r="TFA24" s="77"/>
      <c r="TFB24" s="77"/>
      <c r="TFC24" s="77"/>
      <c r="TFF24" s="80"/>
      <c r="TFG24" s="72"/>
      <c r="TFH24" s="72"/>
      <c r="TFL24" s="77"/>
      <c r="TFM24" s="77"/>
      <c r="TFN24" s="77"/>
      <c r="TFO24" s="77"/>
      <c r="TFP24" s="77"/>
      <c r="TFQ24" s="77"/>
      <c r="TFR24" s="77"/>
      <c r="TFS24" s="77"/>
      <c r="TFV24" s="80"/>
      <c r="TFW24" s="72"/>
      <c r="TFX24" s="72"/>
      <c r="TGB24" s="77"/>
      <c r="TGC24" s="77"/>
      <c r="TGD24" s="77"/>
      <c r="TGE24" s="77"/>
      <c r="TGF24" s="77"/>
      <c r="TGG24" s="77"/>
      <c r="TGH24" s="77"/>
      <c r="TGI24" s="77"/>
      <c r="TGL24" s="80"/>
      <c r="TGM24" s="72"/>
      <c r="TGN24" s="72"/>
      <c r="TGR24" s="77"/>
      <c r="TGS24" s="77"/>
      <c r="TGT24" s="77"/>
      <c r="TGU24" s="77"/>
      <c r="TGV24" s="77"/>
      <c r="TGW24" s="77"/>
      <c r="TGX24" s="77"/>
      <c r="TGY24" s="77"/>
      <c r="THB24" s="80"/>
      <c r="THC24" s="72"/>
      <c r="THD24" s="72"/>
      <c r="THH24" s="77"/>
      <c r="THI24" s="77"/>
      <c r="THJ24" s="77"/>
      <c r="THK24" s="77"/>
      <c r="THL24" s="77"/>
      <c r="THM24" s="77"/>
      <c r="THN24" s="77"/>
      <c r="THO24" s="77"/>
      <c r="THR24" s="80"/>
      <c r="THS24" s="72"/>
      <c r="THT24" s="72"/>
      <c r="THX24" s="77"/>
      <c r="THY24" s="77"/>
      <c r="THZ24" s="77"/>
      <c r="TIA24" s="77"/>
      <c r="TIB24" s="77"/>
      <c r="TIC24" s="77"/>
      <c r="TID24" s="77"/>
      <c r="TIE24" s="77"/>
      <c r="TIH24" s="80"/>
      <c r="TII24" s="72"/>
      <c r="TIJ24" s="72"/>
      <c r="TIN24" s="77"/>
      <c r="TIO24" s="77"/>
      <c r="TIP24" s="77"/>
      <c r="TIQ24" s="77"/>
      <c r="TIR24" s="77"/>
      <c r="TIS24" s="77"/>
      <c r="TIT24" s="77"/>
      <c r="TIU24" s="77"/>
      <c r="TIX24" s="80"/>
      <c r="TIY24" s="72"/>
      <c r="TIZ24" s="72"/>
      <c r="TJD24" s="77"/>
      <c r="TJE24" s="77"/>
      <c r="TJF24" s="77"/>
      <c r="TJG24" s="77"/>
      <c r="TJH24" s="77"/>
      <c r="TJI24" s="77"/>
      <c r="TJJ24" s="77"/>
      <c r="TJK24" s="77"/>
      <c r="TJN24" s="80"/>
      <c r="TJO24" s="72"/>
      <c r="TJP24" s="72"/>
      <c r="TJT24" s="77"/>
      <c r="TJU24" s="77"/>
      <c r="TJV24" s="77"/>
      <c r="TJW24" s="77"/>
      <c r="TJX24" s="77"/>
      <c r="TJY24" s="77"/>
      <c r="TJZ24" s="77"/>
      <c r="TKA24" s="77"/>
      <c r="TKD24" s="80"/>
      <c r="TKE24" s="72"/>
      <c r="TKF24" s="72"/>
      <c r="TKJ24" s="77"/>
      <c r="TKK24" s="77"/>
      <c r="TKL24" s="77"/>
      <c r="TKM24" s="77"/>
      <c r="TKN24" s="77"/>
      <c r="TKO24" s="77"/>
      <c r="TKP24" s="77"/>
      <c r="TKQ24" s="77"/>
      <c r="TKT24" s="80"/>
      <c r="TKU24" s="72"/>
      <c r="TKV24" s="72"/>
      <c r="TKZ24" s="77"/>
      <c r="TLA24" s="77"/>
      <c r="TLB24" s="77"/>
      <c r="TLC24" s="77"/>
      <c r="TLD24" s="77"/>
      <c r="TLE24" s="77"/>
      <c r="TLF24" s="77"/>
      <c r="TLG24" s="77"/>
      <c r="TLJ24" s="80"/>
      <c r="TLK24" s="72"/>
      <c r="TLL24" s="72"/>
      <c r="TLP24" s="77"/>
      <c r="TLQ24" s="77"/>
      <c r="TLR24" s="77"/>
      <c r="TLS24" s="77"/>
      <c r="TLT24" s="77"/>
      <c r="TLU24" s="77"/>
      <c r="TLV24" s="77"/>
      <c r="TLW24" s="77"/>
      <c r="TLZ24" s="80"/>
      <c r="TMA24" s="72"/>
      <c r="TMB24" s="72"/>
      <c r="TMF24" s="77"/>
      <c r="TMG24" s="77"/>
      <c r="TMH24" s="77"/>
      <c r="TMI24" s="77"/>
      <c r="TMJ24" s="77"/>
      <c r="TMK24" s="77"/>
      <c r="TML24" s="77"/>
      <c r="TMM24" s="77"/>
      <c r="TMP24" s="80"/>
      <c r="TMQ24" s="72"/>
      <c r="TMR24" s="72"/>
      <c r="TMV24" s="77"/>
      <c r="TMW24" s="77"/>
      <c r="TMX24" s="77"/>
      <c r="TMY24" s="77"/>
      <c r="TMZ24" s="77"/>
      <c r="TNA24" s="77"/>
      <c r="TNB24" s="77"/>
      <c r="TNC24" s="77"/>
      <c r="TNF24" s="80"/>
      <c r="TNG24" s="72"/>
      <c r="TNH24" s="72"/>
      <c r="TNL24" s="77"/>
      <c r="TNM24" s="77"/>
      <c r="TNN24" s="77"/>
      <c r="TNO24" s="77"/>
      <c r="TNP24" s="77"/>
      <c r="TNQ24" s="77"/>
      <c r="TNR24" s="77"/>
      <c r="TNS24" s="77"/>
      <c r="TNV24" s="80"/>
      <c r="TNW24" s="72"/>
      <c r="TNX24" s="72"/>
      <c r="TOB24" s="77"/>
      <c r="TOC24" s="77"/>
      <c r="TOD24" s="77"/>
      <c r="TOE24" s="77"/>
      <c r="TOF24" s="77"/>
      <c r="TOG24" s="77"/>
      <c r="TOH24" s="77"/>
      <c r="TOI24" s="77"/>
      <c r="TOL24" s="80"/>
      <c r="TOM24" s="72"/>
      <c r="TON24" s="72"/>
      <c r="TOR24" s="77"/>
      <c r="TOS24" s="77"/>
      <c r="TOT24" s="77"/>
      <c r="TOU24" s="77"/>
      <c r="TOV24" s="77"/>
      <c r="TOW24" s="77"/>
      <c r="TOX24" s="77"/>
      <c r="TOY24" s="77"/>
      <c r="TPB24" s="80"/>
      <c r="TPC24" s="72"/>
      <c r="TPD24" s="72"/>
      <c r="TPH24" s="77"/>
      <c r="TPI24" s="77"/>
      <c r="TPJ24" s="77"/>
      <c r="TPK24" s="77"/>
      <c r="TPL24" s="77"/>
      <c r="TPM24" s="77"/>
      <c r="TPN24" s="77"/>
      <c r="TPO24" s="77"/>
      <c r="TPR24" s="80"/>
      <c r="TPS24" s="72"/>
      <c r="TPT24" s="72"/>
      <c r="TPX24" s="77"/>
      <c r="TPY24" s="77"/>
      <c r="TPZ24" s="77"/>
      <c r="TQA24" s="77"/>
      <c r="TQB24" s="77"/>
      <c r="TQC24" s="77"/>
      <c r="TQD24" s="77"/>
      <c r="TQE24" s="77"/>
      <c r="TQH24" s="80"/>
      <c r="TQI24" s="72"/>
      <c r="TQJ24" s="72"/>
      <c r="TQN24" s="77"/>
      <c r="TQO24" s="77"/>
      <c r="TQP24" s="77"/>
      <c r="TQQ24" s="77"/>
      <c r="TQR24" s="77"/>
      <c r="TQS24" s="77"/>
      <c r="TQT24" s="77"/>
      <c r="TQU24" s="77"/>
      <c r="TQX24" s="80"/>
      <c r="TQY24" s="72"/>
      <c r="TQZ24" s="72"/>
      <c r="TRD24" s="77"/>
      <c r="TRE24" s="77"/>
      <c r="TRF24" s="77"/>
      <c r="TRG24" s="77"/>
      <c r="TRH24" s="77"/>
      <c r="TRI24" s="77"/>
      <c r="TRJ24" s="77"/>
      <c r="TRK24" s="77"/>
      <c r="TRN24" s="80"/>
      <c r="TRO24" s="72"/>
      <c r="TRP24" s="72"/>
      <c r="TRT24" s="77"/>
      <c r="TRU24" s="77"/>
      <c r="TRV24" s="77"/>
      <c r="TRW24" s="77"/>
      <c r="TRX24" s="77"/>
      <c r="TRY24" s="77"/>
      <c r="TRZ24" s="77"/>
      <c r="TSA24" s="77"/>
      <c r="TSD24" s="80"/>
      <c r="TSE24" s="72"/>
      <c r="TSF24" s="72"/>
      <c r="TSJ24" s="77"/>
      <c r="TSK24" s="77"/>
      <c r="TSL24" s="77"/>
      <c r="TSM24" s="77"/>
      <c r="TSN24" s="77"/>
      <c r="TSO24" s="77"/>
      <c r="TSP24" s="77"/>
      <c r="TSQ24" s="77"/>
      <c r="TST24" s="80"/>
      <c r="TSU24" s="72"/>
      <c r="TSV24" s="72"/>
      <c r="TSZ24" s="77"/>
      <c r="TTA24" s="77"/>
      <c r="TTB24" s="77"/>
      <c r="TTC24" s="77"/>
      <c r="TTD24" s="77"/>
      <c r="TTE24" s="77"/>
      <c r="TTF24" s="77"/>
      <c r="TTG24" s="77"/>
      <c r="TTJ24" s="80"/>
      <c r="TTK24" s="72"/>
      <c r="TTL24" s="72"/>
      <c r="TTP24" s="77"/>
      <c r="TTQ24" s="77"/>
      <c r="TTR24" s="77"/>
      <c r="TTS24" s="77"/>
      <c r="TTT24" s="77"/>
      <c r="TTU24" s="77"/>
      <c r="TTV24" s="77"/>
      <c r="TTW24" s="77"/>
      <c r="TTZ24" s="80"/>
      <c r="TUA24" s="72"/>
      <c r="TUB24" s="72"/>
      <c r="TUF24" s="77"/>
      <c r="TUG24" s="77"/>
      <c r="TUH24" s="77"/>
      <c r="TUI24" s="77"/>
      <c r="TUJ24" s="77"/>
      <c r="TUK24" s="77"/>
      <c r="TUL24" s="77"/>
      <c r="TUM24" s="77"/>
      <c r="TUP24" s="80"/>
      <c r="TUQ24" s="72"/>
      <c r="TUR24" s="72"/>
      <c r="TUV24" s="77"/>
      <c r="TUW24" s="77"/>
      <c r="TUX24" s="77"/>
      <c r="TUY24" s="77"/>
      <c r="TUZ24" s="77"/>
      <c r="TVA24" s="77"/>
      <c r="TVB24" s="77"/>
      <c r="TVC24" s="77"/>
      <c r="TVF24" s="80"/>
      <c r="TVG24" s="72"/>
      <c r="TVH24" s="72"/>
      <c r="TVL24" s="77"/>
      <c r="TVM24" s="77"/>
      <c r="TVN24" s="77"/>
      <c r="TVO24" s="77"/>
      <c r="TVP24" s="77"/>
      <c r="TVQ24" s="77"/>
      <c r="TVR24" s="77"/>
      <c r="TVS24" s="77"/>
      <c r="TVV24" s="80"/>
      <c r="TVW24" s="72"/>
      <c r="TVX24" s="72"/>
      <c r="TWB24" s="77"/>
      <c r="TWC24" s="77"/>
      <c r="TWD24" s="77"/>
      <c r="TWE24" s="77"/>
      <c r="TWF24" s="77"/>
      <c r="TWG24" s="77"/>
      <c r="TWH24" s="77"/>
      <c r="TWI24" s="77"/>
      <c r="TWL24" s="80"/>
      <c r="TWM24" s="72"/>
      <c r="TWN24" s="72"/>
      <c r="TWR24" s="77"/>
      <c r="TWS24" s="77"/>
      <c r="TWT24" s="77"/>
      <c r="TWU24" s="77"/>
      <c r="TWV24" s="77"/>
      <c r="TWW24" s="77"/>
      <c r="TWX24" s="77"/>
      <c r="TWY24" s="77"/>
      <c r="TXB24" s="80"/>
      <c r="TXC24" s="72"/>
      <c r="TXD24" s="72"/>
      <c r="TXH24" s="77"/>
      <c r="TXI24" s="77"/>
      <c r="TXJ24" s="77"/>
      <c r="TXK24" s="77"/>
      <c r="TXL24" s="77"/>
      <c r="TXM24" s="77"/>
      <c r="TXN24" s="77"/>
      <c r="TXO24" s="77"/>
      <c r="TXR24" s="80"/>
      <c r="TXS24" s="72"/>
      <c r="TXT24" s="72"/>
      <c r="TXX24" s="77"/>
      <c r="TXY24" s="77"/>
      <c r="TXZ24" s="77"/>
      <c r="TYA24" s="77"/>
      <c r="TYB24" s="77"/>
      <c r="TYC24" s="77"/>
      <c r="TYD24" s="77"/>
      <c r="TYE24" s="77"/>
      <c r="TYH24" s="80"/>
      <c r="TYI24" s="72"/>
      <c r="TYJ24" s="72"/>
      <c r="TYN24" s="77"/>
      <c r="TYO24" s="77"/>
      <c r="TYP24" s="77"/>
      <c r="TYQ24" s="77"/>
      <c r="TYR24" s="77"/>
      <c r="TYS24" s="77"/>
      <c r="TYT24" s="77"/>
      <c r="TYU24" s="77"/>
      <c r="TYX24" s="80"/>
      <c r="TYY24" s="72"/>
      <c r="TYZ24" s="72"/>
      <c r="TZD24" s="77"/>
      <c r="TZE24" s="77"/>
      <c r="TZF24" s="77"/>
      <c r="TZG24" s="77"/>
      <c r="TZH24" s="77"/>
      <c r="TZI24" s="77"/>
      <c r="TZJ24" s="77"/>
      <c r="TZK24" s="77"/>
      <c r="TZN24" s="80"/>
      <c r="TZO24" s="72"/>
      <c r="TZP24" s="72"/>
      <c r="TZT24" s="77"/>
      <c r="TZU24" s="77"/>
      <c r="TZV24" s="77"/>
      <c r="TZW24" s="77"/>
      <c r="TZX24" s="77"/>
      <c r="TZY24" s="77"/>
      <c r="TZZ24" s="77"/>
      <c r="UAA24" s="77"/>
      <c r="UAD24" s="80"/>
      <c r="UAE24" s="72"/>
      <c r="UAF24" s="72"/>
      <c r="UAJ24" s="77"/>
      <c r="UAK24" s="77"/>
      <c r="UAL24" s="77"/>
      <c r="UAM24" s="77"/>
      <c r="UAN24" s="77"/>
      <c r="UAO24" s="77"/>
      <c r="UAP24" s="77"/>
      <c r="UAQ24" s="77"/>
      <c r="UAT24" s="80"/>
      <c r="UAU24" s="72"/>
      <c r="UAV24" s="72"/>
      <c r="UAZ24" s="77"/>
      <c r="UBA24" s="77"/>
      <c r="UBB24" s="77"/>
      <c r="UBC24" s="77"/>
      <c r="UBD24" s="77"/>
      <c r="UBE24" s="77"/>
      <c r="UBF24" s="77"/>
      <c r="UBG24" s="77"/>
      <c r="UBJ24" s="80"/>
      <c r="UBK24" s="72"/>
      <c r="UBL24" s="72"/>
      <c r="UBP24" s="77"/>
      <c r="UBQ24" s="77"/>
      <c r="UBR24" s="77"/>
      <c r="UBS24" s="77"/>
      <c r="UBT24" s="77"/>
      <c r="UBU24" s="77"/>
      <c r="UBV24" s="77"/>
      <c r="UBW24" s="77"/>
      <c r="UBZ24" s="80"/>
      <c r="UCA24" s="72"/>
      <c r="UCB24" s="72"/>
      <c r="UCF24" s="77"/>
      <c r="UCG24" s="77"/>
      <c r="UCH24" s="77"/>
      <c r="UCI24" s="77"/>
      <c r="UCJ24" s="77"/>
      <c r="UCK24" s="77"/>
      <c r="UCL24" s="77"/>
      <c r="UCM24" s="77"/>
      <c r="UCP24" s="80"/>
      <c r="UCQ24" s="72"/>
      <c r="UCR24" s="72"/>
      <c r="UCV24" s="77"/>
      <c r="UCW24" s="77"/>
      <c r="UCX24" s="77"/>
      <c r="UCY24" s="77"/>
      <c r="UCZ24" s="77"/>
      <c r="UDA24" s="77"/>
      <c r="UDB24" s="77"/>
      <c r="UDC24" s="77"/>
      <c r="UDF24" s="80"/>
      <c r="UDG24" s="72"/>
      <c r="UDH24" s="72"/>
      <c r="UDL24" s="77"/>
      <c r="UDM24" s="77"/>
      <c r="UDN24" s="77"/>
      <c r="UDO24" s="77"/>
      <c r="UDP24" s="77"/>
      <c r="UDQ24" s="77"/>
      <c r="UDR24" s="77"/>
      <c r="UDS24" s="77"/>
      <c r="UDV24" s="80"/>
      <c r="UDW24" s="72"/>
      <c r="UDX24" s="72"/>
      <c r="UEB24" s="77"/>
      <c r="UEC24" s="77"/>
      <c r="UED24" s="77"/>
      <c r="UEE24" s="77"/>
      <c r="UEF24" s="77"/>
      <c r="UEG24" s="77"/>
      <c r="UEH24" s="77"/>
      <c r="UEI24" s="77"/>
      <c r="UEL24" s="80"/>
      <c r="UEM24" s="72"/>
      <c r="UEN24" s="72"/>
      <c r="UER24" s="77"/>
      <c r="UES24" s="77"/>
      <c r="UET24" s="77"/>
      <c r="UEU24" s="77"/>
      <c r="UEV24" s="77"/>
      <c r="UEW24" s="77"/>
      <c r="UEX24" s="77"/>
      <c r="UEY24" s="77"/>
      <c r="UFB24" s="80"/>
      <c r="UFC24" s="72"/>
      <c r="UFD24" s="72"/>
      <c r="UFH24" s="77"/>
      <c r="UFI24" s="77"/>
      <c r="UFJ24" s="77"/>
      <c r="UFK24" s="77"/>
      <c r="UFL24" s="77"/>
      <c r="UFM24" s="77"/>
      <c r="UFN24" s="77"/>
      <c r="UFO24" s="77"/>
      <c r="UFR24" s="80"/>
      <c r="UFS24" s="72"/>
      <c r="UFT24" s="72"/>
      <c r="UFX24" s="77"/>
      <c r="UFY24" s="77"/>
      <c r="UFZ24" s="77"/>
      <c r="UGA24" s="77"/>
      <c r="UGB24" s="77"/>
      <c r="UGC24" s="77"/>
      <c r="UGD24" s="77"/>
      <c r="UGE24" s="77"/>
      <c r="UGH24" s="80"/>
      <c r="UGI24" s="72"/>
      <c r="UGJ24" s="72"/>
      <c r="UGN24" s="77"/>
      <c r="UGO24" s="77"/>
      <c r="UGP24" s="77"/>
      <c r="UGQ24" s="77"/>
      <c r="UGR24" s="77"/>
      <c r="UGS24" s="77"/>
      <c r="UGT24" s="77"/>
      <c r="UGU24" s="77"/>
      <c r="UGX24" s="80"/>
      <c r="UGY24" s="72"/>
      <c r="UGZ24" s="72"/>
      <c r="UHD24" s="77"/>
      <c r="UHE24" s="77"/>
      <c r="UHF24" s="77"/>
      <c r="UHG24" s="77"/>
      <c r="UHH24" s="77"/>
      <c r="UHI24" s="77"/>
      <c r="UHJ24" s="77"/>
      <c r="UHK24" s="77"/>
      <c r="UHN24" s="80"/>
      <c r="UHO24" s="72"/>
      <c r="UHP24" s="72"/>
      <c r="UHT24" s="77"/>
      <c r="UHU24" s="77"/>
      <c r="UHV24" s="77"/>
      <c r="UHW24" s="77"/>
      <c r="UHX24" s="77"/>
      <c r="UHY24" s="77"/>
      <c r="UHZ24" s="77"/>
      <c r="UIA24" s="77"/>
      <c r="UID24" s="80"/>
      <c r="UIE24" s="72"/>
      <c r="UIF24" s="72"/>
      <c r="UIJ24" s="77"/>
      <c r="UIK24" s="77"/>
      <c r="UIL24" s="77"/>
      <c r="UIM24" s="77"/>
      <c r="UIN24" s="77"/>
      <c r="UIO24" s="77"/>
      <c r="UIP24" s="77"/>
      <c r="UIQ24" s="77"/>
      <c r="UIT24" s="80"/>
      <c r="UIU24" s="72"/>
      <c r="UIV24" s="72"/>
      <c r="UIZ24" s="77"/>
      <c r="UJA24" s="77"/>
      <c r="UJB24" s="77"/>
      <c r="UJC24" s="77"/>
      <c r="UJD24" s="77"/>
      <c r="UJE24" s="77"/>
      <c r="UJF24" s="77"/>
      <c r="UJG24" s="77"/>
      <c r="UJJ24" s="80"/>
      <c r="UJK24" s="72"/>
      <c r="UJL24" s="72"/>
      <c r="UJP24" s="77"/>
      <c r="UJQ24" s="77"/>
      <c r="UJR24" s="77"/>
      <c r="UJS24" s="77"/>
      <c r="UJT24" s="77"/>
      <c r="UJU24" s="77"/>
      <c r="UJV24" s="77"/>
      <c r="UJW24" s="77"/>
      <c r="UJZ24" s="80"/>
      <c r="UKA24" s="72"/>
      <c r="UKB24" s="72"/>
      <c r="UKF24" s="77"/>
      <c r="UKG24" s="77"/>
      <c r="UKH24" s="77"/>
      <c r="UKI24" s="77"/>
      <c r="UKJ24" s="77"/>
      <c r="UKK24" s="77"/>
      <c r="UKL24" s="77"/>
      <c r="UKM24" s="77"/>
      <c r="UKP24" s="80"/>
      <c r="UKQ24" s="72"/>
      <c r="UKR24" s="72"/>
      <c r="UKV24" s="77"/>
      <c r="UKW24" s="77"/>
      <c r="UKX24" s="77"/>
      <c r="UKY24" s="77"/>
      <c r="UKZ24" s="77"/>
      <c r="ULA24" s="77"/>
      <c r="ULB24" s="77"/>
      <c r="ULC24" s="77"/>
      <c r="ULF24" s="80"/>
      <c r="ULG24" s="72"/>
      <c r="ULH24" s="72"/>
      <c r="ULL24" s="77"/>
      <c r="ULM24" s="77"/>
      <c r="ULN24" s="77"/>
      <c r="ULO24" s="77"/>
      <c r="ULP24" s="77"/>
      <c r="ULQ24" s="77"/>
      <c r="ULR24" s="77"/>
      <c r="ULS24" s="77"/>
      <c r="ULV24" s="80"/>
      <c r="ULW24" s="72"/>
      <c r="ULX24" s="72"/>
      <c r="UMB24" s="77"/>
      <c r="UMC24" s="77"/>
      <c r="UMD24" s="77"/>
      <c r="UME24" s="77"/>
      <c r="UMF24" s="77"/>
      <c r="UMG24" s="77"/>
      <c r="UMH24" s="77"/>
      <c r="UMI24" s="77"/>
      <c r="UML24" s="80"/>
      <c r="UMM24" s="72"/>
      <c r="UMN24" s="72"/>
      <c r="UMR24" s="77"/>
      <c r="UMS24" s="77"/>
      <c r="UMT24" s="77"/>
      <c r="UMU24" s="77"/>
      <c r="UMV24" s="77"/>
      <c r="UMW24" s="77"/>
      <c r="UMX24" s="77"/>
      <c r="UMY24" s="77"/>
      <c r="UNB24" s="80"/>
      <c r="UNC24" s="72"/>
      <c r="UND24" s="72"/>
      <c r="UNH24" s="77"/>
      <c r="UNI24" s="77"/>
      <c r="UNJ24" s="77"/>
      <c r="UNK24" s="77"/>
      <c r="UNL24" s="77"/>
      <c r="UNM24" s="77"/>
      <c r="UNN24" s="77"/>
      <c r="UNO24" s="77"/>
      <c r="UNR24" s="80"/>
      <c r="UNS24" s="72"/>
      <c r="UNT24" s="72"/>
      <c r="UNX24" s="77"/>
      <c r="UNY24" s="77"/>
      <c r="UNZ24" s="77"/>
      <c r="UOA24" s="77"/>
      <c r="UOB24" s="77"/>
      <c r="UOC24" s="77"/>
      <c r="UOD24" s="77"/>
      <c r="UOE24" s="77"/>
      <c r="UOH24" s="80"/>
      <c r="UOI24" s="72"/>
      <c r="UOJ24" s="72"/>
      <c r="UON24" s="77"/>
      <c r="UOO24" s="77"/>
      <c r="UOP24" s="77"/>
      <c r="UOQ24" s="77"/>
      <c r="UOR24" s="77"/>
      <c r="UOS24" s="77"/>
      <c r="UOT24" s="77"/>
      <c r="UOU24" s="77"/>
      <c r="UOX24" s="80"/>
      <c r="UOY24" s="72"/>
      <c r="UOZ24" s="72"/>
      <c r="UPD24" s="77"/>
      <c r="UPE24" s="77"/>
      <c r="UPF24" s="77"/>
      <c r="UPG24" s="77"/>
      <c r="UPH24" s="77"/>
      <c r="UPI24" s="77"/>
      <c r="UPJ24" s="77"/>
      <c r="UPK24" s="77"/>
      <c r="UPN24" s="80"/>
      <c r="UPO24" s="72"/>
      <c r="UPP24" s="72"/>
      <c r="UPT24" s="77"/>
      <c r="UPU24" s="77"/>
      <c r="UPV24" s="77"/>
      <c r="UPW24" s="77"/>
      <c r="UPX24" s="77"/>
      <c r="UPY24" s="77"/>
      <c r="UPZ24" s="77"/>
      <c r="UQA24" s="77"/>
      <c r="UQD24" s="80"/>
      <c r="UQE24" s="72"/>
      <c r="UQF24" s="72"/>
      <c r="UQJ24" s="77"/>
      <c r="UQK24" s="77"/>
      <c r="UQL24" s="77"/>
      <c r="UQM24" s="77"/>
      <c r="UQN24" s="77"/>
      <c r="UQO24" s="77"/>
      <c r="UQP24" s="77"/>
      <c r="UQQ24" s="77"/>
      <c r="UQT24" s="80"/>
      <c r="UQU24" s="72"/>
      <c r="UQV24" s="72"/>
      <c r="UQZ24" s="77"/>
      <c r="URA24" s="77"/>
      <c r="URB24" s="77"/>
      <c r="URC24" s="77"/>
      <c r="URD24" s="77"/>
      <c r="URE24" s="77"/>
      <c r="URF24" s="77"/>
      <c r="URG24" s="77"/>
      <c r="URJ24" s="80"/>
      <c r="URK24" s="72"/>
      <c r="URL24" s="72"/>
      <c r="URP24" s="77"/>
      <c r="URQ24" s="77"/>
      <c r="URR24" s="77"/>
      <c r="URS24" s="77"/>
      <c r="URT24" s="77"/>
      <c r="URU24" s="77"/>
      <c r="URV24" s="77"/>
      <c r="URW24" s="77"/>
      <c r="URZ24" s="80"/>
      <c r="USA24" s="72"/>
      <c r="USB24" s="72"/>
      <c r="USF24" s="77"/>
      <c r="USG24" s="77"/>
      <c r="USH24" s="77"/>
      <c r="USI24" s="77"/>
      <c r="USJ24" s="77"/>
      <c r="USK24" s="77"/>
      <c r="USL24" s="77"/>
      <c r="USM24" s="77"/>
      <c r="USP24" s="80"/>
      <c r="USQ24" s="72"/>
      <c r="USR24" s="72"/>
      <c r="USV24" s="77"/>
      <c r="USW24" s="77"/>
      <c r="USX24" s="77"/>
      <c r="USY24" s="77"/>
      <c r="USZ24" s="77"/>
      <c r="UTA24" s="77"/>
      <c r="UTB24" s="77"/>
      <c r="UTC24" s="77"/>
      <c r="UTF24" s="80"/>
      <c r="UTG24" s="72"/>
      <c r="UTH24" s="72"/>
      <c r="UTL24" s="77"/>
      <c r="UTM24" s="77"/>
      <c r="UTN24" s="77"/>
      <c r="UTO24" s="77"/>
      <c r="UTP24" s="77"/>
      <c r="UTQ24" s="77"/>
      <c r="UTR24" s="77"/>
      <c r="UTS24" s="77"/>
      <c r="UTV24" s="80"/>
      <c r="UTW24" s="72"/>
      <c r="UTX24" s="72"/>
      <c r="UUB24" s="77"/>
      <c r="UUC24" s="77"/>
      <c r="UUD24" s="77"/>
      <c r="UUE24" s="77"/>
      <c r="UUF24" s="77"/>
      <c r="UUG24" s="77"/>
      <c r="UUH24" s="77"/>
      <c r="UUI24" s="77"/>
      <c r="UUL24" s="80"/>
      <c r="UUM24" s="72"/>
      <c r="UUN24" s="72"/>
      <c r="UUR24" s="77"/>
      <c r="UUS24" s="77"/>
      <c r="UUT24" s="77"/>
      <c r="UUU24" s="77"/>
      <c r="UUV24" s="77"/>
      <c r="UUW24" s="77"/>
      <c r="UUX24" s="77"/>
      <c r="UUY24" s="77"/>
      <c r="UVB24" s="80"/>
      <c r="UVC24" s="72"/>
      <c r="UVD24" s="72"/>
      <c r="UVH24" s="77"/>
      <c r="UVI24" s="77"/>
      <c r="UVJ24" s="77"/>
      <c r="UVK24" s="77"/>
      <c r="UVL24" s="77"/>
      <c r="UVM24" s="77"/>
      <c r="UVN24" s="77"/>
      <c r="UVO24" s="77"/>
      <c r="UVR24" s="80"/>
      <c r="UVS24" s="72"/>
      <c r="UVT24" s="72"/>
      <c r="UVX24" s="77"/>
      <c r="UVY24" s="77"/>
      <c r="UVZ24" s="77"/>
      <c r="UWA24" s="77"/>
      <c r="UWB24" s="77"/>
      <c r="UWC24" s="77"/>
      <c r="UWD24" s="77"/>
      <c r="UWE24" s="77"/>
      <c r="UWH24" s="80"/>
      <c r="UWI24" s="72"/>
      <c r="UWJ24" s="72"/>
      <c r="UWN24" s="77"/>
      <c r="UWO24" s="77"/>
      <c r="UWP24" s="77"/>
      <c r="UWQ24" s="77"/>
      <c r="UWR24" s="77"/>
      <c r="UWS24" s="77"/>
      <c r="UWT24" s="77"/>
      <c r="UWU24" s="77"/>
      <c r="UWX24" s="80"/>
      <c r="UWY24" s="72"/>
      <c r="UWZ24" s="72"/>
      <c r="UXD24" s="77"/>
      <c r="UXE24" s="77"/>
      <c r="UXF24" s="77"/>
      <c r="UXG24" s="77"/>
      <c r="UXH24" s="77"/>
      <c r="UXI24" s="77"/>
      <c r="UXJ24" s="77"/>
      <c r="UXK24" s="77"/>
      <c r="UXN24" s="80"/>
      <c r="UXO24" s="72"/>
      <c r="UXP24" s="72"/>
      <c r="UXT24" s="77"/>
      <c r="UXU24" s="77"/>
      <c r="UXV24" s="77"/>
      <c r="UXW24" s="77"/>
      <c r="UXX24" s="77"/>
      <c r="UXY24" s="77"/>
      <c r="UXZ24" s="77"/>
      <c r="UYA24" s="77"/>
      <c r="UYD24" s="80"/>
      <c r="UYE24" s="72"/>
      <c r="UYF24" s="72"/>
      <c r="UYJ24" s="77"/>
      <c r="UYK24" s="77"/>
      <c r="UYL24" s="77"/>
      <c r="UYM24" s="77"/>
      <c r="UYN24" s="77"/>
      <c r="UYO24" s="77"/>
      <c r="UYP24" s="77"/>
      <c r="UYQ24" s="77"/>
      <c r="UYT24" s="80"/>
      <c r="UYU24" s="72"/>
      <c r="UYV24" s="72"/>
      <c r="UYZ24" s="77"/>
      <c r="UZA24" s="77"/>
      <c r="UZB24" s="77"/>
      <c r="UZC24" s="77"/>
      <c r="UZD24" s="77"/>
      <c r="UZE24" s="77"/>
      <c r="UZF24" s="77"/>
      <c r="UZG24" s="77"/>
      <c r="UZJ24" s="80"/>
      <c r="UZK24" s="72"/>
      <c r="UZL24" s="72"/>
      <c r="UZP24" s="77"/>
      <c r="UZQ24" s="77"/>
      <c r="UZR24" s="77"/>
      <c r="UZS24" s="77"/>
      <c r="UZT24" s="77"/>
      <c r="UZU24" s="77"/>
      <c r="UZV24" s="77"/>
      <c r="UZW24" s="77"/>
      <c r="UZZ24" s="80"/>
      <c r="VAA24" s="72"/>
      <c r="VAB24" s="72"/>
      <c r="VAF24" s="77"/>
      <c r="VAG24" s="77"/>
      <c r="VAH24" s="77"/>
      <c r="VAI24" s="77"/>
      <c r="VAJ24" s="77"/>
      <c r="VAK24" s="77"/>
      <c r="VAL24" s="77"/>
      <c r="VAM24" s="77"/>
      <c r="VAP24" s="80"/>
      <c r="VAQ24" s="72"/>
      <c r="VAR24" s="72"/>
      <c r="VAV24" s="77"/>
      <c r="VAW24" s="77"/>
      <c r="VAX24" s="77"/>
      <c r="VAY24" s="77"/>
      <c r="VAZ24" s="77"/>
      <c r="VBA24" s="77"/>
      <c r="VBB24" s="77"/>
      <c r="VBC24" s="77"/>
      <c r="VBF24" s="80"/>
      <c r="VBG24" s="72"/>
      <c r="VBH24" s="72"/>
      <c r="VBL24" s="77"/>
      <c r="VBM24" s="77"/>
      <c r="VBN24" s="77"/>
      <c r="VBO24" s="77"/>
      <c r="VBP24" s="77"/>
      <c r="VBQ24" s="77"/>
      <c r="VBR24" s="77"/>
      <c r="VBS24" s="77"/>
      <c r="VBV24" s="80"/>
      <c r="VBW24" s="72"/>
      <c r="VBX24" s="72"/>
      <c r="VCB24" s="77"/>
      <c r="VCC24" s="77"/>
      <c r="VCD24" s="77"/>
      <c r="VCE24" s="77"/>
      <c r="VCF24" s="77"/>
      <c r="VCG24" s="77"/>
      <c r="VCH24" s="77"/>
      <c r="VCI24" s="77"/>
      <c r="VCL24" s="80"/>
      <c r="VCM24" s="72"/>
      <c r="VCN24" s="72"/>
      <c r="VCR24" s="77"/>
      <c r="VCS24" s="77"/>
      <c r="VCT24" s="77"/>
      <c r="VCU24" s="77"/>
      <c r="VCV24" s="77"/>
      <c r="VCW24" s="77"/>
      <c r="VCX24" s="77"/>
      <c r="VCY24" s="77"/>
      <c r="VDB24" s="80"/>
      <c r="VDC24" s="72"/>
      <c r="VDD24" s="72"/>
      <c r="VDH24" s="77"/>
      <c r="VDI24" s="77"/>
      <c r="VDJ24" s="77"/>
      <c r="VDK24" s="77"/>
      <c r="VDL24" s="77"/>
      <c r="VDM24" s="77"/>
      <c r="VDN24" s="77"/>
      <c r="VDO24" s="77"/>
      <c r="VDR24" s="80"/>
      <c r="VDS24" s="72"/>
      <c r="VDT24" s="72"/>
      <c r="VDX24" s="77"/>
      <c r="VDY24" s="77"/>
      <c r="VDZ24" s="77"/>
      <c r="VEA24" s="77"/>
      <c r="VEB24" s="77"/>
      <c r="VEC24" s="77"/>
      <c r="VED24" s="77"/>
      <c r="VEE24" s="77"/>
      <c r="VEH24" s="80"/>
      <c r="VEI24" s="72"/>
      <c r="VEJ24" s="72"/>
      <c r="VEN24" s="77"/>
      <c r="VEO24" s="77"/>
      <c r="VEP24" s="77"/>
      <c r="VEQ24" s="77"/>
      <c r="VER24" s="77"/>
      <c r="VES24" s="77"/>
      <c r="VET24" s="77"/>
      <c r="VEU24" s="77"/>
      <c r="VEX24" s="80"/>
      <c r="VEY24" s="72"/>
      <c r="VEZ24" s="72"/>
      <c r="VFD24" s="77"/>
      <c r="VFE24" s="77"/>
      <c r="VFF24" s="77"/>
      <c r="VFG24" s="77"/>
      <c r="VFH24" s="77"/>
      <c r="VFI24" s="77"/>
      <c r="VFJ24" s="77"/>
      <c r="VFK24" s="77"/>
      <c r="VFN24" s="80"/>
      <c r="VFO24" s="72"/>
      <c r="VFP24" s="72"/>
      <c r="VFT24" s="77"/>
      <c r="VFU24" s="77"/>
      <c r="VFV24" s="77"/>
      <c r="VFW24" s="77"/>
      <c r="VFX24" s="77"/>
      <c r="VFY24" s="77"/>
      <c r="VFZ24" s="77"/>
      <c r="VGA24" s="77"/>
      <c r="VGD24" s="80"/>
      <c r="VGE24" s="72"/>
      <c r="VGF24" s="72"/>
      <c r="VGJ24" s="77"/>
      <c r="VGK24" s="77"/>
      <c r="VGL24" s="77"/>
      <c r="VGM24" s="77"/>
      <c r="VGN24" s="77"/>
      <c r="VGO24" s="77"/>
      <c r="VGP24" s="77"/>
      <c r="VGQ24" s="77"/>
      <c r="VGT24" s="80"/>
      <c r="VGU24" s="72"/>
      <c r="VGV24" s="72"/>
      <c r="VGZ24" s="77"/>
      <c r="VHA24" s="77"/>
      <c r="VHB24" s="77"/>
      <c r="VHC24" s="77"/>
      <c r="VHD24" s="77"/>
      <c r="VHE24" s="77"/>
      <c r="VHF24" s="77"/>
      <c r="VHG24" s="77"/>
      <c r="VHJ24" s="80"/>
      <c r="VHK24" s="72"/>
      <c r="VHL24" s="72"/>
      <c r="VHP24" s="77"/>
      <c r="VHQ24" s="77"/>
      <c r="VHR24" s="77"/>
      <c r="VHS24" s="77"/>
      <c r="VHT24" s="77"/>
      <c r="VHU24" s="77"/>
      <c r="VHV24" s="77"/>
      <c r="VHW24" s="77"/>
      <c r="VHZ24" s="80"/>
      <c r="VIA24" s="72"/>
      <c r="VIB24" s="72"/>
      <c r="VIF24" s="77"/>
      <c r="VIG24" s="77"/>
      <c r="VIH24" s="77"/>
      <c r="VII24" s="77"/>
      <c r="VIJ24" s="77"/>
      <c r="VIK24" s="77"/>
      <c r="VIL24" s="77"/>
      <c r="VIM24" s="77"/>
      <c r="VIP24" s="80"/>
      <c r="VIQ24" s="72"/>
      <c r="VIR24" s="72"/>
      <c r="VIV24" s="77"/>
      <c r="VIW24" s="77"/>
      <c r="VIX24" s="77"/>
      <c r="VIY24" s="77"/>
      <c r="VIZ24" s="77"/>
      <c r="VJA24" s="77"/>
      <c r="VJB24" s="77"/>
      <c r="VJC24" s="77"/>
      <c r="VJF24" s="80"/>
      <c r="VJG24" s="72"/>
      <c r="VJH24" s="72"/>
      <c r="VJL24" s="77"/>
      <c r="VJM24" s="77"/>
      <c r="VJN24" s="77"/>
      <c r="VJO24" s="77"/>
      <c r="VJP24" s="77"/>
      <c r="VJQ24" s="77"/>
      <c r="VJR24" s="77"/>
      <c r="VJS24" s="77"/>
      <c r="VJV24" s="80"/>
      <c r="VJW24" s="72"/>
      <c r="VJX24" s="72"/>
      <c r="VKB24" s="77"/>
      <c r="VKC24" s="77"/>
      <c r="VKD24" s="77"/>
      <c r="VKE24" s="77"/>
      <c r="VKF24" s="77"/>
      <c r="VKG24" s="77"/>
      <c r="VKH24" s="77"/>
      <c r="VKI24" s="77"/>
      <c r="VKL24" s="80"/>
      <c r="VKM24" s="72"/>
      <c r="VKN24" s="72"/>
      <c r="VKR24" s="77"/>
      <c r="VKS24" s="77"/>
      <c r="VKT24" s="77"/>
      <c r="VKU24" s="77"/>
      <c r="VKV24" s="77"/>
      <c r="VKW24" s="77"/>
      <c r="VKX24" s="77"/>
      <c r="VKY24" s="77"/>
      <c r="VLB24" s="80"/>
      <c r="VLC24" s="72"/>
      <c r="VLD24" s="72"/>
      <c r="VLH24" s="77"/>
      <c r="VLI24" s="77"/>
      <c r="VLJ24" s="77"/>
      <c r="VLK24" s="77"/>
      <c r="VLL24" s="77"/>
      <c r="VLM24" s="77"/>
      <c r="VLN24" s="77"/>
      <c r="VLO24" s="77"/>
      <c r="VLR24" s="80"/>
      <c r="VLS24" s="72"/>
      <c r="VLT24" s="72"/>
      <c r="VLX24" s="77"/>
      <c r="VLY24" s="77"/>
      <c r="VLZ24" s="77"/>
      <c r="VMA24" s="77"/>
      <c r="VMB24" s="77"/>
      <c r="VMC24" s="77"/>
      <c r="VMD24" s="77"/>
      <c r="VME24" s="77"/>
      <c r="VMH24" s="80"/>
      <c r="VMI24" s="72"/>
      <c r="VMJ24" s="72"/>
      <c r="VMN24" s="77"/>
      <c r="VMO24" s="77"/>
      <c r="VMP24" s="77"/>
      <c r="VMQ24" s="77"/>
      <c r="VMR24" s="77"/>
      <c r="VMS24" s="77"/>
      <c r="VMT24" s="77"/>
      <c r="VMU24" s="77"/>
      <c r="VMX24" s="80"/>
      <c r="VMY24" s="72"/>
      <c r="VMZ24" s="72"/>
      <c r="VND24" s="77"/>
      <c r="VNE24" s="77"/>
      <c r="VNF24" s="77"/>
      <c r="VNG24" s="77"/>
      <c r="VNH24" s="77"/>
      <c r="VNI24" s="77"/>
      <c r="VNJ24" s="77"/>
      <c r="VNK24" s="77"/>
      <c r="VNN24" s="80"/>
      <c r="VNO24" s="72"/>
      <c r="VNP24" s="72"/>
      <c r="VNT24" s="77"/>
      <c r="VNU24" s="77"/>
      <c r="VNV24" s="77"/>
      <c r="VNW24" s="77"/>
      <c r="VNX24" s="77"/>
      <c r="VNY24" s="77"/>
      <c r="VNZ24" s="77"/>
      <c r="VOA24" s="77"/>
      <c r="VOD24" s="80"/>
      <c r="VOE24" s="72"/>
      <c r="VOF24" s="72"/>
      <c r="VOJ24" s="77"/>
      <c r="VOK24" s="77"/>
      <c r="VOL24" s="77"/>
      <c r="VOM24" s="77"/>
      <c r="VON24" s="77"/>
      <c r="VOO24" s="77"/>
      <c r="VOP24" s="77"/>
      <c r="VOQ24" s="77"/>
      <c r="VOT24" s="80"/>
      <c r="VOU24" s="72"/>
      <c r="VOV24" s="72"/>
      <c r="VOZ24" s="77"/>
      <c r="VPA24" s="77"/>
      <c r="VPB24" s="77"/>
      <c r="VPC24" s="77"/>
      <c r="VPD24" s="77"/>
      <c r="VPE24" s="77"/>
      <c r="VPF24" s="77"/>
      <c r="VPG24" s="77"/>
      <c r="VPJ24" s="80"/>
      <c r="VPK24" s="72"/>
      <c r="VPL24" s="72"/>
      <c r="VPP24" s="77"/>
      <c r="VPQ24" s="77"/>
      <c r="VPR24" s="77"/>
      <c r="VPS24" s="77"/>
      <c r="VPT24" s="77"/>
      <c r="VPU24" s="77"/>
      <c r="VPV24" s="77"/>
      <c r="VPW24" s="77"/>
      <c r="VPZ24" s="80"/>
      <c r="VQA24" s="72"/>
      <c r="VQB24" s="72"/>
      <c r="VQF24" s="77"/>
      <c r="VQG24" s="77"/>
      <c r="VQH24" s="77"/>
      <c r="VQI24" s="77"/>
      <c r="VQJ24" s="77"/>
      <c r="VQK24" s="77"/>
      <c r="VQL24" s="77"/>
      <c r="VQM24" s="77"/>
      <c r="VQP24" s="80"/>
      <c r="VQQ24" s="72"/>
      <c r="VQR24" s="72"/>
      <c r="VQV24" s="77"/>
      <c r="VQW24" s="77"/>
      <c r="VQX24" s="77"/>
      <c r="VQY24" s="77"/>
      <c r="VQZ24" s="77"/>
      <c r="VRA24" s="77"/>
      <c r="VRB24" s="77"/>
      <c r="VRC24" s="77"/>
      <c r="VRF24" s="80"/>
      <c r="VRG24" s="72"/>
      <c r="VRH24" s="72"/>
      <c r="VRL24" s="77"/>
      <c r="VRM24" s="77"/>
      <c r="VRN24" s="77"/>
      <c r="VRO24" s="77"/>
      <c r="VRP24" s="77"/>
      <c r="VRQ24" s="77"/>
      <c r="VRR24" s="77"/>
      <c r="VRS24" s="77"/>
      <c r="VRV24" s="80"/>
      <c r="VRW24" s="72"/>
      <c r="VRX24" s="72"/>
      <c r="VSB24" s="77"/>
      <c r="VSC24" s="77"/>
      <c r="VSD24" s="77"/>
      <c r="VSE24" s="77"/>
      <c r="VSF24" s="77"/>
      <c r="VSG24" s="77"/>
      <c r="VSH24" s="77"/>
      <c r="VSI24" s="77"/>
      <c r="VSL24" s="80"/>
      <c r="VSM24" s="72"/>
      <c r="VSN24" s="72"/>
      <c r="VSR24" s="77"/>
      <c r="VSS24" s="77"/>
      <c r="VST24" s="77"/>
      <c r="VSU24" s="77"/>
      <c r="VSV24" s="77"/>
      <c r="VSW24" s="77"/>
      <c r="VSX24" s="77"/>
      <c r="VSY24" s="77"/>
      <c r="VTB24" s="80"/>
      <c r="VTC24" s="72"/>
      <c r="VTD24" s="72"/>
      <c r="VTH24" s="77"/>
      <c r="VTI24" s="77"/>
      <c r="VTJ24" s="77"/>
      <c r="VTK24" s="77"/>
      <c r="VTL24" s="77"/>
      <c r="VTM24" s="77"/>
      <c r="VTN24" s="77"/>
      <c r="VTO24" s="77"/>
      <c r="VTR24" s="80"/>
      <c r="VTS24" s="72"/>
      <c r="VTT24" s="72"/>
      <c r="VTX24" s="77"/>
      <c r="VTY24" s="77"/>
      <c r="VTZ24" s="77"/>
      <c r="VUA24" s="77"/>
      <c r="VUB24" s="77"/>
      <c r="VUC24" s="77"/>
      <c r="VUD24" s="77"/>
      <c r="VUE24" s="77"/>
      <c r="VUH24" s="80"/>
      <c r="VUI24" s="72"/>
      <c r="VUJ24" s="72"/>
      <c r="VUN24" s="77"/>
      <c r="VUO24" s="77"/>
      <c r="VUP24" s="77"/>
      <c r="VUQ24" s="77"/>
      <c r="VUR24" s="77"/>
      <c r="VUS24" s="77"/>
      <c r="VUT24" s="77"/>
      <c r="VUU24" s="77"/>
      <c r="VUX24" s="80"/>
      <c r="VUY24" s="72"/>
      <c r="VUZ24" s="72"/>
      <c r="VVD24" s="77"/>
      <c r="VVE24" s="77"/>
      <c r="VVF24" s="77"/>
      <c r="VVG24" s="77"/>
      <c r="VVH24" s="77"/>
      <c r="VVI24" s="77"/>
      <c r="VVJ24" s="77"/>
      <c r="VVK24" s="77"/>
      <c r="VVN24" s="80"/>
      <c r="VVO24" s="72"/>
      <c r="VVP24" s="72"/>
      <c r="VVT24" s="77"/>
      <c r="VVU24" s="77"/>
      <c r="VVV24" s="77"/>
      <c r="VVW24" s="77"/>
      <c r="VVX24" s="77"/>
      <c r="VVY24" s="77"/>
      <c r="VVZ24" s="77"/>
      <c r="VWA24" s="77"/>
      <c r="VWD24" s="80"/>
      <c r="VWE24" s="72"/>
      <c r="VWF24" s="72"/>
      <c r="VWJ24" s="77"/>
      <c r="VWK24" s="77"/>
      <c r="VWL24" s="77"/>
      <c r="VWM24" s="77"/>
      <c r="VWN24" s="77"/>
      <c r="VWO24" s="77"/>
      <c r="VWP24" s="77"/>
      <c r="VWQ24" s="77"/>
      <c r="VWT24" s="80"/>
      <c r="VWU24" s="72"/>
      <c r="VWV24" s="72"/>
      <c r="VWZ24" s="77"/>
      <c r="VXA24" s="77"/>
      <c r="VXB24" s="77"/>
      <c r="VXC24" s="77"/>
      <c r="VXD24" s="77"/>
      <c r="VXE24" s="77"/>
      <c r="VXF24" s="77"/>
      <c r="VXG24" s="77"/>
      <c r="VXJ24" s="80"/>
      <c r="VXK24" s="72"/>
      <c r="VXL24" s="72"/>
      <c r="VXP24" s="77"/>
      <c r="VXQ24" s="77"/>
      <c r="VXR24" s="77"/>
      <c r="VXS24" s="77"/>
      <c r="VXT24" s="77"/>
      <c r="VXU24" s="77"/>
      <c r="VXV24" s="77"/>
      <c r="VXW24" s="77"/>
      <c r="VXZ24" s="80"/>
      <c r="VYA24" s="72"/>
      <c r="VYB24" s="72"/>
      <c r="VYF24" s="77"/>
      <c r="VYG24" s="77"/>
      <c r="VYH24" s="77"/>
      <c r="VYI24" s="77"/>
      <c r="VYJ24" s="77"/>
      <c r="VYK24" s="77"/>
      <c r="VYL24" s="77"/>
      <c r="VYM24" s="77"/>
      <c r="VYP24" s="80"/>
      <c r="VYQ24" s="72"/>
      <c r="VYR24" s="72"/>
      <c r="VYV24" s="77"/>
      <c r="VYW24" s="77"/>
      <c r="VYX24" s="77"/>
      <c r="VYY24" s="77"/>
      <c r="VYZ24" s="77"/>
      <c r="VZA24" s="77"/>
      <c r="VZB24" s="77"/>
      <c r="VZC24" s="77"/>
      <c r="VZF24" s="80"/>
      <c r="VZG24" s="72"/>
      <c r="VZH24" s="72"/>
      <c r="VZL24" s="77"/>
      <c r="VZM24" s="77"/>
      <c r="VZN24" s="77"/>
      <c r="VZO24" s="77"/>
      <c r="VZP24" s="77"/>
      <c r="VZQ24" s="77"/>
      <c r="VZR24" s="77"/>
      <c r="VZS24" s="77"/>
      <c r="VZV24" s="80"/>
      <c r="VZW24" s="72"/>
      <c r="VZX24" s="72"/>
      <c r="WAB24" s="77"/>
      <c r="WAC24" s="77"/>
      <c r="WAD24" s="77"/>
      <c r="WAE24" s="77"/>
      <c r="WAF24" s="77"/>
      <c r="WAG24" s="77"/>
      <c r="WAH24" s="77"/>
      <c r="WAI24" s="77"/>
      <c r="WAL24" s="80"/>
      <c r="WAM24" s="72"/>
      <c r="WAN24" s="72"/>
      <c r="WAR24" s="77"/>
      <c r="WAS24" s="77"/>
      <c r="WAT24" s="77"/>
      <c r="WAU24" s="77"/>
      <c r="WAV24" s="77"/>
      <c r="WAW24" s="77"/>
      <c r="WAX24" s="77"/>
      <c r="WAY24" s="77"/>
      <c r="WBB24" s="80"/>
      <c r="WBC24" s="72"/>
      <c r="WBD24" s="72"/>
      <c r="WBH24" s="77"/>
      <c r="WBI24" s="77"/>
      <c r="WBJ24" s="77"/>
      <c r="WBK24" s="77"/>
      <c r="WBL24" s="77"/>
      <c r="WBM24" s="77"/>
      <c r="WBN24" s="77"/>
      <c r="WBO24" s="77"/>
      <c r="WBR24" s="80"/>
      <c r="WBS24" s="72"/>
      <c r="WBT24" s="72"/>
      <c r="WBX24" s="77"/>
      <c r="WBY24" s="77"/>
      <c r="WBZ24" s="77"/>
      <c r="WCA24" s="77"/>
      <c r="WCB24" s="77"/>
      <c r="WCC24" s="77"/>
      <c r="WCD24" s="77"/>
      <c r="WCE24" s="77"/>
      <c r="WCH24" s="80"/>
      <c r="WCI24" s="72"/>
      <c r="WCJ24" s="72"/>
      <c r="WCN24" s="77"/>
      <c r="WCO24" s="77"/>
      <c r="WCP24" s="77"/>
      <c r="WCQ24" s="77"/>
      <c r="WCR24" s="77"/>
      <c r="WCS24" s="77"/>
      <c r="WCT24" s="77"/>
      <c r="WCU24" s="77"/>
      <c r="WCX24" s="80"/>
      <c r="WCY24" s="72"/>
      <c r="WCZ24" s="72"/>
      <c r="WDD24" s="77"/>
      <c r="WDE24" s="77"/>
      <c r="WDF24" s="77"/>
      <c r="WDG24" s="77"/>
      <c r="WDH24" s="77"/>
      <c r="WDI24" s="77"/>
      <c r="WDJ24" s="77"/>
      <c r="WDK24" s="77"/>
      <c r="WDN24" s="80"/>
      <c r="WDO24" s="72"/>
      <c r="WDP24" s="72"/>
      <c r="WDT24" s="77"/>
      <c r="WDU24" s="77"/>
      <c r="WDV24" s="77"/>
      <c r="WDW24" s="77"/>
      <c r="WDX24" s="77"/>
      <c r="WDY24" s="77"/>
      <c r="WDZ24" s="77"/>
      <c r="WEA24" s="77"/>
      <c r="WED24" s="80"/>
      <c r="WEE24" s="72"/>
      <c r="WEF24" s="72"/>
      <c r="WEJ24" s="77"/>
      <c r="WEK24" s="77"/>
      <c r="WEL24" s="77"/>
      <c r="WEM24" s="77"/>
      <c r="WEN24" s="77"/>
      <c r="WEO24" s="77"/>
      <c r="WEP24" s="77"/>
      <c r="WEQ24" s="77"/>
      <c r="WET24" s="80"/>
      <c r="WEU24" s="72"/>
      <c r="WEV24" s="72"/>
      <c r="WEZ24" s="77"/>
      <c r="WFA24" s="77"/>
      <c r="WFB24" s="77"/>
      <c r="WFC24" s="77"/>
      <c r="WFD24" s="77"/>
      <c r="WFE24" s="77"/>
      <c r="WFF24" s="77"/>
      <c r="WFG24" s="77"/>
      <c r="WFJ24" s="80"/>
      <c r="WFK24" s="72"/>
      <c r="WFL24" s="72"/>
      <c r="WFP24" s="77"/>
      <c r="WFQ24" s="77"/>
      <c r="WFR24" s="77"/>
      <c r="WFS24" s="77"/>
      <c r="WFT24" s="77"/>
      <c r="WFU24" s="77"/>
      <c r="WFV24" s="77"/>
      <c r="WFW24" s="77"/>
      <c r="WFZ24" s="80"/>
      <c r="WGA24" s="72"/>
      <c r="WGB24" s="72"/>
      <c r="WGF24" s="77"/>
      <c r="WGG24" s="77"/>
      <c r="WGH24" s="77"/>
      <c r="WGI24" s="77"/>
      <c r="WGJ24" s="77"/>
      <c r="WGK24" s="77"/>
      <c r="WGL24" s="77"/>
      <c r="WGM24" s="77"/>
      <c r="WGP24" s="80"/>
      <c r="WGQ24" s="72"/>
      <c r="WGR24" s="72"/>
      <c r="WGV24" s="77"/>
      <c r="WGW24" s="77"/>
      <c r="WGX24" s="77"/>
      <c r="WGY24" s="77"/>
      <c r="WGZ24" s="77"/>
      <c r="WHA24" s="77"/>
      <c r="WHB24" s="77"/>
      <c r="WHC24" s="77"/>
      <c r="WHF24" s="80"/>
      <c r="WHG24" s="72"/>
      <c r="WHH24" s="72"/>
      <c r="WHL24" s="77"/>
      <c r="WHM24" s="77"/>
      <c r="WHN24" s="77"/>
      <c r="WHO24" s="77"/>
      <c r="WHP24" s="77"/>
      <c r="WHQ24" s="77"/>
      <c r="WHR24" s="77"/>
      <c r="WHS24" s="77"/>
      <c r="WHV24" s="80"/>
      <c r="WHW24" s="72"/>
      <c r="WHX24" s="72"/>
      <c r="WIB24" s="77"/>
      <c r="WIC24" s="77"/>
      <c r="WID24" s="77"/>
      <c r="WIE24" s="77"/>
      <c r="WIF24" s="77"/>
      <c r="WIG24" s="77"/>
      <c r="WIH24" s="77"/>
      <c r="WII24" s="77"/>
      <c r="WIL24" s="80"/>
      <c r="WIM24" s="72"/>
      <c r="WIN24" s="72"/>
      <c r="WIR24" s="77"/>
      <c r="WIS24" s="77"/>
      <c r="WIT24" s="77"/>
      <c r="WIU24" s="77"/>
      <c r="WIV24" s="77"/>
      <c r="WIW24" s="77"/>
      <c r="WIX24" s="77"/>
      <c r="WIY24" s="77"/>
      <c r="WJB24" s="80"/>
      <c r="WJC24" s="72"/>
      <c r="WJD24" s="72"/>
      <c r="WJH24" s="77"/>
      <c r="WJI24" s="77"/>
      <c r="WJJ24" s="77"/>
      <c r="WJK24" s="77"/>
      <c r="WJL24" s="77"/>
      <c r="WJM24" s="77"/>
      <c r="WJN24" s="77"/>
      <c r="WJO24" s="77"/>
      <c r="WJR24" s="80"/>
      <c r="WJS24" s="72"/>
      <c r="WJT24" s="72"/>
      <c r="WJX24" s="77"/>
      <c r="WJY24" s="77"/>
      <c r="WJZ24" s="77"/>
      <c r="WKA24" s="77"/>
      <c r="WKB24" s="77"/>
      <c r="WKC24" s="77"/>
      <c r="WKD24" s="77"/>
      <c r="WKE24" s="77"/>
      <c r="WKH24" s="80"/>
      <c r="WKI24" s="72"/>
      <c r="WKJ24" s="72"/>
      <c r="WKN24" s="77"/>
      <c r="WKO24" s="77"/>
      <c r="WKP24" s="77"/>
      <c r="WKQ24" s="77"/>
      <c r="WKR24" s="77"/>
      <c r="WKS24" s="77"/>
      <c r="WKT24" s="77"/>
      <c r="WKU24" s="77"/>
      <c r="WKX24" s="80"/>
      <c r="WKY24" s="72"/>
      <c r="WKZ24" s="72"/>
      <c r="WLD24" s="77"/>
      <c r="WLE24" s="77"/>
      <c r="WLF24" s="77"/>
      <c r="WLG24" s="77"/>
      <c r="WLH24" s="77"/>
      <c r="WLI24" s="77"/>
      <c r="WLJ24" s="77"/>
      <c r="WLK24" s="77"/>
      <c r="WLN24" s="80"/>
      <c r="WLO24" s="72"/>
      <c r="WLP24" s="72"/>
      <c r="WLT24" s="77"/>
      <c r="WLU24" s="77"/>
      <c r="WLV24" s="77"/>
      <c r="WLW24" s="77"/>
      <c r="WLX24" s="77"/>
      <c r="WLY24" s="77"/>
      <c r="WLZ24" s="77"/>
      <c r="WMA24" s="77"/>
      <c r="WMD24" s="80"/>
      <c r="WME24" s="72"/>
      <c r="WMF24" s="72"/>
      <c r="WMJ24" s="77"/>
      <c r="WMK24" s="77"/>
      <c r="WML24" s="77"/>
      <c r="WMM24" s="77"/>
      <c r="WMN24" s="77"/>
      <c r="WMO24" s="77"/>
      <c r="WMP24" s="77"/>
      <c r="WMQ24" s="77"/>
      <c r="WMT24" s="80"/>
      <c r="WMU24" s="72"/>
      <c r="WMV24" s="72"/>
      <c r="WMZ24" s="77"/>
      <c r="WNA24" s="77"/>
      <c r="WNB24" s="77"/>
      <c r="WNC24" s="77"/>
      <c r="WND24" s="77"/>
      <c r="WNE24" s="77"/>
      <c r="WNF24" s="77"/>
      <c r="WNG24" s="77"/>
      <c r="WNJ24" s="80"/>
      <c r="WNK24" s="72"/>
      <c r="WNL24" s="72"/>
      <c r="WNP24" s="77"/>
      <c r="WNQ24" s="77"/>
      <c r="WNR24" s="77"/>
      <c r="WNS24" s="77"/>
      <c r="WNT24" s="77"/>
      <c r="WNU24" s="77"/>
      <c r="WNV24" s="77"/>
      <c r="WNW24" s="77"/>
      <c r="WNZ24" s="80"/>
      <c r="WOA24" s="72"/>
      <c r="WOB24" s="72"/>
      <c r="WOF24" s="77"/>
      <c r="WOG24" s="77"/>
      <c r="WOH24" s="77"/>
      <c r="WOI24" s="77"/>
      <c r="WOJ24" s="77"/>
      <c r="WOK24" s="77"/>
      <c r="WOL24" s="77"/>
      <c r="WOM24" s="77"/>
      <c r="WOP24" s="80"/>
      <c r="WOQ24" s="72"/>
      <c r="WOR24" s="72"/>
      <c r="WOV24" s="77"/>
      <c r="WOW24" s="77"/>
      <c r="WOX24" s="77"/>
      <c r="WOY24" s="77"/>
      <c r="WOZ24" s="77"/>
      <c r="WPA24" s="77"/>
      <c r="WPB24" s="77"/>
      <c r="WPC24" s="77"/>
      <c r="WPF24" s="80"/>
      <c r="WPG24" s="72"/>
      <c r="WPH24" s="72"/>
      <c r="WPL24" s="77"/>
      <c r="WPM24" s="77"/>
      <c r="WPN24" s="77"/>
      <c r="WPO24" s="77"/>
      <c r="WPP24" s="77"/>
      <c r="WPQ24" s="77"/>
      <c r="WPR24" s="77"/>
      <c r="WPS24" s="77"/>
      <c r="WPV24" s="80"/>
      <c r="WPW24" s="72"/>
      <c r="WPX24" s="72"/>
      <c r="WQB24" s="77"/>
      <c r="WQC24" s="77"/>
      <c r="WQD24" s="77"/>
      <c r="WQE24" s="77"/>
      <c r="WQF24" s="77"/>
      <c r="WQG24" s="77"/>
      <c r="WQH24" s="77"/>
      <c r="WQI24" s="77"/>
      <c r="WQL24" s="80"/>
      <c r="WQM24" s="72"/>
      <c r="WQN24" s="72"/>
      <c r="WQR24" s="77"/>
      <c r="WQS24" s="77"/>
      <c r="WQT24" s="77"/>
      <c r="WQU24" s="77"/>
      <c r="WQV24" s="77"/>
      <c r="WQW24" s="77"/>
      <c r="WQX24" s="77"/>
      <c r="WQY24" s="77"/>
      <c r="WRB24" s="80"/>
      <c r="WRC24" s="72"/>
      <c r="WRD24" s="72"/>
      <c r="WRH24" s="77"/>
      <c r="WRI24" s="77"/>
      <c r="WRJ24" s="77"/>
      <c r="WRK24" s="77"/>
      <c r="WRL24" s="77"/>
      <c r="WRM24" s="77"/>
      <c r="WRN24" s="77"/>
      <c r="WRO24" s="77"/>
      <c r="WRR24" s="80"/>
      <c r="WRS24" s="72"/>
      <c r="WRT24" s="72"/>
      <c r="WRX24" s="77"/>
      <c r="WRY24" s="77"/>
      <c r="WRZ24" s="77"/>
      <c r="WSA24" s="77"/>
      <c r="WSB24" s="77"/>
      <c r="WSC24" s="77"/>
      <c r="WSD24" s="77"/>
      <c r="WSE24" s="77"/>
      <c r="WSH24" s="80"/>
      <c r="WSI24" s="72"/>
      <c r="WSJ24" s="72"/>
      <c r="WSN24" s="77"/>
      <c r="WSO24" s="77"/>
      <c r="WSP24" s="77"/>
      <c r="WSQ24" s="77"/>
      <c r="WSR24" s="77"/>
      <c r="WSS24" s="77"/>
      <c r="WST24" s="77"/>
      <c r="WSU24" s="77"/>
      <c r="WSX24" s="80"/>
      <c r="WSY24" s="72"/>
      <c r="WSZ24" s="72"/>
      <c r="WTD24" s="77"/>
      <c r="WTE24" s="77"/>
      <c r="WTF24" s="77"/>
      <c r="WTG24" s="77"/>
      <c r="WTH24" s="77"/>
      <c r="WTI24" s="77"/>
      <c r="WTJ24" s="77"/>
      <c r="WTK24" s="77"/>
      <c r="WTN24" s="80"/>
      <c r="WTO24" s="72"/>
      <c r="WTP24" s="72"/>
      <c r="WTT24" s="77"/>
      <c r="WTU24" s="77"/>
      <c r="WTV24" s="77"/>
      <c r="WTW24" s="77"/>
      <c r="WTX24" s="77"/>
      <c r="WTY24" s="77"/>
      <c r="WTZ24" s="77"/>
      <c r="WUA24" s="77"/>
      <c r="WUD24" s="80"/>
      <c r="WUE24" s="72"/>
      <c r="WUF24" s="72"/>
      <c r="WUJ24" s="77"/>
      <c r="WUK24" s="77"/>
      <c r="WUL24" s="77"/>
      <c r="WUM24" s="77"/>
      <c r="WUN24" s="77"/>
      <c r="WUO24" s="77"/>
      <c r="WUP24" s="77"/>
      <c r="WUQ24" s="77"/>
      <c r="WUT24" s="80"/>
      <c r="WUU24" s="72"/>
      <c r="WUV24" s="72"/>
      <c r="WUZ24" s="77"/>
      <c r="WVA24" s="77"/>
      <c r="WVB24" s="77"/>
      <c r="WVC24" s="77"/>
      <c r="WVD24" s="77"/>
      <c r="WVE24" s="77"/>
      <c r="WVF24" s="77"/>
      <c r="WVG24" s="77"/>
      <c r="WVJ24" s="80"/>
      <c r="WVK24" s="72"/>
      <c r="WVL24" s="72"/>
      <c r="WVP24" s="77"/>
      <c r="WVQ24" s="77"/>
      <c r="WVR24" s="77"/>
      <c r="WVS24" s="77"/>
      <c r="WVT24" s="77"/>
      <c r="WVU24" s="77"/>
      <c r="WVV24" s="77"/>
      <c r="WVW24" s="77"/>
      <c r="WVZ24" s="80"/>
      <c r="WWA24" s="72"/>
      <c r="WWB24" s="72"/>
      <c r="WWF24" s="77"/>
      <c r="WWG24" s="77"/>
      <c r="WWH24" s="77"/>
      <c r="WWI24" s="77"/>
      <c r="WWJ24" s="77"/>
      <c r="WWK24" s="77"/>
      <c r="WWL24" s="77"/>
      <c r="WWM24" s="77"/>
      <c r="WWP24" s="80"/>
      <c r="WWQ24" s="72"/>
      <c r="WWR24" s="72"/>
      <c r="WWV24" s="77"/>
      <c r="WWW24" s="77"/>
      <c r="WWX24" s="77"/>
      <c r="WWY24" s="77"/>
      <c r="WWZ24" s="77"/>
      <c r="WXA24" s="77"/>
      <c r="WXB24" s="77"/>
      <c r="WXC24" s="77"/>
      <c r="WXF24" s="80"/>
      <c r="WXG24" s="72"/>
      <c r="WXH24" s="72"/>
      <c r="WXL24" s="77"/>
      <c r="WXM24" s="77"/>
      <c r="WXN24" s="77"/>
      <c r="WXO24" s="77"/>
      <c r="WXP24" s="77"/>
      <c r="WXQ24" s="77"/>
      <c r="WXR24" s="77"/>
      <c r="WXS24" s="77"/>
      <c r="WXV24" s="80"/>
      <c r="WXW24" s="72"/>
      <c r="WXX24" s="72"/>
      <c r="WYB24" s="77"/>
      <c r="WYC24" s="77"/>
      <c r="WYD24" s="77"/>
      <c r="WYE24" s="77"/>
      <c r="WYF24" s="77"/>
      <c r="WYG24" s="77"/>
      <c r="WYH24" s="77"/>
      <c r="WYI24" s="77"/>
      <c r="WYL24" s="80"/>
      <c r="WYM24" s="72"/>
      <c r="WYN24" s="72"/>
      <c r="WYR24" s="77"/>
      <c r="WYS24" s="77"/>
      <c r="WYT24" s="77"/>
      <c r="WYU24" s="77"/>
      <c r="WYV24" s="77"/>
      <c r="WYW24" s="77"/>
      <c r="WYX24" s="77"/>
      <c r="WYY24" s="77"/>
      <c r="WZB24" s="80"/>
      <c r="WZC24" s="72"/>
      <c r="WZD24" s="72"/>
      <c r="WZH24" s="77"/>
      <c r="WZI24" s="77"/>
      <c r="WZJ24" s="77"/>
      <c r="WZK24" s="77"/>
      <c r="WZL24" s="77"/>
      <c r="WZM24" s="77"/>
      <c r="WZN24" s="77"/>
      <c r="WZO24" s="77"/>
      <c r="WZR24" s="80"/>
      <c r="WZS24" s="72"/>
      <c r="WZT24" s="72"/>
      <c r="WZX24" s="77"/>
      <c r="WZY24" s="77"/>
      <c r="WZZ24" s="77"/>
      <c r="XAA24" s="77"/>
      <c r="XAB24" s="77"/>
      <c r="XAC24" s="77"/>
      <c r="XAD24" s="77"/>
      <c r="XAE24" s="77"/>
      <c r="XAH24" s="80"/>
      <c r="XAI24" s="72"/>
      <c r="XAJ24" s="72"/>
      <c r="XAN24" s="77"/>
      <c r="XAO24" s="77"/>
      <c r="XAP24" s="77"/>
      <c r="XAQ24" s="77"/>
      <c r="XAR24" s="77"/>
      <c r="XAS24" s="77"/>
      <c r="XAT24" s="77"/>
      <c r="XAU24" s="77"/>
      <c r="XAX24" s="80"/>
      <c r="XAY24" s="72"/>
      <c r="XAZ24" s="72"/>
      <c r="XBD24" s="77"/>
      <c r="XBE24" s="77"/>
      <c r="XBF24" s="77"/>
      <c r="XBG24" s="77"/>
      <c r="XBH24" s="77"/>
      <c r="XBI24" s="77"/>
      <c r="XBJ24" s="77"/>
      <c r="XBK24" s="77"/>
      <c r="XBN24" s="80"/>
      <c r="XBO24" s="72"/>
      <c r="XBP24" s="72"/>
      <c r="XBT24" s="77"/>
      <c r="XBU24" s="77"/>
      <c r="XBV24" s="77"/>
      <c r="XBW24" s="77"/>
      <c r="XBX24" s="77"/>
      <c r="XBY24" s="77"/>
      <c r="XBZ24" s="77"/>
      <c r="XCA24" s="77"/>
      <c r="XCD24" s="80"/>
      <c r="XCE24" s="72"/>
      <c r="XCF24" s="72"/>
      <c r="XCJ24" s="77"/>
      <c r="XCK24" s="77"/>
      <c r="XCL24" s="77"/>
      <c r="XCM24" s="77"/>
      <c r="XCN24" s="77"/>
      <c r="XCO24" s="77"/>
      <c r="XCP24" s="77"/>
      <c r="XCQ24" s="77"/>
      <c r="XCT24" s="80"/>
      <c r="XCU24" s="72"/>
      <c r="XCV24" s="72"/>
      <c r="XCZ24" s="77"/>
      <c r="XDA24" s="77"/>
      <c r="XDB24" s="77"/>
      <c r="XDC24" s="77"/>
      <c r="XDD24" s="77"/>
      <c r="XDE24" s="77"/>
      <c r="XDF24" s="77"/>
      <c r="XDG24" s="77"/>
      <c r="XDJ24" s="80"/>
      <c r="XDK24" s="72"/>
      <c r="XDL24" s="72"/>
      <c r="XDP24" s="77"/>
      <c r="XDQ24" s="77"/>
      <c r="XDR24" s="77"/>
      <c r="XDS24" s="77"/>
      <c r="XDT24" s="77"/>
      <c r="XDU24" s="77"/>
      <c r="XDV24" s="77"/>
      <c r="XDW24" s="77"/>
      <c r="XDZ24" s="80"/>
      <c r="XEA24" s="72"/>
      <c r="XEB24" s="72"/>
      <c r="XEF24" s="77"/>
      <c r="XEG24" s="77"/>
      <c r="XEH24" s="77"/>
      <c r="XEI24" s="77"/>
      <c r="XEJ24" s="77"/>
      <c r="XEK24" s="77"/>
      <c r="XEL24" s="77"/>
      <c r="XEM24" s="77"/>
      <c r="XEP24" s="80"/>
      <c r="XEQ24" s="72"/>
      <c r="XER24" s="72"/>
      <c r="XEV24" s="77"/>
      <c r="XEW24" s="77"/>
      <c r="XEX24" s="77"/>
      <c r="XEY24" s="77"/>
      <c r="XEZ24" s="77"/>
      <c r="XFA24" s="77"/>
      <c r="XFB24" s="77"/>
      <c r="XFC24" s="77"/>
    </row>
    <row r="25" spans="2:1023 1026:2047 2050:3071 3074:4095 4098:5119 5122:6143 6146:7167 7170:8191 8194:9215 9218:10239 10242:11263 11266:12287 12290:13311 13314:14335 14338:15359 15362:16383" x14ac:dyDescent="0.25">
      <c r="B25" s="72" t="s">
        <v>94</v>
      </c>
      <c r="D25" s="72" t="s">
        <v>99</v>
      </c>
      <c r="E25" s="69">
        <v>10</v>
      </c>
      <c r="G25" s="69">
        <v>5</v>
      </c>
      <c r="H25" s="77">
        <v>60</v>
      </c>
      <c r="I25" s="77">
        <f>H25*E25</f>
        <v>600</v>
      </c>
      <c r="J25" s="77"/>
      <c r="K25" s="77"/>
      <c r="L25" s="69">
        <f>I25*G25</f>
        <v>3000</v>
      </c>
      <c r="M25" s="77"/>
      <c r="N25" s="77">
        <f>L25/5</f>
        <v>600</v>
      </c>
      <c r="O25" s="77">
        <f>L25/12</f>
        <v>250</v>
      </c>
      <c r="R25" s="72"/>
      <c r="S25" s="72"/>
      <c r="T25" s="72"/>
      <c r="X25" s="77"/>
      <c r="Y25" s="77"/>
      <c r="Z25" s="77"/>
      <c r="AA25" s="77"/>
      <c r="AB25" s="77"/>
      <c r="AC25" s="77"/>
      <c r="AD25" s="77"/>
      <c r="AE25" s="77"/>
      <c r="AH25" s="72"/>
      <c r="AI25" s="72"/>
      <c r="AJ25" s="72"/>
      <c r="AN25" s="77"/>
      <c r="AO25" s="77"/>
      <c r="AP25" s="77"/>
      <c r="AQ25" s="77"/>
      <c r="AR25" s="77"/>
      <c r="AS25" s="77"/>
      <c r="AT25" s="77"/>
      <c r="AU25" s="77"/>
      <c r="AX25" s="72"/>
      <c r="AY25" s="72"/>
      <c r="AZ25" s="72"/>
      <c r="BD25" s="77"/>
      <c r="BE25" s="77"/>
      <c r="BF25" s="77"/>
      <c r="BG25" s="77"/>
      <c r="BH25" s="77"/>
      <c r="BI25" s="77"/>
      <c r="BJ25" s="77"/>
      <c r="BK25" s="77"/>
      <c r="BN25" s="72"/>
      <c r="BO25" s="72"/>
      <c r="BP25" s="72"/>
      <c r="BT25" s="77"/>
      <c r="BU25" s="77"/>
      <c r="BV25" s="77"/>
      <c r="BW25" s="77"/>
      <c r="BX25" s="77"/>
      <c r="BY25" s="77"/>
      <c r="BZ25" s="77"/>
      <c r="CA25" s="77"/>
      <c r="CD25" s="72"/>
      <c r="CE25" s="72"/>
      <c r="CF25" s="72"/>
      <c r="CJ25" s="77"/>
      <c r="CK25" s="77"/>
      <c r="CL25" s="77"/>
      <c r="CM25" s="77"/>
      <c r="CN25" s="77"/>
      <c r="CO25" s="77"/>
      <c r="CP25" s="77"/>
      <c r="CQ25" s="77"/>
      <c r="CT25" s="72"/>
      <c r="CU25" s="72"/>
      <c r="CV25" s="72"/>
      <c r="CZ25" s="77"/>
      <c r="DA25" s="77"/>
      <c r="DB25" s="77"/>
      <c r="DC25" s="77"/>
      <c r="DD25" s="77"/>
      <c r="DE25" s="77"/>
      <c r="DF25" s="77"/>
      <c r="DG25" s="77"/>
      <c r="DJ25" s="72"/>
      <c r="DK25" s="72"/>
      <c r="DL25" s="72"/>
      <c r="DP25" s="77"/>
      <c r="DQ25" s="77"/>
      <c r="DR25" s="77"/>
      <c r="DS25" s="77"/>
      <c r="DT25" s="77"/>
      <c r="DU25" s="77"/>
      <c r="DV25" s="77"/>
      <c r="DW25" s="77"/>
      <c r="DZ25" s="72"/>
      <c r="EA25" s="72"/>
      <c r="EB25" s="72"/>
      <c r="EF25" s="77"/>
      <c r="EG25" s="77"/>
      <c r="EH25" s="77"/>
      <c r="EI25" s="77"/>
      <c r="EJ25" s="77"/>
      <c r="EK25" s="77"/>
      <c r="EL25" s="77"/>
      <c r="EM25" s="77"/>
      <c r="EP25" s="72"/>
      <c r="EQ25" s="72"/>
      <c r="ER25" s="72"/>
      <c r="EV25" s="77"/>
      <c r="EW25" s="77"/>
      <c r="EX25" s="77"/>
      <c r="EY25" s="77"/>
      <c r="EZ25" s="77"/>
      <c r="FA25" s="77"/>
      <c r="FB25" s="77"/>
      <c r="FC25" s="77"/>
      <c r="FF25" s="72"/>
      <c r="FG25" s="72"/>
      <c r="FH25" s="72"/>
      <c r="FL25" s="77"/>
      <c r="FM25" s="77"/>
      <c r="FN25" s="77"/>
      <c r="FO25" s="77"/>
      <c r="FP25" s="77"/>
      <c r="FQ25" s="77"/>
      <c r="FR25" s="77"/>
      <c r="FS25" s="77"/>
      <c r="FV25" s="72"/>
      <c r="FW25" s="72"/>
      <c r="FX25" s="72"/>
      <c r="GB25" s="77"/>
      <c r="GC25" s="77"/>
      <c r="GD25" s="77"/>
      <c r="GE25" s="77"/>
      <c r="GF25" s="77"/>
      <c r="GG25" s="77"/>
      <c r="GH25" s="77"/>
      <c r="GI25" s="77"/>
      <c r="GL25" s="72"/>
      <c r="GM25" s="72"/>
      <c r="GN25" s="72"/>
      <c r="GR25" s="77"/>
      <c r="GS25" s="77"/>
      <c r="GT25" s="77"/>
      <c r="GU25" s="77"/>
      <c r="GV25" s="77"/>
      <c r="GW25" s="77"/>
      <c r="GX25" s="77"/>
      <c r="GY25" s="77"/>
      <c r="HB25" s="72"/>
      <c r="HC25" s="72"/>
      <c r="HD25" s="72"/>
      <c r="HH25" s="77"/>
      <c r="HI25" s="77"/>
      <c r="HJ25" s="77"/>
      <c r="HK25" s="77"/>
      <c r="HL25" s="77"/>
      <c r="HM25" s="77"/>
      <c r="HN25" s="77"/>
      <c r="HO25" s="77"/>
      <c r="HR25" s="72"/>
      <c r="HS25" s="72"/>
      <c r="HT25" s="72"/>
      <c r="HX25" s="77"/>
      <c r="HY25" s="77"/>
      <c r="HZ25" s="77"/>
      <c r="IA25" s="77"/>
      <c r="IB25" s="77"/>
      <c r="IC25" s="77"/>
      <c r="ID25" s="77"/>
      <c r="IE25" s="77"/>
      <c r="IH25" s="72"/>
      <c r="II25" s="72"/>
      <c r="IJ25" s="72"/>
      <c r="IN25" s="77"/>
      <c r="IO25" s="77"/>
      <c r="IP25" s="77"/>
      <c r="IQ25" s="77"/>
      <c r="IR25" s="77"/>
      <c r="IS25" s="77"/>
      <c r="IT25" s="77"/>
      <c r="IU25" s="77"/>
      <c r="IX25" s="72"/>
      <c r="IY25" s="72"/>
      <c r="IZ25" s="72"/>
      <c r="JD25" s="77"/>
      <c r="JE25" s="77"/>
      <c r="JF25" s="77"/>
      <c r="JG25" s="77"/>
      <c r="JH25" s="77"/>
      <c r="JI25" s="77"/>
      <c r="JJ25" s="77"/>
      <c r="JK25" s="77"/>
      <c r="JN25" s="72"/>
      <c r="JO25" s="72"/>
      <c r="JP25" s="72"/>
      <c r="JT25" s="77"/>
      <c r="JU25" s="77"/>
      <c r="JV25" s="77"/>
      <c r="JW25" s="77"/>
      <c r="JX25" s="77"/>
      <c r="JY25" s="77"/>
      <c r="JZ25" s="77"/>
      <c r="KA25" s="77"/>
      <c r="KD25" s="72"/>
      <c r="KE25" s="72"/>
      <c r="KF25" s="72"/>
      <c r="KJ25" s="77"/>
      <c r="KK25" s="77"/>
      <c r="KL25" s="77"/>
      <c r="KM25" s="77"/>
      <c r="KN25" s="77"/>
      <c r="KO25" s="77"/>
      <c r="KP25" s="77"/>
      <c r="KQ25" s="77"/>
      <c r="KT25" s="72"/>
      <c r="KU25" s="72"/>
      <c r="KV25" s="72"/>
      <c r="KZ25" s="77"/>
      <c r="LA25" s="77"/>
      <c r="LB25" s="77"/>
      <c r="LC25" s="77"/>
      <c r="LD25" s="77"/>
      <c r="LE25" s="77"/>
      <c r="LF25" s="77"/>
      <c r="LG25" s="77"/>
      <c r="LJ25" s="72"/>
      <c r="LK25" s="72"/>
      <c r="LL25" s="72"/>
      <c r="LP25" s="77"/>
      <c r="LQ25" s="77"/>
      <c r="LR25" s="77"/>
      <c r="LS25" s="77"/>
      <c r="LT25" s="77"/>
      <c r="LU25" s="77"/>
      <c r="LV25" s="77"/>
      <c r="LW25" s="77"/>
      <c r="LZ25" s="72"/>
      <c r="MA25" s="72"/>
      <c r="MB25" s="72"/>
      <c r="MF25" s="77"/>
      <c r="MG25" s="77"/>
      <c r="MH25" s="77"/>
      <c r="MI25" s="77"/>
      <c r="MJ25" s="77"/>
      <c r="MK25" s="77"/>
      <c r="ML25" s="77"/>
      <c r="MM25" s="77"/>
      <c r="MP25" s="72"/>
      <c r="MQ25" s="72"/>
      <c r="MR25" s="72"/>
      <c r="MV25" s="77"/>
      <c r="MW25" s="77"/>
      <c r="MX25" s="77"/>
      <c r="MY25" s="77"/>
      <c r="MZ25" s="77"/>
      <c r="NA25" s="77"/>
      <c r="NB25" s="77"/>
      <c r="NC25" s="77"/>
      <c r="NF25" s="72"/>
      <c r="NG25" s="72"/>
      <c r="NH25" s="72"/>
      <c r="NL25" s="77"/>
      <c r="NM25" s="77"/>
      <c r="NN25" s="77"/>
      <c r="NO25" s="77"/>
      <c r="NP25" s="77"/>
      <c r="NQ25" s="77"/>
      <c r="NR25" s="77"/>
      <c r="NS25" s="77"/>
      <c r="NV25" s="72"/>
      <c r="NW25" s="72"/>
      <c r="NX25" s="72"/>
      <c r="OB25" s="77"/>
      <c r="OC25" s="77"/>
      <c r="OD25" s="77"/>
      <c r="OE25" s="77"/>
      <c r="OF25" s="77"/>
      <c r="OG25" s="77"/>
      <c r="OH25" s="77"/>
      <c r="OI25" s="77"/>
      <c r="OL25" s="72"/>
      <c r="OM25" s="72"/>
      <c r="ON25" s="72"/>
      <c r="OR25" s="77"/>
      <c r="OS25" s="77"/>
      <c r="OT25" s="77"/>
      <c r="OU25" s="77"/>
      <c r="OV25" s="77"/>
      <c r="OW25" s="77"/>
      <c r="OX25" s="77"/>
      <c r="OY25" s="77"/>
      <c r="PB25" s="72"/>
      <c r="PC25" s="72"/>
      <c r="PD25" s="72"/>
      <c r="PH25" s="77"/>
      <c r="PI25" s="77"/>
      <c r="PJ25" s="77"/>
      <c r="PK25" s="77"/>
      <c r="PL25" s="77"/>
      <c r="PM25" s="77"/>
      <c r="PN25" s="77"/>
      <c r="PO25" s="77"/>
      <c r="PR25" s="72"/>
      <c r="PS25" s="72"/>
      <c r="PT25" s="72"/>
      <c r="PX25" s="77"/>
      <c r="PY25" s="77"/>
      <c r="PZ25" s="77"/>
      <c r="QA25" s="77"/>
      <c r="QB25" s="77"/>
      <c r="QC25" s="77"/>
      <c r="QD25" s="77"/>
      <c r="QE25" s="77"/>
      <c r="QH25" s="72"/>
      <c r="QI25" s="72"/>
      <c r="QJ25" s="72"/>
      <c r="QN25" s="77"/>
      <c r="QO25" s="77"/>
      <c r="QP25" s="77"/>
      <c r="QQ25" s="77"/>
      <c r="QR25" s="77"/>
      <c r="QS25" s="77"/>
      <c r="QT25" s="77"/>
      <c r="QU25" s="77"/>
      <c r="QX25" s="72"/>
      <c r="QY25" s="72"/>
      <c r="QZ25" s="72"/>
      <c r="RD25" s="77"/>
      <c r="RE25" s="77"/>
      <c r="RF25" s="77"/>
      <c r="RG25" s="77"/>
      <c r="RH25" s="77"/>
      <c r="RI25" s="77"/>
      <c r="RJ25" s="77"/>
      <c r="RK25" s="77"/>
      <c r="RN25" s="72"/>
      <c r="RO25" s="72"/>
      <c r="RP25" s="72"/>
      <c r="RT25" s="77"/>
      <c r="RU25" s="77"/>
      <c r="RV25" s="77"/>
      <c r="RW25" s="77"/>
      <c r="RX25" s="77"/>
      <c r="RY25" s="77"/>
      <c r="RZ25" s="77"/>
      <c r="SA25" s="77"/>
      <c r="SD25" s="72"/>
      <c r="SE25" s="72"/>
      <c r="SF25" s="72"/>
      <c r="SJ25" s="77"/>
      <c r="SK25" s="77"/>
      <c r="SL25" s="77"/>
      <c r="SM25" s="77"/>
      <c r="SN25" s="77"/>
      <c r="SO25" s="77"/>
      <c r="SP25" s="77"/>
      <c r="SQ25" s="77"/>
      <c r="ST25" s="72"/>
      <c r="SU25" s="72"/>
      <c r="SV25" s="72"/>
      <c r="SZ25" s="77"/>
      <c r="TA25" s="77"/>
      <c r="TB25" s="77"/>
      <c r="TC25" s="77"/>
      <c r="TD25" s="77"/>
      <c r="TE25" s="77"/>
      <c r="TF25" s="77"/>
      <c r="TG25" s="77"/>
      <c r="TJ25" s="72"/>
      <c r="TK25" s="72"/>
      <c r="TL25" s="72"/>
      <c r="TP25" s="77"/>
      <c r="TQ25" s="77"/>
      <c r="TR25" s="77"/>
      <c r="TS25" s="77"/>
      <c r="TT25" s="77"/>
      <c r="TU25" s="77"/>
      <c r="TV25" s="77"/>
      <c r="TW25" s="77"/>
      <c r="TZ25" s="72"/>
      <c r="UA25" s="72"/>
      <c r="UB25" s="72"/>
      <c r="UF25" s="77"/>
      <c r="UG25" s="77"/>
      <c r="UH25" s="77"/>
      <c r="UI25" s="77"/>
      <c r="UJ25" s="77"/>
      <c r="UK25" s="77"/>
      <c r="UL25" s="77"/>
      <c r="UM25" s="77"/>
      <c r="UP25" s="72"/>
      <c r="UQ25" s="72"/>
      <c r="UR25" s="72"/>
      <c r="UV25" s="77"/>
      <c r="UW25" s="77"/>
      <c r="UX25" s="77"/>
      <c r="UY25" s="77"/>
      <c r="UZ25" s="77"/>
      <c r="VA25" s="77"/>
      <c r="VB25" s="77"/>
      <c r="VC25" s="77"/>
      <c r="VF25" s="72"/>
      <c r="VG25" s="72"/>
      <c r="VH25" s="72"/>
      <c r="VL25" s="77"/>
      <c r="VM25" s="77"/>
      <c r="VN25" s="77"/>
      <c r="VO25" s="77"/>
      <c r="VP25" s="77"/>
      <c r="VQ25" s="77"/>
      <c r="VR25" s="77"/>
      <c r="VS25" s="77"/>
      <c r="VV25" s="72"/>
      <c r="VW25" s="72"/>
      <c r="VX25" s="72"/>
      <c r="WB25" s="77"/>
      <c r="WC25" s="77"/>
      <c r="WD25" s="77"/>
      <c r="WE25" s="77"/>
      <c r="WF25" s="77"/>
      <c r="WG25" s="77"/>
      <c r="WH25" s="77"/>
      <c r="WI25" s="77"/>
      <c r="WL25" s="72"/>
      <c r="WM25" s="72"/>
      <c r="WN25" s="72"/>
      <c r="WR25" s="77"/>
      <c r="WS25" s="77"/>
      <c r="WT25" s="77"/>
      <c r="WU25" s="77"/>
      <c r="WV25" s="77"/>
      <c r="WW25" s="77"/>
      <c r="WX25" s="77"/>
      <c r="WY25" s="77"/>
      <c r="XB25" s="72"/>
      <c r="XC25" s="72"/>
      <c r="XD25" s="72"/>
      <c r="XH25" s="77"/>
      <c r="XI25" s="77"/>
      <c r="XJ25" s="77"/>
      <c r="XK25" s="77"/>
      <c r="XL25" s="77"/>
      <c r="XM25" s="77"/>
      <c r="XN25" s="77"/>
      <c r="XO25" s="77"/>
      <c r="XR25" s="72"/>
      <c r="XS25" s="72"/>
      <c r="XT25" s="72"/>
      <c r="XX25" s="77"/>
      <c r="XY25" s="77"/>
      <c r="XZ25" s="77"/>
      <c r="YA25" s="77"/>
      <c r="YB25" s="77"/>
      <c r="YC25" s="77"/>
      <c r="YD25" s="77"/>
      <c r="YE25" s="77"/>
      <c r="YH25" s="72"/>
      <c r="YI25" s="72"/>
      <c r="YJ25" s="72"/>
      <c r="YN25" s="77"/>
      <c r="YO25" s="77"/>
      <c r="YP25" s="77"/>
      <c r="YQ25" s="77"/>
      <c r="YR25" s="77"/>
      <c r="YS25" s="77"/>
      <c r="YT25" s="77"/>
      <c r="YU25" s="77"/>
      <c r="YX25" s="72"/>
      <c r="YY25" s="72"/>
      <c r="YZ25" s="72"/>
      <c r="ZD25" s="77"/>
      <c r="ZE25" s="77"/>
      <c r="ZF25" s="77"/>
      <c r="ZG25" s="77"/>
      <c r="ZH25" s="77"/>
      <c r="ZI25" s="77"/>
      <c r="ZJ25" s="77"/>
      <c r="ZK25" s="77"/>
      <c r="ZN25" s="72"/>
      <c r="ZO25" s="72"/>
      <c r="ZP25" s="72"/>
      <c r="ZT25" s="77"/>
      <c r="ZU25" s="77"/>
      <c r="ZV25" s="77"/>
      <c r="ZW25" s="77"/>
      <c r="ZX25" s="77"/>
      <c r="ZY25" s="77"/>
      <c r="ZZ25" s="77"/>
      <c r="AAA25" s="77"/>
      <c r="AAD25" s="72"/>
      <c r="AAE25" s="72"/>
      <c r="AAF25" s="72"/>
      <c r="AAJ25" s="77"/>
      <c r="AAK25" s="77"/>
      <c r="AAL25" s="77"/>
      <c r="AAM25" s="77"/>
      <c r="AAN25" s="77"/>
      <c r="AAO25" s="77"/>
      <c r="AAP25" s="77"/>
      <c r="AAQ25" s="77"/>
      <c r="AAT25" s="72"/>
      <c r="AAU25" s="72"/>
      <c r="AAV25" s="72"/>
      <c r="AAZ25" s="77"/>
      <c r="ABA25" s="77"/>
      <c r="ABB25" s="77"/>
      <c r="ABC25" s="77"/>
      <c r="ABD25" s="77"/>
      <c r="ABE25" s="77"/>
      <c r="ABF25" s="77"/>
      <c r="ABG25" s="77"/>
      <c r="ABJ25" s="72"/>
      <c r="ABK25" s="72"/>
      <c r="ABL25" s="72"/>
      <c r="ABP25" s="77"/>
      <c r="ABQ25" s="77"/>
      <c r="ABR25" s="77"/>
      <c r="ABS25" s="77"/>
      <c r="ABT25" s="77"/>
      <c r="ABU25" s="77"/>
      <c r="ABV25" s="77"/>
      <c r="ABW25" s="77"/>
      <c r="ABZ25" s="72"/>
      <c r="ACA25" s="72"/>
      <c r="ACB25" s="72"/>
      <c r="ACF25" s="77"/>
      <c r="ACG25" s="77"/>
      <c r="ACH25" s="77"/>
      <c r="ACI25" s="77"/>
      <c r="ACJ25" s="77"/>
      <c r="ACK25" s="77"/>
      <c r="ACL25" s="77"/>
      <c r="ACM25" s="77"/>
      <c r="ACP25" s="72"/>
      <c r="ACQ25" s="72"/>
      <c r="ACR25" s="72"/>
      <c r="ACV25" s="77"/>
      <c r="ACW25" s="77"/>
      <c r="ACX25" s="77"/>
      <c r="ACY25" s="77"/>
      <c r="ACZ25" s="77"/>
      <c r="ADA25" s="77"/>
      <c r="ADB25" s="77"/>
      <c r="ADC25" s="77"/>
      <c r="ADF25" s="72"/>
      <c r="ADG25" s="72"/>
      <c r="ADH25" s="72"/>
      <c r="ADL25" s="77"/>
      <c r="ADM25" s="77"/>
      <c r="ADN25" s="77"/>
      <c r="ADO25" s="77"/>
      <c r="ADP25" s="77"/>
      <c r="ADQ25" s="77"/>
      <c r="ADR25" s="77"/>
      <c r="ADS25" s="77"/>
      <c r="ADV25" s="72"/>
      <c r="ADW25" s="72"/>
      <c r="ADX25" s="72"/>
      <c r="AEB25" s="77"/>
      <c r="AEC25" s="77"/>
      <c r="AED25" s="77"/>
      <c r="AEE25" s="77"/>
      <c r="AEF25" s="77"/>
      <c r="AEG25" s="77"/>
      <c r="AEH25" s="77"/>
      <c r="AEI25" s="77"/>
      <c r="AEL25" s="72"/>
      <c r="AEM25" s="72"/>
      <c r="AEN25" s="72"/>
      <c r="AER25" s="77"/>
      <c r="AES25" s="77"/>
      <c r="AET25" s="77"/>
      <c r="AEU25" s="77"/>
      <c r="AEV25" s="77"/>
      <c r="AEW25" s="77"/>
      <c r="AEX25" s="77"/>
      <c r="AEY25" s="77"/>
      <c r="AFB25" s="72"/>
      <c r="AFC25" s="72"/>
      <c r="AFD25" s="72"/>
      <c r="AFH25" s="77"/>
      <c r="AFI25" s="77"/>
      <c r="AFJ25" s="77"/>
      <c r="AFK25" s="77"/>
      <c r="AFL25" s="77"/>
      <c r="AFM25" s="77"/>
      <c r="AFN25" s="77"/>
      <c r="AFO25" s="77"/>
      <c r="AFR25" s="72"/>
      <c r="AFS25" s="72"/>
      <c r="AFT25" s="72"/>
      <c r="AFX25" s="77"/>
      <c r="AFY25" s="77"/>
      <c r="AFZ25" s="77"/>
      <c r="AGA25" s="77"/>
      <c r="AGB25" s="77"/>
      <c r="AGC25" s="77"/>
      <c r="AGD25" s="77"/>
      <c r="AGE25" s="77"/>
      <c r="AGH25" s="72"/>
      <c r="AGI25" s="72"/>
      <c r="AGJ25" s="72"/>
      <c r="AGN25" s="77"/>
      <c r="AGO25" s="77"/>
      <c r="AGP25" s="77"/>
      <c r="AGQ25" s="77"/>
      <c r="AGR25" s="77"/>
      <c r="AGS25" s="77"/>
      <c r="AGT25" s="77"/>
      <c r="AGU25" s="77"/>
      <c r="AGX25" s="72"/>
      <c r="AGY25" s="72"/>
      <c r="AGZ25" s="72"/>
      <c r="AHD25" s="77"/>
      <c r="AHE25" s="77"/>
      <c r="AHF25" s="77"/>
      <c r="AHG25" s="77"/>
      <c r="AHH25" s="77"/>
      <c r="AHI25" s="77"/>
      <c r="AHJ25" s="77"/>
      <c r="AHK25" s="77"/>
      <c r="AHN25" s="72"/>
      <c r="AHO25" s="72"/>
      <c r="AHP25" s="72"/>
      <c r="AHT25" s="77"/>
      <c r="AHU25" s="77"/>
      <c r="AHV25" s="77"/>
      <c r="AHW25" s="77"/>
      <c r="AHX25" s="77"/>
      <c r="AHY25" s="77"/>
      <c r="AHZ25" s="77"/>
      <c r="AIA25" s="77"/>
      <c r="AID25" s="72"/>
      <c r="AIE25" s="72"/>
      <c r="AIF25" s="72"/>
      <c r="AIJ25" s="77"/>
      <c r="AIK25" s="77"/>
      <c r="AIL25" s="77"/>
      <c r="AIM25" s="77"/>
      <c r="AIN25" s="77"/>
      <c r="AIO25" s="77"/>
      <c r="AIP25" s="77"/>
      <c r="AIQ25" s="77"/>
      <c r="AIT25" s="72"/>
      <c r="AIU25" s="72"/>
      <c r="AIV25" s="72"/>
      <c r="AIZ25" s="77"/>
      <c r="AJA25" s="77"/>
      <c r="AJB25" s="77"/>
      <c r="AJC25" s="77"/>
      <c r="AJD25" s="77"/>
      <c r="AJE25" s="77"/>
      <c r="AJF25" s="77"/>
      <c r="AJG25" s="77"/>
      <c r="AJJ25" s="72"/>
      <c r="AJK25" s="72"/>
      <c r="AJL25" s="72"/>
      <c r="AJP25" s="77"/>
      <c r="AJQ25" s="77"/>
      <c r="AJR25" s="77"/>
      <c r="AJS25" s="77"/>
      <c r="AJT25" s="77"/>
      <c r="AJU25" s="77"/>
      <c r="AJV25" s="77"/>
      <c r="AJW25" s="77"/>
      <c r="AJZ25" s="72"/>
      <c r="AKA25" s="72"/>
      <c r="AKB25" s="72"/>
      <c r="AKF25" s="77"/>
      <c r="AKG25" s="77"/>
      <c r="AKH25" s="77"/>
      <c r="AKI25" s="77"/>
      <c r="AKJ25" s="77"/>
      <c r="AKK25" s="77"/>
      <c r="AKL25" s="77"/>
      <c r="AKM25" s="77"/>
      <c r="AKP25" s="72"/>
      <c r="AKQ25" s="72"/>
      <c r="AKR25" s="72"/>
      <c r="AKV25" s="77"/>
      <c r="AKW25" s="77"/>
      <c r="AKX25" s="77"/>
      <c r="AKY25" s="77"/>
      <c r="AKZ25" s="77"/>
      <c r="ALA25" s="77"/>
      <c r="ALB25" s="77"/>
      <c r="ALC25" s="77"/>
      <c r="ALF25" s="72"/>
      <c r="ALG25" s="72"/>
      <c r="ALH25" s="72"/>
      <c r="ALL25" s="77"/>
      <c r="ALM25" s="77"/>
      <c r="ALN25" s="77"/>
      <c r="ALO25" s="77"/>
      <c r="ALP25" s="77"/>
      <c r="ALQ25" s="77"/>
      <c r="ALR25" s="77"/>
      <c r="ALS25" s="77"/>
      <c r="ALV25" s="72"/>
      <c r="ALW25" s="72"/>
      <c r="ALX25" s="72"/>
      <c r="AMB25" s="77"/>
      <c r="AMC25" s="77"/>
      <c r="AMD25" s="77"/>
      <c r="AME25" s="77"/>
      <c r="AMF25" s="77"/>
      <c r="AMG25" s="77"/>
      <c r="AMH25" s="77"/>
      <c r="AMI25" s="77"/>
      <c r="AML25" s="72"/>
      <c r="AMM25" s="72"/>
      <c r="AMN25" s="72"/>
      <c r="AMR25" s="77"/>
      <c r="AMS25" s="77"/>
      <c r="AMT25" s="77"/>
      <c r="AMU25" s="77"/>
      <c r="AMV25" s="77"/>
      <c r="AMW25" s="77"/>
      <c r="AMX25" s="77"/>
      <c r="AMY25" s="77"/>
      <c r="ANB25" s="72"/>
      <c r="ANC25" s="72"/>
      <c r="AND25" s="72"/>
      <c r="ANH25" s="77"/>
      <c r="ANI25" s="77"/>
      <c r="ANJ25" s="77"/>
      <c r="ANK25" s="77"/>
      <c r="ANL25" s="77"/>
      <c r="ANM25" s="77"/>
      <c r="ANN25" s="77"/>
      <c r="ANO25" s="77"/>
      <c r="ANR25" s="72"/>
      <c r="ANS25" s="72"/>
      <c r="ANT25" s="72"/>
      <c r="ANX25" s="77"/>
      <c r="ANY25" s="77"/>
      <c r="ANZ25" s="77"/>
      <c r="AOA25" s="77"/>
      <c r="AOB25" s="77"/>
      <c r="AOC25" s="77"/>
      <c r="AOD25" s="77"/>
      <c r="AOE25" s="77"/>
      <c r="AOH25" s="72"/>
      <c r="AOI25" s="72"/>
      <c r="AOJ25" s="72"/>
      <c r="AON25" s="77"/>
      <c r="AOO25" s="77"/>
      <c r="AOP25" s="77"/>
      <c r="AOQ25" s="77"/>
      <c r="AOR25" s="77"/>
      <c r="AOS25" s="77"/>
      <c r="AOT25" s="77"/>
      <c r="AOU25" s="77"/>
      <c r="AOX25" s="72"/>
      <c r="AOY25" s="72"/>
      <c r="AOZ25" s="72"/>
      <c r="APD25" s="77"/>
      <c r="APE25" s="77"/>
      <c r="APF25" s="77"/>
      <c r="APG25" s="77"/>
      <c r="APH25" s="77"/>
      <c r="API25" s="77"/>
      <c r="APJ25" s="77"/>
      <c r="APK25" s="77"/>
      <c r="APN25" s="72"/>
      <c r="APO25" s="72"/>
      <c r="APP25" s="72"/>
      <c r="APT25" s="77"/>
      <c r="APU25" s="77"/>
      <c r="APV25" s="77"/>
      <c r="APW25" s="77"/>
      <c r="APX25" s="77"/>
      <c r="APY25" s="77"/>
      <c r="APZ25" s="77"/>
      <c r="AQA25" s="77"/>
      <c r="AQD25" s="72"/>
      <c r="AQE25" s="72"/>
      <c r="AQF25" s="72"/>
      <c r="AQJ25" s="77"/>
      <c r="AQK25" s="77"/>
      <c r="AQL25" s="77"/>
      <c r="AQM25" s="77"/>
      <c r="AQN25" s="77"/>
      <c r="AQO25" s="77"/>
      <c r="AQP25" s="77"/>
      <c r="AQQ25" s="77"/>
      <c r="AQT25" s="72"/>
      <c r="AQU25" s="72"/>
      <c r="AQV25" s="72"/>
      <c r="AQZ25" s="77"/>
      <c r="ARA25" s="77"/>
      <c r="ARB25" s="77"/>
      <c r="ARC25" s="77"/>
      <c r="ARD25" s="77"/>
      <c r="ARE25" s="77"/>
      <c r="ARF25" s="77"/>
      <c r="ARG25" s="77"/>
      <c r="ARJ25" s="72"/>
      <c r="ARK25" s="72"/>
      <c r="ARL25" s="72"/>
      <c r="ARP25" s="77"/>
      <c r="ARQ25" s="77"/>
      <c r="ARR25" s="77"/>
      <c r="ARS25" s="77"/>
      <c r="ART25" s="77"/>
      <c r="ARU25" s="77"/>
      <c r="ARV25" s="77"/>
      <c r="ARW25" s="77"/>
      <c r="ARZ25" s="72"/>
      <c r="ASA25" s="72"/>
      <c r="ASB25" s="72"/>
      <c r="ASF25" s="77"/>
      <c r="ASG25" s="77"/>
      <c r="ASH25" s="77"/>
      <c r="ASI25" s="77"/>
      <c r="ASJ25" s="77"/>
      <c r="ASK25" s="77"/>
      <c r="ASL25" s="77"/>
      <c r="ASM25" s="77"/>
      <c r="ASP25" s="72"/>
      <c r="ASQ25" s="72"/>
      <c r="ASR25" s="72"/>
      <c r="ASV25" s="77"/>
      <c r="ASW25" s="77"/>
      <c r="ASX25" s="77"/>
      <c r="ASY25" s="77"/>
      <c r="ASZ25" s="77"/>
      <c r="ATA25" s="77"/>
      <c r="ATB25" s="77"/>
      <c r="ATC25" s="77"/>
      <c r="ATF25" s="72"/>
      <c r="ATG25" s="72"/>
      <c r="ATH25" s="72"/>
      <c r="ATL25" s="77"/>
      <c r="ATM25" s="77"/>
      <c r="ATN25" s="77"/>
      <c r="ATO25" s="77"/>
      <c r="ATP25" s="77"/>
      <c r="ATQ25" s="77"/>
      <c r="ATR25" s="77"/>
      <c r="ATS25" s="77"/>
      <c r="ATV25" s="72"/>
      <c r="ATW25" s="72"/>
      <c r="ATX25" s="72"/>
      <c r="AUB25" s="77"/>
      <c r="AUC25" s="77"/>
      <c r="AUD25" s="77"/>
      <c r="AUE25" s="77"/>
      <c r="AUF25" s="77"/>
      <c r="AUG25" s="77"/>
      <c r="AUH25" s="77"/>
      <c r="AUI25" s="77"/>
      <c r="AUL25" s="72"/>
      <c r="AUM25" s="72"/>
      <c r="AUN25" s="72"/>
      <c r="AUR25" s="77"/>
      <c r="AUS25" s="77"/>
      <c r="AUT25" s="77"/>
      <c r="AUU25" s="77"/>
      <c r="AUV25" s="77"/>
      <c r="AUW25" s="77"/>
      <c r="AUX25" s="77"/>
      <c r="AUY25" s="77"/>
      <c r="AVB25" s="72"/>
      <c r="AVC25" s="72"/>
      <c r="AVD25" s="72"/>
      <c r="AVH25" s="77"/>
      <c r="AVI25" s="77"/>
      <c r="AVJ25" s="77"/>
      <c r="AVK25" s="77"/>
      <c r="AVL25" s="77"/>
      <c r="AVM25" s="77"/>
      <c r="AVN25" s="77"/>
      <c r="AVO25" s="77"/>
      <c r="AVR25" s="72"/>
      <c r="AVS25" s="72"/>
      <c r="AVT25" s="72"/>
      <c r="AVX25" s="77"/>
      <c r="AVY25" s="77"/>
      <c r="AVZ25" s="77"/>
      <c r="AWA25" s="77"/>
      <c r="AWB25" s="77"/>
      <c r="AWC25" s="77"/>
      <c r="AWD25" s="77"/>
      <c r="AWE25" s="77"/>
      <c r="AWH25" s="72"/>
      <c r="AWI25" s="72"/>
      <c r="AWJ25" s="72"/>
      <c r="AWN25" s="77"/>
      <c r="AWO25" s="77"/>
      <c r="AWP25" s="77"/>
      <c r="AWQ25" s="77"/>
      <c r="AWR25" s="77"/>
      <c r="AWS25" s="77"/>
      <c r="AWT25" s="77"/>
      <c r="AWU25" s="77"/>
      <c r="AWX25" s="72"/>
      <c r="AWY25" s="72"/>
      <c r="AWZ25" s="72"/>
      <c r="AXD25" s="77"/>
      <c r="AXE25" s="77"/>
      <c r="AXF25" s="77"/>
      <c r="AXG25" s="77"/>
      <c r="AXH25" s="77"/>
      <c r="AXI25" s="77"/>
      <c r="AXJ25" s="77"/>
      <c r="AXK25" s="77"/>
      <c r="AXN25" s="72"/>
      <c r="AXO25" s="72"/>
      <c r="AXP25" s="72"/>
      <c r="AXT25" s="77"/>
      <c r="AXU25" s="77"/>
      <c r="AXV25" s="77"/>
      <c r="AXW25" s="77"/>
      <c r="AXX25" s="77"/>
      <c r="AXY25" s="77"/>
      <c r="AXZ25" s="77"/>
      <c r="AYA25" s="77"/>
      <c r="AYD25" s="72"/>
      <c r="AYE25" s="72"/>
      <c r="AYF25" s="72"/>
      <c r="AYJ25" s="77"/>
      <c r="AYK25" s="77"/>
      <c r="AYL25" s="77"/>
      <c r="AYM25" s="77"/>
      <c r="AYN25" s="77"/>
      <c r="AYO25" s="77"/>
      <c r="AYP25" s="77"/>
      <c r="AYQ25" s="77"/>
      <c r="AYT25" s="72"/>
      <c r="AYU25" s="72"/>
      <c r="AYV25" s="72"/>
      <c r="AYZ25" s="77"/>
      <c r="AZA25" s="77"/>
      <c r="AZB25" s="77"/>
      <c r="AZC25" s="77"/>
      <c r="AZD25" s="77"/>
      <c r="AZE25" s="77"/>
      <c r="AZF25" s="77"/>
      <c r="AZG25" s="77"/>
      <c r="AZJ25" s="72"/>
      <c r="AZK25" s="72"/>
      <c r="AZL25" s="72"/>
      <c r="AZP25" s="77"/>
      <c r="AZQ25" s="77"/>
      <c r="AZR25" s="77"/>
      <c r="AZS25" s="77"/>
      <c r="AZT25" s="77"/>
      <c r="AZU25" s="77"/>
      <c r="AZV25" s="77"/>
      <c r="AZW25" s="77"/>
      <c r="AZZ25" s="72"/>
      <c r="BAA25" s="72"/>
      <c r="BAB25" s="72"/>
      <c r="BAF25" s="77"/>
      <c r="BAG25" s="77"/>
      <c r="BAH25" s="77"/>
      <c r="BAI25" s="77"/>
      <c r="BAJ25" s="77"/>
      <c r="BAK25" s="77"/>
      <c r="BAL25" s="77"/>
      <c r="BAM25" s="77"/>
      <c r="BAP25" s="72"/>
      <c r="BAQ25" s="72"/>
      <c r="BAR25" s="72"/>
      <c r="BAV25" s="77"/>
      <c r="BAW25" s="77"/>
      <c r="BAX25" s="77"/>
      <c r="BAY25" s="77"/>
      <c r="BAZ25" s="77"/>
      <c r="BBA25" s="77"/>
      <c r="BBB25" s="77"/>
      <c r="BBC25" s="77"/>
      <c r="BBF25" s="72"/>
      <c r="BBG25" s="72"/>
      <c r="BBH25" s="72"/>
      <c r="BBL25" s="77"/>
      <c r="BBM25" s="77"/>
      <c r="BBN25" s="77"/>
      <c r="BBO25" s="77"/>
      <c r="BBP25" s="77"/>
      <c r="BBQ25" s="77"/>
      <c r="BBR25" s="77"/>
      <c r="BBS25" s="77"/>
      <c r="BBV25" s="72"/>
      <c r="BBW25" s="72"/>
      <c r="BBX25" s="72"/>
      <c r="BCB25" s="77"/>
      <c r="BCC25" s="77"/>
      <c r="BCD25" s="77"/>
      <c r="BCE25" s="77"/>
      <c r="BCF25" s="77"/>
      <c r="BCG25" s="77"/>
      <c r="BCH25" s="77"/>
      <c r="BCI25" s="77"/>
      <c r="BCL25" s="72"/>
      <c r="BCM25" s="72"/>
      <c r="BCN25" s="72"/>
      <c r="BCR25" s="77"/>
      <c r="BCS25" s="77"/>
      <c r="BCT25" s="77"/>
      <c r="BCU25" s="77"/>
      <c r="BCV25" s="77"/>
      <c r="BCW25" s="77"/>
      <c r="BCX25" s="77"/>
      <c r="BCY25" s="77"/>
      <c r="BDB25" s="72"/>
      <c r="BDC25" s="72"/>
      <c r="BDD25" s="72"/>
      <c r="BDH25" s="77"/>
      <c r="BDI25" s="77"/>
      <c r="BDJ25" s="77"/>
      <c r="BDK25" s="77"/>
      <c r="BDL25" s="77"/>
      <c r="BDM25" s="77"/>
      <c r="BDN25" s="77"/>
      <c r="BDO25" s="77"/>
      <c r="BDR25" s="72"/>
      <c r="BDS25" s="72"/>
      <c r="BDT25" s="72"/>
      <c r="BDX25" s="77"/>
      <c r="BDY25" s="77"/>
      <c r="BDZ25" s="77"/>
      <c r="BEA25" s="77"/>
      <c r="BEB25" s="77"/>
      <c r="BEC25" s="77"/>
      <c r="BED25" s="77"/>
      <c r="BEE25" s="77"/>
      <c r="BEH25" s="72"/>
      <c r="BEI25" s="72"/>
      <c r="BEJ25" s="72"/>
      <c r="BEN25" s="77"/>
      <c r="BEO25" s="77"/>
      <c r="BEP25" s="77"/>
      <c r="BEQ25" s="77"/>
      <c r="BER25" s="77"/>
      <c r="BES25" s="77"/>
      <c r="BET25" s="77"/>
      <c r="BEU25" s="77"/>
      <c r="BEX25" s="72"/>
      <c r="BEY25" s="72"/>
      <c r="BEZ25" s="72"/>
      <c r="BFD25" s="77"/>
      <c r="BFE25" s="77"/>
      <c r="BFF25" s="77"/>
      <c r="BFG25" s="77"/>
      <c r="BFH25" s="77"/>
      <c r="BFI25" s="77"/>
      <c r="BFJ25" s="77"/>
      <c r="BFK25" s="77"/>
      <c r="BFN25" s="72"/>
      <c r="BFO25" s="72"/>
      <c r="BFP25" s="72"/>
      <c r="BFT25" s="77"/>
      <c r="BFU25" s="77"/>
      <c r="BFV25" s="77"/>
      <c r="BFW25" s="77"/>
      <c r="BFX25" s="77"/>
      <c r="BFY25" s="77"/>
      <c r="BFZ25" s="77"/>
      <c r="BGA25" s="77"/>
      <c r="BGD25" s="72"/>
      <c r="BGE25" s="72"/>
      <c r="BGF25" s="72"/>
      <c r="BGJ25" s="77"/>
      <c r="BGK25" s="77"/>
      <c r="BGL25" s="77"/>
      <c r="BGM25" s="77"/>
      <c r="BGN25" s="77"/>
      <c r="BGO25" s="77"/>
      <c r="BGP25" s="77"/>
      <c r="BGQ25" s="77"/>
      <c r="BGT25" s="72"/>
      <c r="BGU25" s="72"/>
      <c r="BGV25" s="72"/>
      <c r="BGZ25" s="77"/>
      <c r="BHA25" s="77"/>
      <c r="BHB25" s="77"/>
      <c r="BHC25" s="77"/>
      <c r="BHD25" s="77"/>
      <c r="BHE25" s="77"/>
      <c r="BHF25" s="77"/>
      <c r="BHG25" s="77"/>
      <c r="BHJ25" s="72"/>
      <c r="BHK25" s="72"/>
      <c r="BHL25" s="72"/>
      <c r="BHP25" s="77"/>
      <c r="BHQ25" s="77"/>
      <c r="BHR25" s="77"/>
      <c r="BHS25" s="77"/>
      <c r="BHT25" s="77"/>
      <c r="BHU25" s="77"/>
      <c r="BHV25" s="77"/>
      <c r="BHW25" s="77"/>
      <c r="BHZ25" s="72"/>
      <c r="BIA25" s="72"/>
      <c r="BIB25" s="72"/>
      <c r="BIF25" s="77"/>
      <c r="BIG25" s="77"/>
      <c r="BIH25" s="77"/>
      <c r="BII25" s="77"/>
      <c r="BIJ25" s="77"/>
      <c r="BIK25" s="77"/>
      <c r="BIL25" s="77"/>
      <c r="BIM25" s="77"/>
      <c r="BIP25" s="72"/>
      <c r="BIQ25" s="72"/>
      <c r="BIR25" s="72"/>
      <c r="BIV25" s="77"/>
      <c r="BIW25" s="77"/>
      <c r="BIX25" s="77"/>
      <c r="BIY25" s="77"/>
      <c r="BIZ25" s="77"/>
      <c r="BJA25" s="77"/>
      <c r="BJB25" s="77"/>
      <c r="BJC25" s="77"/>
      <c r="BJF25" s="72"/>
      <c r="BJG25" s="72"/>
      <c r="BJH25" s="72"/>
      <c r="BJL25" s="77"/>
      <c r="BJM25" s="77"/>
      <c r="BJN25" s="77"/>
      <c r="BJO25" s="77"/>
      <c r="BJP25" s="77"/>
      <c r="BJQ25" s="77"/>
      <c r="BJR25" s="77"/>
      <c r="BJS25" s="77"/>
      <c r="BJV25" s="72"/>
      <c r="BJW25" s="72"/>
      <c r="BJX25" s="72"/>
      <c r="BKB25" s="77"/>
      <c r="BKC25" s="77"/>
      <c r="BKD25" s="77"/>
      <c r="BKE25" s="77"/>
      <c r="BKF25" s="77"/>
      <c r="BKG25" s="77"/>
      <c r="BKH25" s="77"/>
      <c r="BKI25" s="77"/>
      <c r="BKL25" s="72"/>
      <c r="BKM25" s="72"/>
      <c r="BKN25" s="72"/>
      <c r="BKR25" s="77"/>
      <c r="BKS25" s="77"/>
      <c r="BKT25" s="77"/>
      <c r="BKU25" s="77"/>
      <c r="BKV25" s="77"/>
      <c r="BKW25" s="77"/>
      <c r="BKX25" s="77"/>
      <c r="BKY25" s="77"/>
      <c r="BLB25" s="72"/>
      <c r="BLC25" s="72"/>
      <c r="BLD25" s="72"/>
      <c r="BLH25" s="77"/>
      <c r="BLI25" s="77"/>
      <c r="BLJ25" s="77"/>
      <c r="BLK25" s="77"/>
      <c r="BLL25" s="77"/>
      <c r="BLM25" s="77"/>
      <c r="BLN25" s="77"/>
      <c r="BLO25" s="77"/>
      <c r="BLR25" s="72"/>
      <c r="BLS25" s="72"/>
      <c r="BLT25" s="72"/>
      <c r="BLX25" s="77"/>
      <c r="BLY25" s="77"/>
      <c r="BLZ25" s="77"/>
      <c r="BMA25" s="77"/>
      <c r="BMB25" s="77"/>
      <c r="BMC25" s="77"/>
      <c r="BMD25" s="77"/>
      <c r="BME25" s="77"/>
      <c r="BMH25" s="72"/>
      <c r="BMI25" s="72"/>
      <c r="BMJ25" s="72"/>
      <c r="BMN25" s="77"/>
      <c r="BMO25" s="77"/>
      <c r="BMP25" s="77"/>
      <c r="BMQ25" s="77"/>
      <c r="BMR25" s="77"/>
      <c r="BMS25" s="77"/>
      <c r="BMT25" s="77"/>
      <c r="BMU25" s="77"/>
      <c r="BMX25" s="72"/>
      <c r="BMY25" s="72"/>
      <c r="BMZ25" s="72"/>
      <c r="BND25" s="77"/>
      <c r="BNE25" s="77"/>
      <c r="BNF25" s="77"/>
      <c r="BNG25" s="77"/>
      <c r="BNH25" s="77"/>
      <c r="BNI25" s="77"/>
      <c r="BNJ25" s="77"/>
      <c r="BNK25" s="77"/>
      <c r="BNN25" s="72"/>
      <c r="BNO25" s="72"/>
      <c r="BNP25" s="72"/>
      <c r="BNT25" s="77"/>
      <c r="BNU25" s="77"/>
      <c r="BNV25" s="77"/>
      <c r="BNW25" s="77"/>
      <c r="BNX25" s="77"/>
      <c r="BNY25" s="77"/>
      <c r="BNZ25" s="77"/>
      <c r="BOA25" s="77"/>
      <c r="BOD25" s="72"/>
      <c r="BOE25" s="72"/>
      <c r="BOF25" s="72"/>
      <c r="BOJ25" s="77"/>
      <c r="BOK25" s="77"/>
      <c r="BOL25" s="77"/>
      <c r="BOM25" s="77"/>
      <c r="BON25" s="77"/>
      <c r="BOO25" s="77"/>
      <c r="BOP25" s="77"/>
      <c r="BOQ25" s="77"/>
      <c r="BOT25" s="72"/>
      <c r="BOU25" s="72"/>
      <c r="BOV25" s="72"/>
      <c r="BOZ25" s="77"/>
      <c r="BPA25" s="77"/>
      <c r="BPB25" s="77"/>
      <c r="BPC25" s="77"/>
      <c r="BPD25" s="77"/>
      <c r="BPE25" s="77"/>
      <c r="BPF25" s="77"/>
      <c r="BPG25" s="77"/>
      <c r="BPJ25" s="72"/>
      <c r="BPK25" s="72"/>
      <c r="BPL25" s="72"/>
      <c r="BPP25" s="77"/>
      <c r="BPQ25" s="77"/>
      <c r="BPR25" s="77"/>
      <c r="BPS25" s="77"/>
      <c r="BPT25" s="77"/>
      <c r="BPU25" s="77"/>
      <c r="BPV25" s="77"/>
      <c r="BPW25" s="77"/>
      <c r="BPZ25" s="72"/>
      <c r="BQA25" s="72"/>
      <c r="BQB25" s="72"/>
      <c r="BQF25" s="77"/>
      <c r="BQG25" s="77"/>
      <c r="BQH25" s="77"/>
      <c r="BQI25" s="77"/>
      <c r="BQJ25" s="77"/>
      <c r="BQK25" s="77"/>
      <c r="BQL25" s="77"/>
      <c r="BQM25" s="77"/>
      <c r="BQP25" s="72"/>
      <c r="BQQ25" s="72"/>
      <c r="BQR25" s="72"/>
      <c r="BQV25" s="77"/>
      <c r="BQW25" s="77"/>
      <c r="BQX25" s="77"/>
      <c r="BQY25" s="77"/>
      <c r="BQZ25" s="77"/>
      <c r="BRA25" s="77"/>
      <c r="BRB25" s="77"/>
      <c r="BRC25" s="77"/>
      <c r="BRF25" s="72"/>
      <c r="BRG25" s="72"/>
      <c r="BRH25" s="72"/>
      <c r="BRL25" s="77"/>
      <c r="BRM25" s="77"/>
      <c r="BRN25" s="77"/>
      <c r="BRO25" s="77"/>
      <c r="BRP25" s="77"/>
      <c r="BRQ25" s="77"/>
      <c r="BRR25" s="77"/>
      <c r="BRS25" s="77"/>
      <c r="BRV25" s="72"/>
      <c r="BRW25" s="72"/>
      <c r="BRX25" s="72"/>
      <c r="BSB25" s="77"/>
      <c r="BSC25" s="77"/>
      <c r="BSD25" s="77"/>
      <c r="BSE25" s="77"/>
      <c r="BSF25" s="77"/>
      <c r="BSG25" s="77"/>
      <c r="BSH25" s="77"/>
      <c r="BSI25" s="77"/>
      <c r="BSL25" s="72"/>
      <c r="BSM25" s="72"/>
      <c r="BSN25" s="72"/>
      <c r="BSR25" s="77"/>
      <c r="BSS25" s="77"/>
      <c r="BST25" s="77"/>
      <c r="BSU25" s="77"/>
      <c r="BSV25" s="77"/>
      <c r="BSW25" s="77"/>
      <c r="BSX25" s="77"/>
      <c r="BSY25" s="77"/>
      <c r="BTB25" s="72"/>
      <c r="BTC25" s="72"/>
      <c r="BTD25" s="72"/>
      <c r="BTH25" s="77"/>
      <c r="BTI25" s="77"/>
      <c r="BTJ25" s="77"/>
      <c r="BTK25" s="77"/>
      <c r="BTL25" s="77"/>
      <c r="BTM25" s="77"/>
      <c r="BTN25" s="77"/>
      <c r="BTO25" s="77"/>
      <c r="BTR25" s="72"/>
      <c r="BTS25" s="72"/>
      <c r="BTT25" s="72"/>
      <c r="BTX25" s="77"/>
      <c r="BTY25" s="77"/>
      <c r="BTZ25" s="77"/>
      <c r="BUA25" s="77"/>
      <c r="BUB25" s="77"/>
      <c r="BUC25" s="77"/>
      <c r="BUD25" s="77"/>
      <c r="BUE25" s="77"/>
      <c r="BUH25" s="72"/>
      <c r="BUI25" s="72"/>
      <c r="BUJ25" s="72"/>
      <c r="BUN25" s="77"/>
      <c r="BUO25" s="77"/>
      <c r="BUP25" s="77"/>
      <c r="BUQ25" s="77"/>
      <c r="BUR25" s="77"/>
      <c r="BUS25" s="77"/>
      <c r="BUT25" s="77"/>
      <c r="BUU25" s="77"/>
      <c r="BUX25" s="72"/>
      <c r="BUY25" s="72"/>
      <c r="BUZ25" s="72"/>
      <c r="BVD25" s="77"/>
      <c r="BVE25" s="77"/>
      <c r="BVF25" s="77"/>
      <c r="BVG25" s="77"/>
      <c r="BVH25" s="77"/>
      <c r="BVI25" s="77"/>
      <c r="BVJ25" s="77"/>
      <c r="BVK25" s="77"/>
      <c r="BVN25" s="72"/>
      <c r="BVO25" s="72"/>
      <c r="BVP25" s="72"/>
      <c r="BVT25" s="77"/>
      <c r="BVU25" s="77"/>
      <c r="BVV25" s="77"/>
      <c r="BVW25" s="77"/>
      <c r="BVX25" s="77"/>
      <c r="BVY25" s="77"/>
      <c r="BVZ25" s="77"/>
      <c r="BWA25" s="77"/>
      <c r="BWD25" s="72"/>
      <c r="BWE25" s="72"/>
      <c r="BWF25" s="72"/>
      <c r="BWJ25" s="77"/>
      <c r="BWK25" s="77"/>
      <c r="BWL25" s="77"/>
      <c r="BWM25" s="77"/>
      <c r="BWN25" s="77"/>
      <c r="BWO25" s="77"/>
      <c r="BWP25" s="77"/>
      <c r="BWQ25" s="77"/>
      <c r="BWT25" s="72"/>
      <c r="BWU25" s="72"/>
      <c r="BWV25" s="72"/>
      <c r="BWZ25" s="77"/>
      <c r="BXA25" s="77"/>
      <c r="BXB25" s="77"/>
      <c r="BXC25" s="77"/>
      <c r="BXD25" s="77"/>
      <c r="BXE25" s="77"/>
      <c r="BXF25" s="77"/>
      <c r="BXG25" s="77"/>
      <c r="BXJ25" s="72"/>
      <c r="BXK25" s="72"/>
      <c r="BXL25" s="72"/>
      <c r="BXP25" s="77"/>
      <c r="BXQ25" s="77"/>
      <c r="BXR25" s="77"/>
      <c r="BXS25" s="77"/>
      <c r="BXT25" s="77"/>
      <c r="BXU25" s="77"/>
      <c r="BXV25" s="77"/>
      <c r="BXW25" s="77"/>
      <c r="BXZ25" s="72"/>
      <c r="BYA25" s="72"/>
      <c r="BYB25" s="72"/>
      <c r="BYF25" s="77"/>
      <c r="BYG25" s="77"/>
      <c r="BYH25" s="77"/>
      <c r="BYI25" s="77"/>
      <c r="BYJ25" s="77"/>
      <c r="BYK25" s="77"/>
      <c r="BYL25" s="77"/>
      <c r="BYM25" s="77"/>
      <c r="BYP25" s="72"/>
      <c r="BYQ25" s="72"/>
      <c r="BYR25" s="72"/>
      <c r="BYV25" s="77"/>
      <c r="BYW25" s="77"/>
      <c r="BYX25" s="77"/>
      <c r="BYY25" s="77"/>
      <c r="BYZ25" s="77"/>
      <c r="BZA25" s="77"/>
      <c r="BZB25" s="77"/>
      <c r="BZC25" s="77"/>
      <c r="BZF25" s="72"/>
      <c r="BZG25" s="72"/>
      <c r="BZH25" s="72"/>
      <c r="BZL25" s="77"/>
      <c r="BZM25" s="77"/>
      <c r="BZN25" s="77"/>
      <c r="BZO25" s="77"/>
      <c r="BZP25" s="77"/>
      <c r="BZQ25" s="77"/>
      <c r="BZR25" s="77"/>
      <c r="BZS25" s="77"/>
      <c r="BZV25" s="72"/>
      <c r="BZW25" s="72"/>
      <c r="BZX25" s="72"/>
      <c r="CAB25" s="77"/>
      <c r="CAC25" s="77"/>
      <c r="CAD25" s="77"/>
      <c r="CAE25" s="77"/>
      <c r="CAF25" s="77"/>
      <c r="CAG25" s="77"/>
      <c r="CAH25" s="77"/>
      <c r="CAI25" s="77"/>
      <c r="CAL25" s="72"/>
      <c r="CAM25" s="72"/>
      <c r="CAN25" s="72"/>
      <c r="CAR25" s="77"/>
      <c r="CAS25" s="77"/>
      <c r="CAT25" s="77"/>
      <c r="CAU25" s="77"/>
      <c r="CAV25" s="77"/>
      <c r="CAW25" s="77"/>
      <c r="CAX25" s="77"/>
      <c r="CAY25" s="77"/>
      <c r="CBB25" s="72"/>
      <c r="CBC25" s="72"/>
      <c r="CBD25" s="72"/>
      <c r="CBH25" s="77"/>
      <c r="CBI25" s="77"/>
      <c r="CBJ25" s="77"/>
      <c r="CBK25" s="77"/>
      <c r="CBL25" s="77"/>
      <c r="CBM25" s="77"/>
      <c r="CBN25" s="77"/>
      <c r="CBO25" s="77"/>
      <c r="CBR25" s="72"/>
      <c r="CBS25" s="72"/>
      <c r="CBT25" s="72"/>
      <c r="CBX25" s="77"/>
      <c r="CBY25" s="77"/>
      <c r="CBZ25" s="77"/>
      <c r="CCA25" s="77"/>
      <c r="CCB25" s="77"/>
      <c r="CCC25" s="77"/>
      <c r="CCD25" s="77"/>
      <c r="CCE25" s="77"/>
      <c r="CCH25" s="72"/>
      <c r="CCI25" s="72"/>
      <c r="CCJ25" s="72"/>
      <c r="CCN25" s="77"/>
      <c r="CCO25" s="77"/>
      <c r="CCP25" s="77"/>
      <c r="CCQ25" s="77"/>
      <c r="CCR25" s="77"/>
      <c r="CCS25" s="77"/>
      <c r="CCT25" s="77"/>
      <c r="CCU25" s="77"/>
      <c r="CCX25" s="72"/>
      <c r="CCY25" s="72"/>
      <c r="CCZ25" s="72"/>
      <c r="CDD25" s="77"/>
      <c r="CDE25" s="77"/>
      <c r="CDF25" s="77"/>
      <c r="CDG25" s="77"/>
      <c r="CDH25" s="77"/>
      <c r="CDI25" s="77"/>
      <c r="CDJ25" s="77"/>
      <c r="CDK25" s="77"/>
      <c r="CDN25" s="72"/>
      <c r="CDO25" s="72"/>
      <c r="CDP25" s="72"/>
      <c r="CDT25" s="77"/>
      <c r="CDU25" s="77"/>
      <c r="CDV25" s="77"/>
      <c r="CDW25" s="77"/>
      <c r="CDX25" s="77"/>
      <c r="CDY25" s="77"/>
      <c r="CDZ25" s="77"/>
      <c r="CEA25" s="77"/>
      <c r="CED25" s="72"/>
      <c r="CEE25" s="72"/>
      <c r="CEF25" s="72"/>
      <c r="CEJ25" s="77"/>
      <c r="CEK25" s="77"/>
      <c r="CEL25" s="77"/>
      <c r="CEM25" s="77"/>
      <c r="CEN25" s="77"/>
      <c r="CEO25" s="77"/>
      <c r="CEP25" s="77"/>
      <c r="CEQ25" s="77"/>
      <c r="CET25" s="72"/>
      <c r="CEU25" s="72"/>
      <c r="CEV25" s="72"/>
      <c r="CEZ25" s="77"/>
      <c r="CFA25" s="77"/>
      <c r="CFB25" s="77"/>
      <c r="CFC25" s="77"/>
      <c r="CFD25" s="77"/>
      <c r="CFE25" s="77"/>
      <c r="CFF25" s="77"/>
      <c r="CFG25" s="77"/>
      <c r="CFJ25" s="72"/>
      <c r="CFK25" s="72"/>
      <c r="CFL25" s="72"/>
      <c r="CFP25" s="77"/>
      <c r="CFQ25" s="77"/>
      <c r="CFR25" s="77"/>
      <c r="CFS25" s="77"/>
      <c r="CFT25" s="77"/>
      <c r="CFU25" s="77"/>
      <c r="CFV25" s="77"/>
      <c r="CFW25" s="77"/>
      <c r="CFZ25" s="72"/>
      <c r="CGA25" s="72"/>
      <c r="CGB25" s="72"/>
      <c r="CGF25" s="77"/>
      <c r="CGG25" s="77"/>
      <c r="CGH25" s="77"/>
      <c r="CGI25" s="77"/>
      <c r="CGJ25" s="77"/>
      <c r="CGK25" s="77"/>
      <c r="CGL25" s="77"/>
      <c r="CGM25" s="77"/>
      <c r="CGP25" s="72"/>
      <c r="CGQ25" s="72"/>
      <c r="CGR25" s="72"/>
      <c r="CGV25" s="77"/>
      <c r="CGW25" s="77"/>
      <c r="CGX25" s="77"/>
      <c r="CGY25" s="77"/>
      <c r="CGZ25" s="77"/>
      <c r="CHA25" s="77"/>
      <c r="CHB25" s="77"/>
      <c r="CHC25" s="77"/>
      <c r="CHF25" s="72"/>
      <c r="CHG25" s="72"/>
      <c r="CHH25" s="72"/>
      <c r="CHL25" s="77"/>
      <c r="CHM25" s="77"/>
      <c r="CHN25" s="77"/>
      <c r="CHO25" s="77"/>
      <c r="CHP25" s="77"/>
      <c r="CHQ25" s="77"/>
      <c r="CHR25" s="77"/>
      <c r="CHS25" s="77"/>
      <c r="CHV25" s="72"/>
      <c r="CHW25" s="72"/>
      <c r="CHX25" s="72"/>
      <c r="CIB25" s="77"/>
      <c r="CIC25" s="77"/>
      <c r="CID25" s="77"/>
      <c r="CIE25" s="77"/>
      <c r="CIF25" s="77"/>
      <c r="CIG25" s="77"/>
      <c r="CIH25" s="77"/>
      <c r="CII25" s="77"/>
      <c r="CIL25" s="72"/>
      <c r="CIM25" s="72"/>
      <c r="CIN25" s="72"/>
      <c r="CIR25" s="77"/>
      <c r="CIS25" s="77"/>
      <c r="CIT25" s="77"/>
      <c r="CIU25" s="77"/>
      <c r="CIV25" s="77"/>
      <c r="CIW25" s="77"/>
      <c r="CIX25" s="77"/>
      <c r="CIY25" s="77"/>
      <c r="CJB25" s="72"/>
      <c r="CJC25" s="72"/>
      <c r="CJD25" s="72"/>
      <c r="CJH25" s="77"/>
      <c r="CJI25" s="77"/>
      <c r="CJJ25" s="77"/>
      <c r="CJK25" s="77"/>
      <c r="CJL25" s="77"/>
      <c r="CJM25" s="77"/>
      <c r="CJN25" s="77"/>
      <c r="CJO25" s="77"/>
      <c r="CJR25" s="72"/>
      <c r="CJS25" s="72"/>
      <c r="CJT25" s="72"/>
      <c r="CJX25" s="77"/>
      <c r="CJY25" s="77"/>
      <c r="CJZ25" s="77"/>
      <c r="CKA25" s="77"/>
      <c r="CKB25" s="77"/>
      <c r="CKC25" s="77"/>
      <c r="CKD25" s="77"/>
      <c r="CKE25" s="77"/>
      <c r="CKH25" s="72"/>
      <c r="CKI25" s="72"/>
      <c r="CKJ25" s="72"/>
      <c r="CKN25" s="77"/>
      <c r="CKO25" s="77"/>
      <c r="CKP25" s="77"/>
      <c r="CKQ25" s="77"/>
      <c r="CKR25" s="77"/>
      <c r="CKS25" s="77"/>
      <c r="CKT25" s="77"/>
      <c r="CKU25" s="77"/>
      <c r="CKX25" s="72"/>
      <c r="CKY25" s="72"/>
      <c r="CKZ25" s="72"/>
      <c r="CLD25" s="77"/>
      <c r="CLE25" s="77"/>
      <c r="CLF25" s="77"/>
      <c r="CLG25" s="77"/>
      <c r="CLH25" s="77"/>
      <c r="CLI25" s="77"/>
      <c r="CLJ25" s="77"/>
      <c r="CLK25" s="77"/>
      <c r="CLN25" s="72"/>
      <c r="CLO25" s="72"/>
      <c r="CLP25" s="72"/>
      <c r="CLT25" s="77"/>
      <c r="CLU25" s="77"/>
      <c r="CLV25" s="77"/>
      <c r="CLW25" s="77"/>
      <c r="CLX25" s="77"/>
      <c r="CLY25" s="77"/>
      <c r="CLZ25" s="77"/>
      <c r="CMA25" s="77"/>
      <c r="CMD25" s="72"/>
      <c r="CME25" s="72"/>
      <c r="CMF25" s="72"/>
      <c r="CMJ25" s="77"/>
      <c r="CMK25" s="77"/>
      <c r="CML25" s="77"/>
      <c r="CMM25" s="77"/>
      <c r="CMN25" s="77"/>
      <c r="CMO25" s="77"/>
      <c r="CMP25" s="77"/>
      <c r="CMQ25" s="77"/>
      <c r="CMT25" s="72"/>
      <c r="CMU25" s="72"/>
      <c r="CMV25" s="72"/>
      <c r="CMZ25" s="77"/>
      <c r="CNA25" s="77"/>
      <c r="CNB25" s="77"/>
      <c r="CNC25" s="77"/>
      <c r="CND25" s="77"/>
      <c r="CNE25" s="77"/>
      <c r="CNF25" s="77"/>
      <c r="CNG25" s="77"/>
      <c r="CNJ25" s="72"/>
      <c r="CNK25" s="72"/>
      <c r="CNL25" s="72"/>
      <c r="CNP25" s="77"/>
      <c r="CNQ25" s="77"/>
      <c r="CNR25" s="77"/>
      <c r="CNS25" s="77"/>
      <c r="CNT25" s="77"/>
      <c r="CNU25" s="77"/>
      <c r="CNV25" s="77"/>
      <c r="CNW25" s="77"/>
      <c r="CNZ25" s="72"/>
      <c r="COA25" s="72"/>
      <c r="COB25" s="72"/>
      <c r="COF25" s="77"/>
      <c r="COG25" s="77"/>
      <c r="COH25" s="77"/>
      <c r="COI25" s="77"/>
      <c r="COJ25" s="77"/>
      <c r="COK25" s="77"/>
      <c r="COL25" s="77"/>
      <c r="COM25" s="77"/>
      <c r="COP25" s="72"/>
      <c r="COQ25" s="72"/>
      <c r="COR25" s="72"/>
      <c r="COV25" s="77"/>
      <c r="COW25" s="77"/>
      <c r="COX25" s="77"/>
      <c r="COY25" s="77"/>
      <c r="COZ25" s="77"/>
      <c r="CPA25" s="77"/>
      <c r="CPB25" s="77"/>
      <c r="CPC25" s="77"/>
      <c r="CPF25" s="72"/>
      <c r="CPG25" s="72"/>
      <c r="CPH25" s="72"/>
      <c r="CPL25" s="77"/>
      <c r="CPM25" s="77"/>
      <c r="CPN25" s="77"/>
      <c r="CPO25" s="77"/>
      <c r="CPP25" s="77"/>
      <c r="CPQ25" s="77"/>
      <c r="CPR25" s="77"/>
      <c r="CPS25" s="77"/>
      <c r="CPV25" s="72"/>
      <c r="CPW25" s="72"/>
      <c r="CPX25" s="72"/>
      <c r="CQB25" s="77"/>
      <c r="CQC25" s="77"/>
      <c r="CQD25" s="77"/>
      <c r="CQE25" s="77"/>
      <c r="CQF25" s="77"/>
      <c r="CQG25" s="77"/>
      <c r="CQH25" s="77"/>
      <c r="CQI25" s="77"/>
      <c r="CQL25" s="72"/>
      <c r="CQM25" s="72"/>
      <c r="CQN25" s="72"/>
      <c r="CQR25" s="77"/>
      <c r="CQS25" s="77"/>
      <c r="CQT25" s="77"/>
      <c r="CQU25" s="77"/>
      <c r="CQV25" s="77"/>
      <c r="CQW25" s="77"/>
      <c r="CQX25" s="77"/>
      <c r="CQY25" s="77"/>
      <c r="CRB25" s="72"/>
      <c r="CRC25" s="72"/>
      <c r="CRD25" s="72"/>
      <c r="CRH25" s="77"/>
      <c r="CRI25" s="77"/>
      <c r="CRJ25" s="77"/>
      <c r="CRK25" s="77"/>
      <c r="CRL25" s="77"/>
      <c r="CRM25" s="77"/>
      <c r="CRN25" s="77"/>
      <c r="CRO25" s="77"/>
      <c r="CRR25" s="72"/>
      <c r="CRS25" s="72"/>
      <c r="CRT25" s="72"/>
      <c r="CRX25" s="77"/>
      <c r="CRY25" s="77"/>
      <c r="CRZ25" s="77"/>
      <c r="CSA25" s="77"/>
      <c r="CSB25" s="77"/>
      <c r="CSC25" s="77"/>
      <c r="CSD25" s="77"/>
      <c r="CSE25" s="77"/>
      <c r="CSH25" s="72"/>
      <c r="CSI25" s="72"/>
      <c r="CSJ25" s="72"/>
      <c r="CSN25" s="77"/>
      <c r="CSO25" s="77"/>
      <c r="CSP25" s="77"/>
      <c r="CSQ25" s="77"/>
      <c r="CSR25" s="77"/>
      <c r="CSS25" s="77"/>
      <c r="CST25" s="77"/>
      <c r="CSU25" s="77"/>
      <c r="CSX25" s="72"/>
      <c r="CSY25" s="72"/>
      <c r="CSZ25" s="72"/>
      <c r="CTD25" s="77"/>
      <c r="CTE25" s="77"/>
      <c r="CTF25" s="77"/>
      <c r="CTG25" s="77"/>
      <c r="CTH25" s="77"/>
      <c r="CTI25" s="77"/>
      <c r="CTJ25" s="77"/>
      <c r="CTK25" s="77"/>
      <c r="CTN25" s="72"/>
      <c r="CTO25" s="72"/>
      <c r="CTP25" s="72"/>
      <c r="CTT25" s="77"/>
      <c r="CTU25" s="77"/>
      <c r="CTV25" s="77"/>
      <c r="CTW25" s="77"/>
      <c r="CTX25" s="77"/>
      <c r="CTY25" s="77"/>
      <c r="CTZ25" s="77"/>
      <c r="CUA25" s="77"/>
      <c r="CUD25" s="72"/>
      <c r="CUE25" s="72"/>
      <c r="CUF25" s="72"/>
      <c r="CUJ25" s="77"/>
      <c r="CUK25" s="77"/>
      <c r="CUL25" s="77"/>
      <c r="CUM25" s="77"/>
      <c r="CUN25" s="77"/>
      <c r="CUO25" s="77"/>
      <c r="CUP25" s="77"/>
      <c r="CUQ25" s="77"/>
      <c r="CUT25" s="72"/>
      <c r="CUU25" s="72"/>
      <c r="CUV25" s="72"/>
      <c r="CUZ25" s="77"/>
      <c r="CVA25" s="77"/>
      <c r="CVB25" s="77"/>
      <c r="CVC25" s="77"/>
      <c r="CVD25" s="77"/>
      <c r="CVE25" s="77"/>
      <c r="CVF25" s="77"/>
      <c r="CVG25" s="77"/>
      <c r="CVJ25" s="72"/>
      <c r="CVK25" s="72"/>
      <c r="CVL25" s="72"/>
      <c r="CVP25" s="77"/>
      <c r="CVQ25" s="77"/>
      <c r="CVR25" s="77"/>
      <c r="CVS25" s="77"/>
      <c r="CVT25" s="77"/>
      <c r="CVU25" s="77"/>
      <c r="CVV25" s="77"/>
      <c r="CVW25" s="77"/>
      <c r="CVZ25" s="72"/>
      <c r="CWA25" s="72"/>
      <c r="CWB25" s="72"/>
      <c r="CWF25" s="77"/>
      <c r="CWG25" s="77"/>
      <c r="CWH25" s="77"/>
      <c r="CWI25" s="77"/>
      <c r="CWJ25" s="77"/>
      <c r="CWK25" s="77"/>
      <c r="CWL25" s="77"/>
      <c r="CWM25" s="77"/>
      <c r="CWP25" s="72"/>
      <c r="CWQ25" s="72"/>
      <c r="CWR25" s="72"/>
      <c r="CWV25" s="77"/>
      <c r="CWW25" s="77"/>
      <c r="CWX25" s="77"/>
      <c r="CWY25" s="77"/>
      <c r="CWZ25" s="77"/>
      <c r="CXA25" s="77"/>
      <c r="CXB25" s="77"/>
      <c r="CXC25" s="77"/>
      <c r="CXF25" s="72"/>
      <c r="CXG25" s="72"/>
      <c r="CXH25" s="72"/>
      <c r="CXL25" s="77"/>
      <c r="CXM25" s="77"/>
      <c r="CXN25" s="77"/>
      <c r="CXO25" s="77"/>
      <c r="CXP25" s="77"/>
      <c r="CXQ25" s="77"/>
      <c r="CXR25" s="77"/>
      <c r="CXS25" s="77"/>
      <c r="CXV25" s="72"/>
      <c r="CXW25" s="72"/>
      <c r="CXX25" s="72"/>
      <c r="CYB25" s="77"/>
      <c r="CYC25" s="77"/>
      <c r="CYD25" s="77"/>
      <c r="CYE25" s="77"/>
      <c r="CYF25" s="77"/>
      <c r="CYG25" s="77"/>
      <c r="CYH25" s="77"/>
      <c r="CYI25" s="77"/>
      <c r="CYL25" s="72"/>
      <c r="CYM25" s="72"/>
      <c r="CYN25" s="72"/>
      <c r="CYR25" s="77"/>
      <c r="CYS25" s="77"/>
      <c r="CYT25" s="77"/>
      <c r="CYU25" s="77"/>
      <c r="CYV25" s="77"/>
      <c r="CYW25" s="77"/>
      <c r="CYX25" s="77"/>
      <c r="CYY25" s="77"/>
      <c r="CZB25" s="72"/>
      <c r="CZC25" s="72"/>
      <c r="CZD25" s="72"/>
      <c r="CZH25" s="77"/>
      <c r="CZI25" s="77"/>
      <c r="CZJ25" s="77"/>
      <c r="CZK25" s="77"/>
      <c r="CZL25" s="77"/>
      <c r="CZM25" s="77"/>
      <c r="CZN25" s="77"/>
      <c r="CZO25" s="77"/>
      <c r="CZR25" s="72"/>
      <c r="CZS25" s="72"/>
      <c r="CZT25" s="72"/>
      <c r="CZX25" s="77"/>
      <c r="CZY25" s="77"/>
      <c r="CZZ25" s="77"/>
      <c r="DAA25" s="77"/>
      <c r="DAB25" s="77"/>
      <c r="DAC25" s="77"/>
      <c r="DAD25" s="77"/>
      <c r="DAE25" s="77"/>
      <c r="DAH25" s="72"/>
      <c r="DAI25" s="72"/>
      <c r="DAJ25" s="72"/>
      <c r="DAN25" s="77"/>
      <c r="DAO25" s="77"/>
      <c r="DAP25" s="77"/>
      <c r="DAQ25" s="77"/>
      <c r="DAR25" s="77"/>
      <c r="DAS25" s="77"/>
      <c r="DAT25" s="77"/>
      <c r="DAU25" s="77"/>
      <c r="DAX25" s="72"/>
      <c r="DAY25" s="72"/>
      <c r="DAZ25" s="72"/>
      <c r="DBD25" s="77"/>
      <c r="DBE25" s="77"/>
      <c r="DBF25" s="77"/>
      <c r="DBG25" s="77"/>
      <c r="DBH25" s="77"/>
      <c r="DBI25" s="77"/>
      <c r="DBJ25" s="77"/>
      <c r="DBK25" s="77"/>
      <c r="DBN25" s="72"/>
      <c r="DBO25" s="72"/>
      <c r="DBP25" s="72"/>
      <c r="DBT25" s="77"/>
      <c r="DBU25" s="77"/>
      <c r="DBV25" s="77"/>
      <c r="DBW25" s="77"/>
      <c r="DBX25" s="77"/>
      <c r="DBY25" s="77"/>
      <c r="DBZ25" s="77"/>
      <c r="DCA25" s="77"/>
      <c r="DCD25" s="72"/>
      <c r="DCE25" s="72"/>
      <c r="DCF25" s="72"/>
      <c r="DCJ25" s="77"/>
      <c r="DCK25" s="77"/>
      <c r="DCL25" s="77"/>
      <c r="DCM25" s="77"/>
      <c r="DCN25" s="77"/>
      <c r="DCO25" s="77"/>
      <c r="DCP25" s="77"/>
      <c r="DCQ25" s="77"/>
      <c r="DCT25" s="72"/>
      <c r="DCU25" s="72"/>
      <c r="DCV25" s="72"/>
      <c r="DCZ25" s="77"/>
      <c r="DDA25" s="77"/>
      <c r="DDB25" s="77"/>
      <c r="DDC25" s="77"/>
      <c r="DDD25" s="77"/>
      <c r="DDE25" s="77"/>
      <c r="DDF25" s="77"/>
      <c r="DDG25" s="77"/>
      <c r="DDJ25" s="72"/>
      <c r="DDK25" s="72"/>
      <c r="DDL25" s="72"/>
      <c r="DDP25" s="77"/>
      <c r="DDQ25" s="77"/>
      <c r="DDR25" s="77"/>
      <c r="DDS25" s="77"/>
      <c r="DDT25" s="77"/>
      <c r="DDU25" s="77"/>
      <c r="DDV25" s="77"/>
      <c r="DDW25" s="77"/>
      <c r="DDZ25" s="72"/>
      <c r="DEA25" s="72"/>
      <c r="DEB25" s="72"/>
      <c r="DEF25" s="77"/>
      <c r="DEG25" s="77"/>
      <c r="DEH25" s="77"/>
      <c r="DEI25" s="77"/>
      <c r="DEJ25" s="77"/>
      <c r="DEK25" s="77"/>
      <c r="DEL25" s="77"/>
      <c r="DEM25" s="77"/>
      <c r="DEP25" s="72"/>
      <c r="DEQ25" s="72"/>
      <c r="DER25" s="72"/>
      <c r="DEV25" s="77"/>
      <c r="DEW25" s="77"/>
      <c r="DEX25" s="77"/>
      <c r="DEY25" s="77"/>
      <c r="DEZ25" s="77"/>
      <c r="DFA25" s="77"/>
      <c r="DFB25" s="77"/>
      <c r="DFC25" s="77"/>
      <c r="DFF25" s="72"/>
      <c r="DFG25" s="72"/>
      <c r="DFH25" s="72"/>
      <c r="DFL25" s="77"/>
      <c r="DFM25" s="77"/>
      <c r="DFN25" s="77"/>
      <c r="DFO25" s="77"/>
      <c r="DFP25" s="77"/>
      <c r="DFQ25" s="77"/>
      <c r="DFR25" s="77"/>
      <c r="DFS25" s="77"/>
      <c r="DFV25" s="72"/>
      <c r="DFW25" s="72"/>
      <c r="DFX25" s="72"/>
      <c r="DGB25" s="77"/>
      <c r="DGC25" s="77"/>
      <c r="DGD25" s="77"/>
      <c r="DGE25" s="77"/>
      <c r="DGF25" s="77"/>
      <c r="DGG25" s="77"/>
      <c r="DGH25" s="77"/>
      <c r="DGI25" s="77"/>
      <c r="DGL25" s="72"/>
      <c r="DGM25" s="72"/>
      <c r="DGN25" s="72"/>
      <c r="DGR25" s="77"/>
      <c r="DGS25" s="77"/>
      <c r="DGT25" s="77"/>
      <c r="DGU25" s="77"/>
      <c r="DGV25" s="77"/>
      <c r="DGW25" s="77"/>
      <c r="DGX25" s="77"/>
      <c r="DGY25" s="77"/>
      <c r="DHB25" s="72"/>
      <c r="DHC25" s="72"/>
      <c r="DHD25" s="72"/>
      <c r="DHH25" s="77"/>
      <c r="DHI25" s="77"/>
      <c r="DHJ25" s="77"/>
      <c r="DHK25" s="77"/>
      <c r="DHL25" s="77"/>
      <c r="DHM25" s="77"/>
      <c r="DHN25" s="77"/>
      <c r="DHO25" s="77"/>
      <c r="DHR25" s="72"/>
      <c r="DHS25" s="72"/>
      <c r="DHT25" s="72"/>
      <c r="DHX25" s="77"/>
      <c r="DHY25" s="77"/>
      <c r="DHZ25" s="77"/>
      <c r="DIA25" s="77"/>
      <c r="DIB25" s="77"/>
      <c r="DIC25" s="77"/>
      <c r="DID25" s="77"/>
      <c r="DIE25" s="77"/>
      <c r="DIH25" s="72"/>
      <c r="DII25" s="72"/>
      <c r="DIJ25" s="72"/>
      <c r="DIN25" s="77"/>
      <c r="DIO25" s="77"/>
      <c r="DIP25" s="77"/>
      <c r="DIQ25" s="77"/>
      <c r="DIR25" s="77"/>
      <c r="DIS25" s="77"/>
      <c r="DIT25" s="77"/>
      <c r="DIU25" s="77"/>
      <c r="DIX25" s="72"/>
      <c r="DIY25" s="72"/>
      <c r="DIZ25" s="72"/>
      <c r="DJD25" s="77"/>
      <c r="DJE25" s="77"/>
      <c r="DJF25" s="77"/>
      <c r="DJG25" s="77"/>
      <c r="DJH25" s="77"/>
      <c r="DJI25" s="77"/>
      <c r="DJJ25" s="77"/>
      <c r="DJK25" s="77"/>
      <c r="DJN25" s="72"/>
      <c r="DJO25" s="72"/>
      <c r="DJP25" s="72"/>
      <c r="DJT25" s="77"/>
      <c r="DJU25" s="77"/>
      <c r="DJV25" s="77"/>
      <c r="DJW25" s="77"/>
      <c r="DJX25" s="77"/>
      <c r="DJY25" s="77"/>
      <c r="DJZ25" s="77"/>
      <c r="DKA25" s="77"/>
      <c r="DKD25" s="72"/>
      <c r="DKE25" s="72"/>
      <c r="DKF25" s="72"/>
      <c r="DKJ25" s="77"/>
      <c r="DKK25" s="77"/>
      <c r="DKL25" s="77"/>
      <c r="DKM25" s="77"/>
      <c r="DKN25" s="77"/>
      <c r="DKO25" s="77"/>
      <c r="DKP25" s="77"/>
      <c r="DKQ25" s="77"/>
      <c r="DKT25" s="72"/>
      <c r="DKU25" s="72"/>
      <c r="DKV25" s="72"/>
      <c r="DKZ25" s="77"/>
      <c r="DLA25" s="77"/>
      <c r="DLB25" s="77"/>
      <c r="DLC25" s="77"/>
      <c r="DLD25" s="77"/>
      <c r="DLE25" s="77"/>
      <c r="DLF25" s="77"/>
      <c r="DLG25" s="77"/>
      <c r="DLJ25" s="72"/>
      <c r="DLK25" s="72"/>
      <c r="DLL25" s="72"/>
      <c r="DLP25" s="77"/>
      <c r="DLQ25" s="77"/>
      <c r="DLR25" s="77"/>
      <c r="DLS25" s="77"/>
      <c r="DLT25" s="77"/>
      <c r="DLU25" s="77"/>
      <c r="DLV25" s="77"/>
      <c r="DLW25" s="77"/>
      <c r="DLZ25" s="72"/>
      <c r="DMA25" s="72"/>
      <c r="DMB25" s="72"/>
      <c r="DMF25" s="77"/>
      <c r="DMG25" s="77"/>
      <c r="DMH25" s="77"/>
      <c r="DMI25" s="77"/>
      <c r="DMJ25" s="77"/>
      <c r="DMK25" s="77"/>
      <c r="DML25" s="77"/>
      <c r="DMM25" s="77"/>
      <c r="DMP25" s="72"/>
      <c r="DMQ25" s="72"/>
      <c r="DMR25" s="72"/>
      <c r="DMV25" s="77"/>
      <c r="DMW25" s="77"/>
      <c r="DMX25" s="77"/>
      <c r="DMY25" s="77"/>
      <c r="DMZ25" s="77"/>
      <c r="DNA25" s="77"/>
      <c r="DNB25" s="77"/>
      <c r="DNC25" s="77"/>
      <c r="DNF25" s="72"/>
      <c r="DNG25" s="72"/>
      <c r="DNH25" s="72"/>
      <c r="DNL25" s="77"/>
      <c r="DNM25" s="77"/>
      <c r="DNN25" s="77"/>
      <c r="DNO25" s="77"/>
      <c r="DNP25" s="77"/>
      <c r="DNQ25" s="77"/>
      <c r="DNR25" s="77"/>
      <c r="DNS25" s="77"/>
      <c r="DNV25" s="72"/>
      <c r="DNW25" s="72"/>
      <c r="DNX25" s="72"/>
      <c r="DOB25" s="77"/>
      <c r="DOC25" s="77"/>
      <c r="DOD25" s="77"/>
      <c r="DOE25" s="77"/>
      <c r="DOF25" s="77"/>
      <c r="DOG25" s="77"/>
      <c r="DOH25" s="77"/>
      <c r="DOI25" s="77"/>
      <c r="DOL25" s="72"/>
      <c r="DOM25" s="72"/>
      <c r="DON25" s="72"/>
      <c r="DOR25" s="77"/>
      <c r="DOS25" s="77"/>
      <c r="DOT25" s="77"/>
      <c r="DOU25" s="77"/>
      <c r="DOV25" s="77"/>
      <c r="DOW25" s="77"/>
      <c r="DOX25" s="77"/>
      <c r="DOY25" s="77"/>
      <c r="DPB25" s="72"/>
      <c r="DPC25" s="72"/>
      <c r="DPD25" s="72"/>
      <c r="DPH25" s="77"/>
      <c r="DPI25" s="77"/>
      <c r="DPJ25" s="77"/>
      <c r="DPK25" s="77"/>
      <c r="DPL25" s="77"/>
      <c r="DPM25" s="77"/>
      <c r="DPN25" s="77"/>
      <c r="DPO25" s="77"/>
      <c r="DPR25" s="72"/>
      <c r="DPS25" s="72"/>
      <c r="DPT25" s="72"/>
      <c r="DPX25" s="77"/>
      <c r="DPY25" s="77"/>
      <c r="DPZ25" s="77"/>
      <c r="DQA25" s="77"/>
      <c r="DQB25" s="77"/>
      <c r="DQC25" s="77"/>
      <c r="DQD25" s="77"/>
      <c r="DQE25" s="77"/>
      <c r="DQH25" s="72"/>
      <c r="DQI25" s="72"/>
      <c r="DQJ25" s="72"/>
      <c r="DQN25" s="77"/>
      <c r="DQO25" s="77"/>
      <c r="DQP25" s="77"/>
      <c r="DQQ25" s="77"/>
      <c r="DQR25" s="77"/>
      <c r="DQS25" s="77"/>
      <c r="DQT25" s="77"/>
      <c r="DQU25" s="77"/>
      <c r="DQX25" s="72"/>
      <c r="DQY25" s="72"/>
      <c r="DQZ25" s="72"/>
      <c r="DRD25" s="77"/>
      <c r="DRE25" s="77"/>
      <c r="DRF25" s="77"/>
      <c r="DRG25" s="77"/>
      <c r="DRH25" s="77"/>
      <c r="DRI25" s="77"/>
      <c r="DRJ25" s="77"/>
      <c r="DRK25" s="77"/>
      <c r="DRN25" s="72"/>
      <c r="DRO25" s="72"/>
      <c r="DRP25" s="72"/>
      <c r="DRT25" s="77"/>
      <c r="DRU25" s="77"/>
      <c r="DRV25" s="77"/>
      <c r="DRW25" s="77"/>
      <c r="DRX25" s="77"/>
      <c r="DRY25" s="77"/>
      <c r="DRZ25" s="77"/>
      <c r="DSA25" s="77"/>
      <c r="DSD25" s="72"/>
      <c r="DSE25" s="72"/>
      <c r="DSF25" s="72"/>
      <c r="DSJ25" s="77"/>
      <c r="DSK25" s="77"/>
      <c r="DSL25" s="77"/>
      <c r="DSM25" s="77"/>
      <c r="DSN25" s="77"/>
      <c r="DSO25" s="77"/>
      <c r="DSP25" s="77"/>
      <c r="DSQ25" s="77"/>
      <c r="DST25" s="72"/>
      <c r="DSU25" s="72"/>
      <c r="DSV25" s="72"/>
      <c r="DSZ25" s="77"/>
      <c r="DTA25" s="77"/>
      <c r="DTB25" s="77"/>
      <c r="DTC25" s="77"/>
      <c r="DTD25" s="77"/>
      <c r="DTE25" s="77"/>
      <c r="DTF25" s="77"/>
      <c r="DTG25" s="77"/>
      <c r="DTJ25" s="72"/>
      <c r="DTK25" s="72"/>
      <c r="DTL25" s="72"/>
      <c r="DTP25" s="77"/>
      <c r="DTQ25" s="77"/>
      <c r="DTR25" s="77"/>
      <c r="DTS25" s="77"/>
      <c r="DTT25" s="77"/>
      <c r="DTU25" s="77"/>
      <c r="DTV25" s="77"/>
      <c r="DTW25" s="77"/>
      <c r="DTZ25" s="72"/>
      <c r="DUA25" s="72"/>
      <c r="DUB25" s="72"/>
      <c r="DUF25" s="77"/>
      <c r="DUG25" s="77"/>
      <c r="DUH25" s="77"/>
      <c r="DUI25" s="77"/>
      <c r="DUJ25" s="77"/>
      <c r="DUK25" s="77"/>
      <c r="DUL25" s="77"/>
      <c r="DUM25" s="77"/>
      <c r="DUP25" s="72"/>
      <c r="DUQ25" s="72"/>
      <c r="DUR25" s="72"/>
      <c r="DUV25" s="77"/>
      <c r="DUW25" s="77"/>
      <c r="DUX25" s="77"/>
      <c r="DUY25" s="77"/>
      <c r="DUZ25" s="77"/>
      <c r="DVA25" s="77"/>
      <c r="DVB25" s="77"/>
      <c r="DVC25" s="77"/>
      <c r="DVF25" s="72"/>
      <c r="DVG25" s="72"/>
      <c r="DVH25" s="72"/>
      <c r="DVL25" s="77"/>
      <c r="DVM25" s="77"/>
      <c r="DVN25" s="77"/>
      <c r="DVO25" s="77"/>
      <c r="DVP25" s="77"/>
      <c r="DVQ25" s="77"/>
      <c r="DVR25" s="77"/>
      <c r="DVS25" s="77"/>
      <c r="DVV25" s="72"/>
      <c r="DVW25" s="72"/>
      <c r="DVX25" s="72"/>
      <c r="DWB25" s="77"/>
      <c r="DWC25" s="77"/>
      <c r="DWD25" s="77"/>
      <c r="DWE25" s="77"/>
      <c r="DWF25" s="77"/>
      <c r="DWG25" s="77"/>
      <c r="DWH25" s="77"/>
      <c r="DWI25" s="77"/>
      <c r="DWL25" s="72"/>
      <c r="DWM25" s="72"/>
      <c r="DWN25" s="72"/>
      <c r="DWR25" s="77"/>
      <c r="DWS25" s="77"/>
      <c r="DWT25" s="77"/>
      <c r="DWU25" s="77"/>
      <c r="DWV25" s="77"/>
      <c r="DWW25" s="77"/>
      <c r="DWX25" s="77"/>
      <c r="DWY25" s="77"/>
      <c r="DXB25" s="72"/>
      <c r="DXC25" s="72"/>
      <c r="DXD25" s="72"/>
      <c r="DXH25" s="77"/>
      <c r="DXI25" s="77"/>
      <c r="DXJ25" s="77"/>
      <c r="DXK25" s="77"/>
      <c r="DXL25" s="77"/>
      <c r="DXM25" s="77"/>
      <c r="DXN25" s="77"/>
      <c r="DXO25" s="77"/>
      <c r="DXR25" s="72"/>
      <c r="DXS25" s="72"/>
      <c r="DXT25" s="72"/>
      <c r="DXX25" s="77"/>
      <c r="DXY25" s="77"/>
      <c r="DXZ25" s="77"/>
      <c r="DYA25" s="77"/>
      <c r="DYB25" s="77"/>
      <c r="DYC25" s="77"/>
      <c r="DYD25" s="77"/>
      <c r="DYE25" s="77"/>
      <c r="DYH25" s="72"/>
      <c r="DYI25" s="72"/>
      <c r="DYJ25" s="72"/>
      <c r="DYN25" s="77"/>
      <c r="DYO25" s="77"/>
      <c r="DYP25" s="77"/>
      <c r="DYQ25" s="77"/>
      <c r="DYR25" s="77"/>
      <c r="DYS25" s="77"/>
      <c r="DYT25" s="77"/>
      <c r="DYU25" s="77"/>
      <c r="DYX25" s="72"/>
      <c r="DYY25" s="72"/>
      <c r="DYZ25" s="72"/>
      <c r="DZD25" s="77"/>
      <c r="DZE25" s="77"/>
      <c r="DZF25" s="77"/>
      <c r="DZG25" s="77"/>
      <c r="DZH25" s="77"/>
      <c r="DZI25" s="77"/>
      <c r="DZJ25" s="77"/>
      <c r="DZK25" s="77"/>
      <c r="DZN25" s="72"/>
      <c r="DZO25" s="72"/>
      <c r="DZP25" s="72"/>
      <c r="DZT25" s="77"/>
      <c r="DZU25" s="77"/>
      <c r="DZV25" s="77"/>
      <c r="DZW25" s="77"/>
      <c r="DZX25" s="77"/>
      <c r="DZY25" s="77"/>
      <c r="DZZ25" s="77"/>
      <c r="EAA25" s="77"/>
      <c r="EAD25" s="72"/>
      <c r="EAE25" s="72"/>
      <c r="EAF25" s="72"/>
      <c r="EAJ25" s="77"/>
      <c r="EAK25" s="77"/>
      <c r="EAL25" s="77"/>
      <c r="EAM25" s="77"/>
      <c r="EAN25" s="77"/>
      <c r="EAO25" s="77"/>
      <c r="EAP25" s="77"/>
      <c r="EAQ25" s="77"/>
      <c r="EAT25" s="72"/>
      <c r="EAU25" s="72"/>
      <c r="EAV25" s="72"/>
      <c r="EAZ25" s="77"/>
      <c r="EBA25" s="77"/>
      <c r="EBB25" s="77"/>
      <c r="EBC25" s="77"/>
      <c r="EBD25" s="77"/>
      <c r="EBE25" s="77"/>
      <c r="EBF25" s="77"/>
      <c r="EBG25" s="77"/>
      <c r="EBJ25" s="72"/>
      <c r="EBK25" s="72"/>
      <c r="EBL25" s="72"/>
      <c r="EBP25" s="77"/>
      <c r="EBQ25" s="77"/>
      <c r="EBR25" s="77"/>
      <c r="EBS25" s="77"/>
      <c r="EBT25" s="77"/>
      <c r="EBU25" s="77"/>
      <c r="EBV25" s="77"/>
      <c r="EBW25" s="77"/>
      <c r="EBZ25" s="72"/>
      <c r="ECA25" s="72"/>
      <c r="ECB25" s="72"/>
      <c r="ECF25" s="77"/>
      <c r="ECG25" s="77"/>
      <c r="ECH25" s="77"/>
      <c r="ECI25" s="77"/>
      <c r="ECJ25" s="77"/>
      <c r="ECK25" s="77"/>
      <c r="ECL25" s="77"/>
      <c r="ECM25" s="77"/>
      <c r="ECP25" s="72"/>
      <c r="ECQ25" s="72"/>
      <c r="ECR25" s="72"/>
      <c r="ECV25" s="77"/>
      <c r="ECW25" s="77"/>
      <c r="ECX25" s="77"/>
      <c r="ECY25" s="77"/>
      <c r="ECZ25" s="77"/>
      <c r="EDA25" s="77"/>
      <c r="EDB25" s="77"/>
      <c r="EDC25" s="77"/>
      <c r="EDF25" s="72"/>
      <c r="EDG25" s="72"/>
      <c r="EDH25" s="72"/>
      <c r="EDL25" s="77"/>
      <c r="EDM25" s="77"/>
      <c r="EDN25" s="77"/>
      <c r="EDO25" s="77"/>
      <c r="EDP25" s="77"/>
      <c r="EDQ25" s="77"/>
      <c r="EDR25" s="77"/>
      <c r="EDS25" s="77"/>
      <c r="EDV25" s="72"/>
      <c r="EDW25" s="72"/>
      <c r="EDX25" s="72"/>
      <c r="EEB25" s="77"/>
      <c r="EEC25" s="77"/>
      <c r="EED25" s="77"/>
      <c r="EEE25" s="77"/>
      <c r="EEF25" s="77"/>
      <c r="EEG25" s="77"/>
      <c r="EEH25" s="77"/>
      <c r="EEI25" s="77"/>
      <c r="EEL25" s="72"/>
      <c r="EEM25" s="72"/>
      <c r="EEN25" s="72"/>
      <c r="EER25" s="77"/>
      <c r="EES25" s="77"/>
      <c r="EET25" s="77"/>
      <c r="EEU25" s="77"/>
      <c r="EEV25" s="77"/>
      <c r="EEW25" s="77"/>
      <c r="EEX25" s="77"/>
      <c r="EEY25" s="77"/>
      <c r="EFB25" s="72"/>
      <c r="EFC25" s="72"/>
      <c r="EFD25" s="72"/>
      <c r="EFH25" s="77"/>
      <c r="EFI25" s="77"/>
      <c r="EFJ25" s="77"/>
      <c r="EFK25" s="77"/>
      <c r="EFL25" s="77"/>
      <c r="EFM25" s="77"/>
      <c r="EFN25" s="77"/>
      <c r="EFO25" s="77"/>
      <c r="EFR25" s="72"/>
      <c r="EFS25" s="72"/>
      <c r="EFT25" s="72"/>
      <c r="EFX25" s="77"/>
      <c r="EFY25" s="77"/>
      <c r="EFZ25" s="77"/>
      <c r="EGA25" s="77"/>
      <c r="EGB25" s="77"/>
      <c r="EGC25" s="77"/>
      <c r="EGD25" s="77"/>
      <c r="EGE25" s="77"/>
      <c r="EGH25" s="72"/>
      <c r="EGI25" s="72"/>
      <c r="EGJ25" s="72"/>
      <c r="EGN25" s="77"/>
      <c r="EGO25" s="77"/>
      <c r="EGP25" s="77"/>
      <c r="EGQ25" s="77"/>
      <c r="EGR25" s="77"/>
      <c r="EGS25" s="77"/>
      <c r="EGT25" s="77"/>
      <c r="EGU25" s="77"/>
      <c r="EGX25" s="72"/>
      <c r="EGY25" s="72"/>
      <c r="EGZ25" s="72"/>
      <c r="EHD25" s="77"/>
      <c r="EHE25" s="77"/>
      <c r="EHF25" s="77"/>
      <c r="EHG25" s="77"/>
      <c r="EHH25" s="77"/>
      <c r="EHI25" s="77"/>
      <c r="EHJ25" s="77"/>
      <c r="EHK25" s="77"/>
      <c r="EHN25" s="72"/>
      <c r="EHO25" s="72"/>
      <c r="EHP25" s="72"/>
      <c r="EHT25" s="77"/>
      <c r="EHU25" s="77"/>
      <c r="EHV25" s="77"/>
      <c r="EHW25" s="77"/>
      <c r="EHX25" s="77"/>
      <c r="EHY25" s="77"/>
      <c r="EHZ25" s="77"/>
      <c r="EIA25" s="77"/>
      <c r="EID25" s="72"/>
      <c r="EIE25" s="72"/>
      <c r="EIF25" s="72"/>
      <c r="EIJ25" s="77"/>
      <c r="EIK25" s="77"/>
      <c r="EIL25" s="77"/>
      <c r="EIM25" s="77"/>
      <c r="EIN25" s="77"/>
      <c r="EIO25" s="77"/>
      <c r="EIP25" s="77"/>
      <c r="EIQ25" s="77"/>
      <c r="EIT25" s="72"/>
      <c r="EIU25" s="72"/>
      <c r="EIV25" s="72"/>
      <c r="EIZ25" s="77"/>
      <c r="EJA25" s="77"/>
      <c r="EJB25" s="77"/>
      <c r="EJC25" s="77"/>
      <c r="EJD25" s="77"/>
      <c r="EJE25" s="77"/>
      <c r="EJF25" s="77"/>
      <c r="EJG25" s="77"/>
      <c r="EJJ25" s="72"/>
      <c r="EJK25" s="72"/>
      <c r="EJL25" s="72"/>
      <c r="EJP25" s="77"/>
      <c r="EJQ25" s="77"/>
      <c r="EJR25" s="77"/>
      <c r="EJS25" s="77"/>
      <c r="EJT25" s="77"/>
      <c r="EJU25" s="77"/>
      <c r="EJV25" s="77"/>
      <c r="EJW25" s="77"/>
      <c r="EJZ25" s="72"/>
      <c r="EKA25" s="72"/>
      <c r="EKB25" s="72"/>
      <c r="EKF25" s="77"/>
      <c r="EKG25" s="77"/>
      <c r="EKH25" s="77"/>
      <c r="EKI25" s="77"/>
      <c r="EKJ25" s="77"/>
      <c r="EKK25" s="77"/>
      <c r="EKL25" s="77"/>
      <c r="EKM25" s="77"/>
      <c r="EKP25" s="72"/>
      <c r="EKQ25" s="72"/>
      <c r="EKR25" s="72"/>
      <c r="EKV25" s="77"/>
      <c r="EKW25" s="77"/>
      <c r="EKX25" s="77"/>
      <c r="EKY25" s="77"/>
      <c r="EKZ25" s="77"/>
      <c r="ELA25" s="77"/>
      <c r="ELB25" s="77"/>
      <c r="ELC25" s="77"/>
      <c r="ELF25" s="72"/>
      <c r="ELG25" s="72"/>
      <c r="ELH25" s="72"/>
      <c r="ELL25" s="77"/>
      <c r="ELM25" s="77"/>
      <c r="ELN25" s="77"/>
      <c r="ELO25" s="77"/>
      <c r="ELP25" s="77"/>
      <c r="ELQ25" s="77"/>
      <c r="ELR25" s="77"/>
      <c r="ELS25" s="77"/>
      <c r="ELV25" s="72"/>
      <c r="ELW25" s="72"/>
      <c r="ELX25" s="72"/>
      <c r="EMB25" s="77"/>
      <c r="EMC25" s="77"/>
      <c r="EMD25" s="77"/>
      <c r="EME25" s="77"/>
      <c r="EMF25" s="77"/>
      <c r="EMG25" s="77"/>
      <c r="EMH25" s="77"/>
      <c r="EMI25" s="77"/>
      <c r="EML25" s="72"/>
      <c r="EMM25" s="72"/>
      <c r="EMN25" s="72"/>
      <c r="EMR25" s="77"/>
      <c r="EMS25" s="77"/>
      <c r="EMT25" s="77"/>
      <c r="EMU25" s="77"/>
      <c r="EMV25" s="77"/>
      <c r="EMW25" s="77"/>
      <c r="EMX25" s="77"/>
      <c r="EMY25" s="77"/>
      <c r="ENB25" s="72"/>
      <c r="ENC25" s="72"/>
      <c r="END25" s="72"/>
      <c r="ENH25" s="77"/>
      <c r="ENI25" s="77"/>
      <c r="ENJ25" s="77"/>
      <c r="ENK25" s="77"/>
      <c r="ENL25" s="77"/>
      <c r="ENM25" s="77"/>
      <c r="ENN25" s="77"/>
      <c r="ENO25" s="77"/>
      <c r="ENR25" s="72"/>
      <c r="ENS25" s="72"/>
      <c r="ENT25" s="72"/>
      <c r="ENX25" s="77"/>
      <c r="ENY25" s="77"/>
      <c r="ENZ25" s="77"/>
      <c r="EOA25" s="77"/>
      <c r="EOB25" s="77"/>
      <c r="EOC25" s="77"/>
      <c r="EOD25" s="77"/>
      <c r="EOE25" s="77"/>
      <c r="EOH25" s="72"/>
      <c r="EOI25" s="72"/>
      <c r="EOJ25" s="72"/>
      <c r="EON25" s="77"/>
      <c r="EOO25" s="77"/>
      <c r="EOP25" s="77"/>
      <c r="EOQ25" s="77"/>
      <c r="EOR25" s="77"/>
      <c r="EOS25" s="77"/>
      <c r="EOT25" s="77"/>
      <c r="EOU25" s="77"/>
      <c r="EOX25" s="72"/>
      <c r="EOY25" s="72"/>
      <c r="EOZ25" s="72"/>
      <c r="EPD25" s="77"/>
      <c r="EPE25" s="77"/>
      <c r="EPF25" s="77"/>
      <c r="EPG25" s="77"/>
      <c r="EPH25" s="77"/>
      <c r="EPI25" s="77"/>
      <c r="EPJ25" s="77"/>
      <c r="EPK25" s="77"/>
      <c r="EPN25" s="72"/>
      <c r="EPO25" s="72"/>
      <c r="EPP25" s="72"/>
      <c r="EPT25" s="77"/>
      <c r="EPU25" s="77"/>
      <c r="EPV25" s="77"/>
      <c r="EPW25" s="77"/>
      <c r="EPX25" s="77"/>
      <c r="EPY25" s="77"/>
      <c r="EPZ25" s="77"/>
      <c r="EQA25" s="77"/>
      <c r="EQD25" s="72"/>
      <c r="EQE25" s="72"/>
      <c r="EQF25" s="72"/>
      <c r="EQJ25" s="77"/>
      <c r="EQK25" s="77"/>
      <c r="EQL25" s="77"/>
      <c r="EQM25" s="77"/>
      <c r="EQN25" s="77"/>
      <c r="EQO25" s="77"/>
      <c r="EQP25" s="77"/>
      <c r="EQQ25" s="77"/>
      <c r="EQT25" s="72"/>
      <c r="EQU25" s="72"/>
      <c r="EQV25" s="72"/>
      <c r="EQZ25" s="77"/>
      <c r="ERA25" s="77"/>
      <c r="ERB25" s="77"/>
      <c r="ERC25" s="77"/>
      <c r="ERD25" s="77"/>
      <c r="ERE25" s="77"/>
      <c r="ERF25" s="77"/>
      <c r="ERG25" s="77"/>
      <c r="ERJ25" s="72"/>
      <c r="ERK25" s="72"/>
      <c r="ERL25" s="72"/>
      <c r="ERP25" s="77"/>
      <c r="ERQ25" s="77"/>
      <c r="ERR25" s="77"/>
      <c r="ERS25" s="77"/>
      <c r="ERT25" s="77"/>
      <c r="ERU25" s="77"/>
      <c r="ERV25" s="77"/>
      <c r="ERW25" s="77"/>
      <c r="ERZ25" s="72"/>
      <c r="ESA25" s="72"/>
      <c r="ESB25" s="72"/>
      <c r="ESF25" s="77"/>
      <c r="ESG25" s="77"/>
      <c r="ESH25" s="77"/>
      <c r="ESI25" s="77"/>
      <c r="ESJ25" s="77"/>
      <c r="ESK25" s="77"/>
      <c r="ESL25" s="77"/>
      <c r="ESM25" s="77"/>
      <c r="ESP25" s="72"/>
      <c r="ESQ25" s="72"/>
      <c r="ESR25" s="72"/>
      <c r="ESV25" s="77"/>
      <c r="ESW25" s="77"/>
      <c r="ESX25" s="77"/>
      <c r="ESY25" s="77"/>
      <c r="ESZ25" s="77"/>
      <c r="ETA25" s="77"/>
      <c r="ETB25" s="77"/>
      <c r="ETC25" s="77"/>
      <c r="ETF25" s="72"/>
      <c r="ETG25" s="72"/>
      <c r="ETH25" s="72"/>
      <c r="ETL25" s="77"/>
      <c r="ETM25" s="77"/>
      <c r="ETN25" s="77"/>
      <c r="ETO25" s="77"/>
      <c r="ETP25" s="77"/>
      <c r="ETQ25" s="77"/>
      <c r="ETR25" s="77"/>
      <c r="ETS25" s="77"/>
      <c r="ETV25" s="72"/>
      <c r="ETW25" s="72"/>
      <c r="ETX25" s="72"/>
      <c r="EUB25" s="77"/>
      <c r="EUC25" s="77"/>
      <c r="EUD25" s="77"/>
      <c r="EUE25" s="77"/>
      <c r="EUF25" s="77"/>
      <c r="EUG25" s="77"/>
      <c r="EUH25" s="77"/>
      <c r="EUI25" s="77"/>
      <c r="EUL25" s="72"/>
      <c r="EUM25" s="72"/>
      <c r="EUN25" s="72"/>
      <c r="EUR25" s="77"/>
      <c r="EUS25" s="77"/>
      <c r="EUT25" s="77"/>
      <c r="EUU25" s="77"/>
      <c r="EUV25" s="77"/>
      <c r="EUW25" s="77"/>
      <c r="EUX25" s="77"/>
      <c r="EUY25" s="77"/>
      <c r="EVB25" s="72"/>
      <c r="EVC25" s="72"/>
      <c r="EVD25" s="72"/>
      <c r="EVH25" s="77"/>
      <c r="EVI25" s="77"/>
      <c r="EVJ25" s="77"/>
      <c r="EVK25" s="77"/>
      <c r="EVL25" s="77"/>
      <c r="EVM25" s="77"/>
      <c r="EVN25" s="77"/>
      <c r="EVO25" s="77"/>
      <c r="EVR25" s="72"/>
      <c r="EVS25" s="72"/>
      <c r="EVT25" s="72"/>
      <c r="EVX25" s="77"/>
      <c r="EVY25" s="77"/>
      <c r="EVZ25" s="77"/>
      <c r="EWA25" s="77"/>
      <c r="EWB25" s="77"/>
      <c r="EWC25" s="77"/>
      <c r="EWD25" s="77"/>
      <c r="EWE25" s="77"/>
      <c r="EWH25" s="72"/>
      <c r="EWI25" s="72"/>
      <c r="EWJ25" s="72"/>
      <c r="EWN25" s="77"/>
      <c r="EWO25" s="77"/>
      <c r="EWP25" s="77"/>
      <c r="EWQ25" s="77"/>
      <c r="EWR25" s="77"/>
      <c r="EWS25" s="77"/>
      <c r="EWT25" s="77"/>
      <c r="EWU25" s="77"/>
      <c r="EWX25" s="72"/>
      <c r="EWY25" s="72"/>
      <c r="EWZ25" s="72"/>
      <c r="EXD25" s="77"/>
      <c r="EXE25" s="77"/>
      <c r="EXF25" s="77"/>
      <c r="EXG25" s="77"/>
      <c r="EXH25" s="77"/>
      <c r="EXI25" s="77"/>
      <c r="EXJ25" s="77"/>
      <c r="EXK25" s="77"/>
      <c r="EXN25" s="72"/>
      <c r="EXO25" s="72"/>
      <c r="EXP25" s="72"/>
      <c r="EXT25" s="77"/>
      <c r="EXU25" s="77"/>
      <c r="EXV25" s="77"/>
      <c r="EXW25" s="77"/>
      <c r="EXX25" s="77"/>
      <c r="EXY25" s="77"/>
      <c r="EXZ25" s="77"/>
      <c r="EYA25" s="77"/>
      <c r="EYD25" s="72"/>
      <c r="EYE25" s="72"/>
      <c r="EYF25" s="72"/>
      <c r="EYJ25" s="77"/>
      <c r="EYK25" s="77"/>
      <c r="EYL25" s="77"/>
      <c r="EYM25" s="77"/>
      <c r="EYN25" s="77"/>
      <c r="EYO25" s="77"/>
      <c r="EYP25" s="77"/>
      <c r="EYQ25" s="77"/>
      <c r="EYT25" s="72"/>
      <c r="EYU25" s="72"/>
      <c r="EYV25" s="72"/>
      <c r="EYZ25" s="77"/>
      <c r="EZA25" s="77"/>
      <c r="EZB25" s="77"/>
      <c r="EZC25" s="77"/>
      <c r="EZD25" s="77"/>
      <c r="EZE25" s="77"/>
      <c r="EZF25" s="77"/>
      <c r="EZG25" s="77"/>
      <c r="EZJ25" s="72"/>
      <c r="EZK25" s="72"/>
      <c r="EZL25" s="72"/>
      <c r="EZP25" s="77"/>
      <c r="EZQ25" s="77"/>
      <c r="EZR25" s="77"/>
      <c r="EZS25" s="77"/>
      <c r="EZT25" s="77"/>
      <c r="EZU25" s="77"/>
      <c r="EZV25" s="77"/>
      <c r="EZW25" s="77"/>
      <c r="EZZ25" s="72"/>
      <c r="FAA25" s="72"/>
      <c r="FAB25" s="72"/>
      <c r="FAF25" s="77"/>
      <c r="FAG25" s="77"/>
      <c r="FAH25" s="77"/>
      <c r="FAI25" s="77"/>
      <c r="FAJ25" s="77"/>
      <c r="FAK25" s="77"/>
      <c r="FAL25" s="77"/>
      <c r="FAM25" s="77"/>
      <c r="FAP25" s="72"/>
      <c r="FAQ25" s="72"/>
      <c r="FAR25" s="72"/>
      <c r="FAV25" s="77"/>
      <c r="FAW25" s="77"/>
      <c r="FAX25" s="77"/>
      <c r="FAY25" s="77"/>
      <c r="FAZ25" s="77"/>
      <c r="FBA25" s="77"/>
      <c r="FBB25" s="77"/>
      <c r="FBC25" s="77"/>
      <c r="FBF25" s="72"/>
      <c r="FBG25" s="72"/>
      <c r="FBH25" s="72"/>
      <c r="FBL25" s="77"/>
      <c r="FBM25" s="77"/>
      <c r="FBN25" s="77"/>
      <c r="FBO25" s="77"/>
      <c r="FBP25" s="77"/>
      <c r="FBQ25" s="77"/>
      <c r="FBR25" s="77"/>
      <c r="FBS25" s="77"/>
      <c r="FBV25" s="72"/>
      <c r="FBW25" s="72"/>
      <c r="FBX25" s="72"/>
      <c r="FCB25" s="77"/>
      <c r="FCC25" s="77"/>
      <c r="FCD25" s="77"/>
      <c r="FCE25" s="77"/>
      <c r="FCF25" s="77"/>
      <c r="FCG25" s="77"/>
      <c r="FCH25" s="77"/>
      <c r="FCI25" s="77"/>
      <c r="FCL25" s="72"/>
      <c r="FCM25" s="72"/>
      <c r="FCN25" s="72"/>
      <c r="FCR25" s="77"/>
      <c r="FCS25" s="77"/>
      <c r="FCT25" s="77"/>
      <c r="FCU25" s="77"/>
      <c r="FCV25" s="77"/>
      <c r="FCW25" s="77"/>
      <c r="FCX25" s="77"/>
      <c r="FCY25" s="77"/>
      <c r="FDB25" s="72"/>
      <c r="FDC25" s="72"/>
      <c r="FDD25" s="72"/>
      <c r="FDH25" s="77"/>
      <c r="FDI25" s="77"/>
      <c r="FDJ25" s="77"/>
      <c r="FDK25" s="77"/>
      <c r="FDL25" s="77"/>
      <c r="FDM25" s="77"/>
      <c r="FDN25" s="77"/>
      <c r="FDO25" s="77"/>
      <c r="FDR25" s="72"/>
      <c r="FDS25" s="72"/>
      <c r="FDT25" s="72"/>
      <c r="FDX25" s="77"/>
      <c r="FDY25" s="77"/>
      <c r="FDZ25" s="77"/>
      <c r="FEA25" s="77"/>
      <c r="FEB25" s="77"/>
      <c r="FEC25" s="77"/>
      <c r="FED25" s="77"/>
      <c r="FEE25" s="77"/>
      <c r="FEH25" s="72"/>
      <c r="FEI25" s="72"/>
      <c r="FEJ25" s="72"/>
      <c r="FEN25" s="77"/>
      <c r="FEO25" s="77"/>
      <c r="FEP25" s="77"/>
      <c r="FEQ25" s="77"/>
      <c r="FER25" s="77"/>
      <c r="FES25" s="77"/>
      <c r="FET25" s="77"/>
      <c r="FEU25" s="77"/>
      <c r="FEX25" s="72"/>
      <c r="FEY25" s="72"/>
      <c r="FEZ25" s="72"/>
      <c r="FFD25" s="77"/>
      <c r="FFE25" s="77"/>
      <c r="FFF25" s="77"/>
      <c r="FFG25" s="77"/>
      <c r="FFH25" s="77"/>
      <c r="FFI25" s="77"/>
      <c r="FFJ25" s="77"/>
      <c r="FFK25" s="77"/>
      <c r="FFN25" s="72"/>
      <c r="FFO25" s="72"/>
      <c r="FFP25" s="72"/>
      <c r="FFT25" s="77"/>
      <c r="FFU25" s="77"/>
      <c r="FFV25" s="77"/>
      <c r="FFW25" s="77"/>
      <c r="FFX25" s="77"/>
      <c r="FFY25" s="77"/>
      <c r="FFZ25" s="77"/>
      <c r="FGA25" s="77"/>
      <c r="FGD25" s="72"/>
      <c r="FGE25" s="72"/>
      <c r="FGF25" s="72"/>
      <c r="FGJ25" s="77"/>
      <c r="FGK25" s="77"/>
      <c r="FGL25" s="77"/>
      <c r="FGM25" s="77"/>
      <c r="FGN25" s="77"/>
      <c r="FGO25" s="77"/>
      <c r="FGP25" s="77"/>
      <c r="FGQ25" s="77"/>
      <c r="FGT25" s="72"/>
      <c r="FGU25" s="72"/>
      <c r="FGV25" s="72"/>
      <c r="FGZ25" s="77"/>
      <c r="FHA25" s="77"/>
      <c r="FHB25" s="77"/>
      <c r="FHC25" s="77"/>
      <c r="FHD25" s="77"/>
      <c r="FHE25" s="77"/>
      <c r="FHF25" s="77"/>
      <c r="FHG25" s="77"/>
      <c r="FHJ25" s="72"/>
      <c r="FHK25" s="72"/>
      <c r="FHL25" s="72"/>
      <c r="FHP25" s="77"/>
      <c r="FHQ25" s="77"/>
      <c r="FHR25" s="77"/>
      <c r="FHS25" s="77"/>
      <c r="FHT25" s="77"/>
      <c r="FHU25" s="77"/>
      <c r="FHV25" s="77"/>
      <c r="FHW25" s="77"/>
      <c r="FHZ25" s="72"/>
      <c r="FIA25" s="72"/>
      <c r="FIB25" s="72"/>
      <c r="FIF25" s="77"/>
      <c r="FIG25" s="77"/>
      <c r="FIH25" s="77"/>
      <c r="FII25" s="77"/>
      <c r="FIJ25" s="77"/>
      <c r="FIK25" s="77"/>
      <c r="FIL25" s="77"/>
      <c r="FIM25" s="77"/>
      <c r="FIP25" s="72"/>
      <c r="FIQ25" s="72"/>
      <c r="FIR25" s="72"/>
      <c r="FIV25" s="77"/>
      <c r="FIW25" s="77"/>
      <c r="FIX25" s="77"/>
      <c r="FIY25" s="77"/>
      <c r="FIZ25" s="77"/>
      <c r="FJA25" s="77"/>
      <c r="FJB25" s="77"/>
      <c r="FJC25" s="77"/>
      <c r="FJF25" s="72"/>
      <c r="FJG25" s="72"/>
      <c r="FJH25" s="72"/>
      <c r="FJL25" s="77"/>
      <c r="FJM25" s="77"/>
      <c r="FJN25" s="77"/>
      <c r="FJO25" s="77"/>
      <c r="FJP25" s="77"/>
      <c r="FJQ25" s="77"/>
      <c r="FJR25" s="77"/>
      <c r="FJS25" s="77"/>
      <c r="FJV25" s="72"/>
      <c r="FJW25" s="72"/>
      <c r="FJX25" s="72"/>
      <c r="FKB25" s="77"/>
      <c r="FKC25" s="77"/>
      <c r="FKD25" s="77"/>
      <c r="FKE25" s="77"/>
      <c r="FKF25" s="77"/>
      <c r="FKG25" s="77"/>
      <c r="FKH25" s="77"/>
      <c r="FKI25" s="77"/>
      <c r="FKL25" s="72"/>
      <c r="FKM25" s="72"/>
      <c r="FKN25" s="72"/>
      <c r="FKR25" s="77"/>
      <c r="FKS25" s="77"/>
      <c r="FKT25" s="77"/>
      <c r="FKU25" s="77"/>
      <c r="FKV25" s="77"/>
      <c r="FKW25" s="77"/>
      <c r="FKX25" s="77"/>
      <c r="FKY25" s="77"/>
      <c r="FLB25" s="72"/>
      <c r="FLC25" s="72"/>
      <c r="FLD25" s="72"/>
      <c r="FLH25" s="77"/>
      <c r="FLI25" s="77"/>
      <c r="FLJ25" s="77"/>
      <c r="FLK25" s="77"/>
      <c r="FLL25" s="77"/>
      <c r="FLM25" s="77"/>
      <c r="FLN25" s="77"/>
      <c r="FLO25" s="77"/>
      <c r="FLR25" s="72"/>
      <c r="FLS25" s="72"/>
      <c r="FLT25" s="72"/>
      <c r="FLX25" s="77"/>
      <c r="FLY25" s="77"/>
      <c r="FLZ25" s="77"/>
      <c r="FMA25" s="77"/>
      <c r="FMB25" s="77"/>
      <c r="FMC25" s="77"/>
      <c r="FMD25" s="77"/>
      <c r="FME25" s="77"/>
      <c r="FMH25" s="72"/>
      <c r="FMI25" s="72"/>
      <c r="FMJ25" s="72"/>
      <c r="FMN25" s="77"/>
      <c r="FMO25" s="77"/>
      <c r="FMP25" s="77"/>
      <c r="FMQ25" s="77"/>
      <c r="FMR25" s="77"/>
      <c r="FMS25" s="77"/>
      <c r="FMT25" s="77"/>
      <c r="FMU25" s="77"/>
      <c r="FMX25" s="72"/>
      <c r="FMY25" s="72"/>
      <c r="FMZ25" s="72"/>
      <c r="FND25" s="77"/>
      <c r="FNE25" s="77"/>
      <c r="FNF25" s="77"/>
      <c r="FNG25" s="77"/>
      <c r="FNH25" s="77"/>
      <c r="FNI25" s="77"/>
      <c r="FNJ25" s="77"/>
      <c r="FNK25" s="77"/>
      <c r="FNN25" s="72"/>
      <c r="FNO25" s="72"/>
      <c r="FNP25" s="72"/>
      <c r="FNT25" s="77"/>
      <c r="FNU25" s="77"/>
      <c r="FNV25" s="77"/>
      <c r="FNW25" s="77"/>
      <c r="FNX25" s="77"/>
      <c r="FNY25" s="77"/>
      <c r="FNZ25" s="77"/>
      <c r="FOA25" s="77"/>
      <c r="FOD25" s="72"/>
      <c r="FOE25" s="72"/>
      <c r="FOF25" s="72"/>
      <c r="FOJ25" s="77"/>
      <c r="FOK25" s="77"/>
      <c r="FOL25" s="77"/>
      <c r="FOM25" s="77"/>
      <c r="FON25" s="77"/>
      <c r="FOO25" s="77"/>
      <c r="FOP25" s="77"/>
      <c r="FOQ25" s="77"/>
      <c r="FOT25" s="72"/>
      <c r="FOU25" s="72"/>
      <c r="FOV25" s="72"/>
      <c r="FOZ25" s="77"/>
      <c r="FPA25" s="77"/>
      <c r="FPB25" s="77"/>
      <c r="FPC25" s="77"/>
      <c r="FPD25" s="77"/>
      <c r="FPE25" s="77"/>
      <c r="FPF25" s="77"/>
      <c r="FPG25" s="77"/>
      <c r="FPJ25" s="72"/>
      <c r="FPK25" s="72"/>
      <c r="FPL25" s="72"/>
      <c r="FPP25" s="77"/>
      <c r="FPQ25" s="77"/>
      <c r="FPR25" s="77"/>
      <c r="FPS25" s="77"/>
      <c r="FPT25" s="77"/>
      <c r="FPU25" s="77"/>
      <c r="FPV25" s="77"/>
      <c r="FPW25" s="77"/>
      <c r="FPZ25" s="72"/>
      <c r="FQA25" s="72"/>
      <c r="FQB25" s="72"/>
      <c r="FQF25" s="77"/>
      <c r="FQG25" s="77"/>
      <c r="FQH25" s="77"/>
      <c r="FQI25" s="77"/>
      <c r="FQJ25" s="77"/>
      <c r="FQK25" s="77"/>
      <c r="FQL25" s="77"/>
      <c r="FQM25" s="77"/>
      <c r="FQP25" s="72"/>
      <c r="FQQ25" s="72"/>
      <c r="FQR25" s="72"/>
      <c r="FQV25" s="77"/>
      <c r="FQW25" s="77"/>
      <c r="FQX25" s="77"/>
      <c r="FQY25" s="77"/>
      <c r="FQZ25" s="77"/>
      <c r="FRA25" s="77"/>
      <c r="FRB25" s="77"/>
      <c r="FRC25" s="77"/>
      <c r="FRF25" s="72"/>
      <c r="FRG25" s="72"/>
      <c r="FRH25" s="72"/>
      <c r="FRL25" s="77"/>
      <c r="FRM25" s="77"/>
      <c r="FRN25" s="77"/>
      <c r="FRO25" s="77"/>
      <c r="FRP25" s="77"/>
      <c r="FRQ25" s="77"/>
      <c r="FRR25" s="77"/>
      <c r="FRS25" s="77"/>
      <c r="FRV25" s="72"/>
      <c r="FRW25" s="72"/>
      <c r="FRX25" s="72"/>
      <c r="FSB25" s="77"/>
      <c r="FSC25" s="77"/>
      <c r="FSD25" s="77"/>
      <c r="FSE25" s="77"/>
      <c r="FSF25" s="77"/>
      <c r="FSG25" s="77"/>
      <c r="FSH25" s="77"/>
      <c r="FSI25" s="77"/>
      <c r="FSL25" s="72"/>
      <c r="FSM25" s="72"/>
      <c r="FSN25" s="72"/>
      <c r="FSR25" s="77"/>
      <c r="FSS25" s="77"/>
      <c r="FST25" s="77"/>
      <c r="FSU25" s="77"/>
      <c r="FSV25" s="77"/>
      <c r="FSW25" s="77"/>
      <c r="FSX25" s="77"/>
      <c r="FSY25" s="77"/>
      <c r="FTB25" s="72"/>
      <c r="FTC25" s="72"/>
      <c r="FTD25" s="72"/>
      <c r="FTH25" s="77"/>
      <c r="FTI25" s="77"/>
      <c r="FTJ25" s="77"/>
      <c r="FTK25" s="77"/>
      <c r="FTL25" s="77"/>
      <c r="FTM25" s="77"/>
      <c r="FTN25" s="77"/>
      <c r="FTO25" s="77"/>
      <c r="FTR25" s="72"/>
      <c r="FTS25" s="72"/>
      <c r="FTT25" s="72"/>
      <c r="FTX25" s="77"/>
      <c r="FTY25" s="77"/>
      <c r="FTZ25" s="77"/>
      <c r="FUA25" s="77"/>
      <c r="FUB25" s="77"/>
      <c r="FUC25" s="77"/>
      <c r="FUD25" s="77"/>
      <c r="FUE25" s="77"/>
      <c r="FUH25" s="72"/>
      <c r="FUI25" s="72"/>
      <c r="FUJ25" s="72"/>
      <c r="FUN25" s="77"/>
      <c r="FUO25" s="77"/>
      <c r="FUP25" s="77"/>
      <c r="FUQ25" s="77"/>
      <c r="FUR25" s="77"/>
      <c r="FUS25" s="77"/>
      <c r="FUT25" s="77"/>
      <c r="FUU25" s="77"/>
      <c r="FUX25" s="72"/>
      <c r="FUY25" s="72"/>
      <c r="FUZ25" s="72"/>
      <c r="FVD25" s="77"/>
      <c r="FVE25" s="77"/>
      <c r="FVF25" s="77"/>
      <c r="FVG25" s="77"/>
      <c r="FVH25" s="77"/>
      <c r="FVI25" s="77"/>
      <c r="FVJ25" s="77"/>
      <c r="FVK25" s="77"/>
      <c r="FVN25" s="72"/>
      <c r="FVO25" s="72"/>
      <c r="FVP25" s="72"/>
      <c r="FVT25" s="77"/>
      <c r="FVU25" s="77"/>
      <c r="FVV25" s="77"/>
      <c r="FVW25" s="77"/>
      <c r="FVX25" s="77"/>
      <c r="FVY25" s="77"/>
      <c r="FVZ25" s="77"/>
      <c r="FWA25" s="77"/>
      <c r="FWD25" s="72"/>
      <c r="FWE25" s="72"/>
      <c r="FWF25" s="72"/>
      <c r="FWJ25" s="77"/>
      <c r="FWK25" s="77"/>
      <c r="FWL25" s="77"/>
      <c r="FWM25" s="77"/>
      <c r="FWN25" s="77"/>
      <c r="FWO25" s="77"/>
      <c r="FWP25" s="77"/>
      <c r="FWQ25" s="77"/>
      <c r="FWT25" s="72"/>
      <c r="FWU25" s="72"/>
      <c r="FWV25" s="72"/>
      <c r="FWZ25" s="77"/>
      <c r="FXA25" s="77"/>
      <c r="FXB25" s="77"/>
      <c r="FXC25" s="77"/>
      <c r="FXD25" s="77"/>
      <c r="FXE25" s="77"/>
      <c r="FXF25" s="77"/>
      <c r="FXG25" s="77"/>
      <c r="FXJ25" s="72"/>
      <c r="FXK25" s="72"/>
      <c r="FXL25" s="72"/>
      <c r="FXP25" s="77"/>
      <c r="FXQ25" s="77"/>
      <c r="FXR25" s="77"/>
      <c r="FXS25" s="77"/>
      <c r="FXT25" s="77"/>
      <c r="FXU25" s="77"/>
      <c r="FXV25" s="77"/>
      <c r="FXW25" s="77"/>
      <c r="FXZ25" s="72"/>
      <c r="FYA25" s="72"/>
      <c r="FYB25" s="72"/>
      <c r="FYF25" s="77"/>
      <c r="FYG25" s="77"/>
      <c r="FYH25" s="77"/>
      <c r="FYI25" s="77"/>
      <c r="FYJ25" s="77"/>
      <c r="FYK25" s="77"/>
      <c r="FYL25" s="77"/>
      <c r="FYM25" s="77"/>
      <c r="FYP25" s="72"/>
      <c r="FYQ25" s="72"/>
      <c r="FYR25" s="72"/>
      <c r="FYV25" s="77"/>
      <c r="FYW25" s="77"/>
      <c r="FYX25" s="77"/>
      <c r="FYY25" s="77"/>
      <c r="FYZ25" s="77"/>
      <c r="FZA25" s="77"/>
      <c r="FZB25" s="77"/>
      <c r="FZC25" s="77"/>
      <c r="FZF25" s="72"/>
      <c r="FZG25" s="72"/>
      <c r="FZH25" s="72"/>
      <c r="FZL25" s="77"/>
      <c r="FZM25" s="77"/>
      <c r="FZN25" s="77"/>
      <c r="FZO25" s="77"/>
      <c r="FZP25" s="77"/>
      <c r="FZQ25" s="77"/>
      <c r="FZR25" s="77"/>
      <c r="FZS25" s="77"/>
      <c r="FZV25" s="72"/>
      <c r="FZW25" s="72"/>
      <c r="FZX25" s="72"/>
      <c r="GAB25" s="77"/>
      <c r="GAC25" s="77"/>
      <c r="GAD25" s="77"/>
      <c r="GAE25" s="77"/>
      <c r="GAF25" s="77"/>
      <c r="GAG25" s="77"/>
      <c r="GAH25" s="77"/>
      <c r="GAI25" s="77"/>
      <c r="GAL25" s="72"/>
      <c r="GAM25" s="72"/>
      <c r="GAN25" s="72"/>
      <c r="GAR25" s="77"/>
      <c r="GAS25" s="77"/>
      <c r="GAT25" s="77"/>
      <c r="GAU25" s="77"/>
      <c r="GAV25" s="77"/>
      <c r="GAW25" s="77"/>
      <c r="GAX25" s="77"/>
      <c r="GAY25" s="77"/>
      <c r="GBB25" s="72"/>
      <c r="GBC25" s="72"/>
      <c r="GBD25" s="72"/>
      <c r="GBH25" s="77"/>
      <c r="GBI25" s="77"/>
      <c r="GBJ25" s="77"/>
      <c r="GBK25" s="77"/>
      <c r="GBL25" s="77"/>
      <c r="GBM25" s="77"/>
      <c r="GBN25" s="77"/>
      <c r="GBO25" s="77"/>
      <c r="GBR25" s="72"/>
      <c r="GBS25" s="72"/>
      <c r="GBT25" s="72"/>
      <c r="GBX25" s="77"/>
      <c r="GBY25" s="77"/>
      <c r="GBZ25" s="77"/>
      <c r="GCA25" s="77"/>
      <c r="GCB25" s="77"/>
      <c r="GCC25" s="77"/>
      <c r="GCD25" s="77"/>
      <c r="GCE25" s="77"/>
      <c r="GCH25" s="72"/>
      <c r="GCI25" s="72"/>
      <c r="GCJ25" s="72"/>
      <c r="GCN25" s="77"/>
      <c r="GCO25" s="77"/>
      <c r="GCP25" s="77"/>
      <c r="GCQ25" s="77"/>
      <c r="GCR25" s="77"/>
      <c r="GCS25" s="77"/>
      <c r="GCT25" s="77"/>
      <c r="GCU25" s="77"/>
      <c r="GCX25" s="72"/>
      <c r="GCY25" s="72"/>
      <c r="GCZ25" s="72"/>
      <c r="GDD25" s="77"/>
      <c r="GDE25" s="77"/>
      <c r="GDF25" s="77"/>
      <c r="GDG25" s="77"/>
      <c r="GDH25" s="77"/>
      <c r="GDI25" s="77"/>
      <c r="GDJ25" s="77"/>
      <c r="GDK25" s="77"/>
      <c r="GDN25" s="72"/>
      <c r="GDO25" s="72"/>
      <c r="GDP25" s="72"/>
      <c r="GDT25" s="77"/>
      <c r="GDU25" s="77"/>
      <c r="GDV25" s="77"/>
      <c r="GDW25" s="77"/>
      <c r="GDX25" s="77"/>
      <c r="GDY25" s="77"/>
      <c r="GDZ25" s="77"/>
      <c r="GEA25" s="77"/>
      <c r="GED25" s="72"/>
      <c r="GEE25" s="72"/>
      <c r="GEF25" s="72"/>
      <c r="GEJ25" s="77"/>
      <c r="GEK25" s="77"/>
      <c r="GEL25" s="77"/>
      <c r="GEM25" s="77"/>
      <c r="GEN25" s="77"/>
      <c r="GEO25" s="77"/>
      <c r="GEP25" s="77"/>
      <c r="GEQ25" s="77"/>
      <c r="GET25" s="72"/>
      <c r="GEU25" s="72"/>
      <c r="GEV25" s="72"/>
      <c r="GEZ25" s="77"/>
      <c r="GFA25" s="77"/>
      <c r="GFB25" s="77"/>
      <c r="GFC25" s="77"/>
      <c r="GFD25" s="77"/>
      <c r="GFE25" s="77"/>
      <c r="GFF25" s="77"/>
      <c r="GFG25" s="77"/>
      <c r="GFJ25" s="72"/>
      <c r="GFK25" s="72"/>
      <c r="GFL25" s="72"/>
      <c r="GFP25" s="77"/>
      <c r="GFQ25" s="77"/>
      <c r="GFR25" s="77"/>
      <c r="GFS25" s="77"/>
      <c r="GFT25" s="77"/>
      <c r="GFU25" s="77"/>
      <c r="GFV25" s="77"/>
      <c r="GFW25" s="77"/>
      <c r="GFZ25" s="72"/>
      <c r="GGA25" s="72"/>
      <c r="GGB25" s="72"/>
      <c r="GGF25" s="77"/>
      <c r="GGG25" s="77"/>
      <c r="GGH25" s="77"/>
      <c r="GGI25" s="77"/>
      <c r="GGJ25" s="77"/>
      <c r="GGK25" s="77"/>
      <c r="GGL25" s="77"/>
      <c r="GGM25" s="77"/>
      <c r="GGP25" s="72"/>
      <c r="GGQ25" s="72"/>
      <c r="GGR25" s="72"/>
      <c r="GGV25" s="77"/>
      <c r="GGW25" s="77"/>
      <c r="GGX25" s="77"/>
      <c r="GGY25" s="77"/>
      <c r="GGZ25" s="77"/>
      <c r="GHA25" s="77"/>
      <c r="GHB25" s="77"/>
      <c r="GHC25" s="77"/>
      <c r="GHF25" s="72"/>
      <c r="GHG25" s="72"/>
      <c r="GHH25" s="72"/>
      <c r="GHL25" s="77"/>
      <c r="GHM25" s="77"/>
      <c r="GHN25" s="77"/>
      <c r="GHO25" s="77"/>
      <c r="GHP25" s="77"/>
      <c r="GHQ25" s="77"/>
      <c r="GHR25" s="77"/>
      <c r="GHS25" s="77"/>
      <c r="GHV25" s="72"/>
      <c r="GHW25" s="72"/>
      <c r="GHX25" s="72"/>
      <c r="GIB25" s="77"/>
      <c r="GIC25" s="77"/>
      <c r="GID25" s="77"/>
      <c r="GIE25" s="77"/>
      <c r="GIF25" s="77"/>
      <c r="GIG25" s="77"/>
      <c r="GIH25" s="77"/>
      <c r="GII25" s="77"/>
      <c r="GIL25" s="72"/>
      <c r="GIM25" s="72"/>
      <c r="GIN25" s="72"/>
      <c r="GIR25" s="77"/>
      <c r="GIS25" s="77"/>
      <c r="GIT25" s="77"/>
      <c r="GIU25" s="77"/>
      <c r="GIV25" s="77"/>
      <c r="GIW25" s="77"/>
      <c r="GIX25" s="77"/>
      <c r="GIY25" s="77"/>
      <c r="GJB25" s="72"/>
      <c r="GJC25" s="72"/>
      <c r="GJD25" s="72"/>
      <c r="GJH25" s="77"/>
      <c r="GJI25" s="77"/>
      <c r="GJJ25" s="77"/>
      <c r="GJK25" s="77"/>
      <c r="GJL25" s="77"/>
      <c r="GJM25" s="77"/>
      <c r="GJN25" s="77"/>
      <c r="GJO25" s="77"/>
      <c r="GJR25" s="72"/>
      <c r="GJS25" s="72"/>
      <c r="GJT25" s="72"/>
      <c r="GJX25" s="77"/>
      <c r="GJY25" s="77"/>
      <c r="GJZ25" s="77"/>
      <c r="GKA25" s="77"/>
      <c r="GKB25" s="77"/>
      <c r="GKC25" s="77"/>
      <c r="GKD25" s="77"/>
      <c r="GKE25" s="77"/>
      <c r="GKH25" s="72"/>
      <c r="GKI25" s="72"/>
      <c r="GKJ25" s="72"/>
      <c r="GKN25" s="77"/>
      <c r="GKO25" s="77"/>
      <c r="GKP25" s="77"/>
      <c r="GKQ25" s="77"/>
      <c r="GKR25" s="77"/>
      <c r="GKS25" s="77"/>
      <c r="GKT25" s="77"/>
      <c r="GKU25" s="77"/>
      <c r="GKX25" s="72"/>
      <c r="GKY25" s="72"/>
      <c r="GKZ25" s="72"/>
      <c r="GLD25" s="77"/>
      <c r="GLE25" s="77"/>
      <c r="GLF25" s="77"/>
      <c r="GLG25" s="77"/>
      <c r="GLH25" s="77"/>
      <c r="GLI25" s="77"/>
      <c r="GLJ25" s="77"/>
      <c r="GLK25" s="77"/>
      <c r="GLN25" s="72"/>
      <c r="GLO25" s="72"/>
      <c r="GLP25" s="72"/>
      <c r="GLT25" s="77"/>
      <c r="GLU25" s="77"/>
      <c r="GLV25" s="77"/>
      <c r="GLW25" s="77"/>
      <c r="GLX25" s="77"/>
      <c r="GLY25" s="77"/>
      <c r="GLZ25" s="77"/>
      <c r="GMA25" s="77"/>
      <c r="GMD25" s="72"/>
      <c r="GME25" s="72"/>
      <c r="GMF25" s="72"/>
      <c r="GMJ25" s="77"/>
      <c r="GMK25" s="77"/>
      <c r="GML25" s="77"/>
      <c r="GMM25" s="77"/>
      <c r="GMN25" s="77"/>
      <c r="GMO25" s="77"/>
      <c r="GMP25" s="77"/>
      <c r="GMQ25" s="77"/>
      <c r="GMT25" s="72"/>
      <c r="GMU25" s="72"/>
      <c r="GMV25" s="72"/>
      <c r="GMZ25" s="77"/>
      <c r="GNA25" s="77"/>
      <c r="GNB25" s="77"/>
      <c r="GNC25" s="77"/>
      <c r="GND25" s="77"/>
      <c r="GNE25" s="77"/>
      <c r="GNF25" s="77"/>
      <c r="GNG25" s="77"/>
      <c r="GNJ25" s="72"/>
      <c r="GNK25" s="72"/>
      <c r="GNL25" s="72"/>
      <c r="GNP25" s="77"/>
      <c r="GNQ25" s="77"/>
      <c r="GNR25" s="77"/>
      <c r="GNS25" s="77"/>
      <c r="GNT25" s="77"/>
      <c r="GNU25" s="77"/>
      <c r="GNV25" s="77"/>
      <c r="GNW25" s="77"/>
      <c r="GNZ25" s="72"/>
      <c r="GOA25" s="72"/>
      <c r="GOB25" s="72"/>
      <c r="GOF25" s="77"/>
      <c r="GOG25" s="77"/>
      <c r="GOH25" s="77"/>
      <c r="GOI25" s="77"/>
      <c r="GOJ25" s="77"/>
      <c r="GOK25" s="77"/>
      <c r="GOL25" s="77"/>
      <c r="GOM25" s="77"/>
      <c r="GOP25" s="72"/>
      <c r="GOQ25" s="72"/>
      <c r="GOR25" s="72"/>
      <c r="GOV25" s="77"/>
      <c r="GOW25" s="77"/>
      <c r="GOX25" s="77"/>
      <c r="GOY25" s="77"/>
      <c r="GOZ25" s="77"/>
      <c r="GPA25" s="77"/>
      <c r="GPB25" s="77"/>
      <c r="GPC25" s="77"/>
      <c r="GPF25" s="72"/>
      <c r="GPG25" s="72"/>
      <c r="GPH25" s="72"/>
      <c r="GPL25" s="77"/>
      <c r="GPM25" s="77"/>
      <c r="GPN25" s="77"/>
      <c r="GPO25" s="77"/>
      <c r="GPP25" s="77"/>
      <c r="GPQ25" s="77"/>
      <c r="GPR25" s="77"/>
      <c r="GPS25" s="77"/>
      <c r="GPV25" s="72"/>
      <c r="GPW25" s="72"/>
      <c r="GPX25" s="72"/>
      <c r="GQB25" s="77"/>
      <c r="GQC25" s="77"/>
      <c r="GQD25" s="77"/>
      <c r="GQE25" s="77"/>
      <c r="GQF25" s="77"/>
      <c r="GQG25" s="77"/>
      <c r="GQH25" s="77"/>
      <c r="GQI25" s="77"/>
      <c r="GQL25" s="72"/>
      <c r="GQM25" s="72"/>
      <c r="GQN25" s="72"/>
      <c r="GQR25" s="77"/>
      <c r="GQS25" s="77"/>
      <c r="GQT25" s="77"/>
      <c r="GQU25" s="77"/>
      <c r="GQV25" s="77"/>
      <c r="GQW25" s="77"/>
      <c r="GQX25" s="77"/>
      <c r="GQY25" s="77"/>
      <c r="GRB25" s="72"/>
      <c r="GRC25" s="72"/>
      <c r="GRD25" s="72"/>
      <c r="GRH25" s="77"/>
      <c r="GRI25" s="77"/>
      <c r="GRJ25" s="77"/>
      <c r="GRK25" s="77"/>
      <c r="GRL25" s="77"/>
      <c r="GRM25" s="77"/>
      <c r="GRN25" s="77"/>
      <c r="GRO25" s="77"/>
      <c r="GRR25" s="72"/>
      <c r="GRS25" s="72"/>
      <c r="GRT25" s="72"/>
      <c r="GRX25" s="77"/>
      <c r="GRY25" s="77"/>
      <c r="GRZ25" s="77"/>
      <c r="GSA25" s="77"/>
      <c r="GSB25" s="77"/>
      <c r="GSC25" s="77"/>
      <c r="GSD25" s="77"/>
      <c r="GSE25" s="77"/>
      <c r="GSH25" s="72"/>
      <c r="GSI25" s="72"/>
      <c r="GSJ25" s="72"/>
      <c r="GSN25" s="77"/>
      <c r="GSO25" s="77"/>
      <c r="GSP25" s="77"/>
      <c r="GSQ25" s="77"/>
      <c r="GSR25" s="77"/>
      <c r="GSS25" s="77"/>
      <c r="GST25" s="77"/>
      <c r="GSU25" s="77"/>
      <c r="GSX25" s="72"/>
      <c r="GSY25" s="72"/>
      <c r="GSZ25" s="72"/>
      <c r="GTD25" s="77"/>
      <c r="GTE25" s="77"/>
      <c r="GTF25" s="77"/>
      <c r="GTG25" s="77"/>
      <c r="GTH25" s="77"/>
      <c r="GTI25" s="77"/>
      <c r="GTJ25" s="77"/>
      <c r="GTK25" s="77"/>
      <c r="GTN25" s="72"/>
      <c r="GTO25" s="72"/>
      <c r="GTP25" s="72"/>
      <c r="GTT25" s="77"/>
      <c r="GTU25" s="77"/>
      <c r="GTV25" s="77"/>
      <c r="GTW25" s="77"/>
      <c r="GTX25" s="77"/>
      <c r="GTY25" s="77"/>
      <c r="GTZ25" s="77"/>
      <c r="GUA25" s="77"/>
      <c r="GUD25" s="72"/>
      <c r="GUE25" s="72"/>
      <c r="GUF25" s="72"/>
      <c r="GUJ25" s="77"/>
      <c r="GUK25" s="77"/>
      <c r="GUL25" s="77"/>
      <c r="GUM25" s="77"/>
      <c r="GUN25" s="77"/>
      <c r="GUO25" s="77"/>
      <c r="GUP25" s="77"/>
      <c r="GUQ25" s="77"/>
      <c r="GUT25" s="72"/>
      <c r="GUU25" s="72"/>
      <c r="GUV25" s="72"/>
      <c r="GUZ25" s="77"/>
      <c r="GVA25" s="77"/>
      <c r="GVB25" s="77"/>
      <c r="GVC25" s="77"/>
      <c r="GVD25" s="77"/>
      <c r="GVE25" s="77"/>
      <c r="GVF25" s="77"/>
      <c r="GVG25" s="77"/>
      <c r="GVJ25" s="72"/>
      <c r="GVK25" s="72"/>
      <c r="GVL25" s="72"/>
      <c r="GVP25" s="77"/>
      <c r="GVQ25" s="77"/>
      <c r="GVR25" s="77"/>
      <c r="GVS25" s="77"/>
      <c r="GVT25" s="77"/>
      <c r="GVU25" s="77"/>
      <c r="GVV25" s="77"/>
      <c r="GVW25" s="77"/>
      <c r="GVZ25" s="72"/>
      <c r="GWA25" s="72"/>
      <c r="GWB25" s="72"/>
      <c r="GWF25" s="77"/>
      <c r="GWG25" s="77"/>
      <c r="GWH25" s="77"/>
      <c r="GWI25" s="77"/>
      <c r="GWJ25" s="77"/>
      <c r="GWK25" s="77"/>
      <c r="GWL25" s="77"/>
      <c r="GWM25" s="77"/>
      <c r="GWP25" s="72"/>
      <c r="GWQ25" s="72"/>
      <c r="GWR25" s="72"/>
      <c r="GWV25" s="77"/>
      <c r="GWW25" s="77"/>
      <c r="GWX25" s="77"/>
      <c r="GWY25" s="77"/>
      <c r="GWZ25" s="77"/>
      <c r="GXA25" s="77"/>
      <c r="GXB25" s="77"/>
      <c r="GXC25" s="77"/>
      <c r="GXF25" s="72"/>
      <c r="GXG25" s="72"/>
      <c r="GXH25" s="72"/>
      <c r="GXL25" s="77"/>
      <c r="GXM25" s="77"/>
      <c r="GXN25" s="77"/>
      <c r="GXO25" s="77"/>
      <c r="GXP25" s="77"/>
      <c r="GXQ25" s="77"/>
      <c r="GXR25" s="77"/>
      <c r="GXS25" s="77"/>
      <c r="GXV25" s="72"/>
      <c r="GXW25" s="72"/>
      <c r="GXX25" s="72"/>
      <c r="GYB25" s="77"/>
      <c r="GYC25" s="77"/>
      <c r="GYD25" s="77"/>
      <c r="GYE25" s="77"/>
      <c r="GYF25" s="77"/>
      <c r="GYG25" s="77"/>
      <c r="GYH25" s="77"/>
      <c r="GYI25" s="77"/>
      <c r="GYL25" s="72"/>
      <c r="GYM25" s="72"/>
      <c r="GYN25" s="72"/>
      <c r="GYR25" s="77"/>
      <c r="GYS25" s="77"/>
      <c r="GYT25" s="77"/>
      <c r="GYU25" s="77"/>
      <c r="GYV25" s="77"/>
      <c r="GYW25" s="77"/>
      <c r="GYX25" s="77"/>
      <c r="GYY25" s="77"/>
      <c r="GZB25" s="72"/>
      <c r="GZC25" s="72"/>
      <c r="GZD25" s="72"/>
      <c r="GZH25" s="77"/>
      <c r="GZI25" s="77"/>
      <c r="GZJ25" s="77"/>
      <c r="GZK25" s="77"/>
      <c r="GZL25" s="77"/>
      <c r="GZM25" s="77"/>
      <c r="GZN25" s="77"/>
      <c r="GZO25" s="77"/>
      <c r="GZR25" s="72"/>
      <c r="GZS25" s="72"/>
      <c r="GZT25" s="72"/>
      <c r="GZX25" s="77"/>
      <c r="GZY25" s="77"/>
      <c r="GZZ25" s="77"/>
      <c r="HAA25" s="77"/>
      <c r="HAB25" s="77"/>
      <c r="HAC25" s="77"/>
      <c r="HAD25" s="77"/>
      <c r="HAE25" s="77"/>
      <c r="HAH25" s="72"/>
      <c r="HAI25" s="72"/>
      <c r="HAJ25" s="72"/>
      <c r="HAN25" s="77"/>
      <c r="HAO25" s="77"/>
      <c r="HAP25" s="77"/>
      <c r="HAQ25" s="77"/>
      <c r="HAR25" s="77"/>
      <c r="HAS25" s="77"/>
      <c r="HAT25" s="77"/>
      <c r="HAU25" s="77"/>
      <c r="HAX25" s="72"/>
      <c r="HAY25" s="72"/>
      <c r="HAZ25" s="72"/>
      <c r="HBD25" s="77"/>
      <c r="HBE25" s="77"/>
      <c r="HBF25" s="77"/>
      <c r="HBG25" s="77"/>
      <c r="HBH25" s="77"/>
      <c r="HBI25" s="77"/>
      <c r="HBJ25" s="77"/>
      <c r="HBK25" s="77"/>
      <c r="HBN25" s="72"/>
      <c r="HBO25" s="72"/>
      <c r="HBP25" s="72"/>
      <c r="HBT25" s="77"/>
      <c r="HBU25" s="77"/>
      <c r="HBV25" s="77"/>
      <c r="HBW25" s="77"/>
      <c r="HBX25" s="77"/>
      <c r="HBY25" s="77"/>
      <c r="HBZ25" s="77"/>
      <c r="HCA25" s="77"/>
      <c r="HCD25" s="72"/>
      <c r="HCE25" s="72"/>
      <c r="HCF25" s="72"/>
      <c r="HCJ25" s="77"/>
      <c r="HCK25" s="77"/>
      <c r="HCL25" s="77"/>
      <c r="HCM25" s="77"/>
      <c r="HCN25" s="77"/>
      <c r="HCO25" s="77"/>
      <c r="HCP25" s="77"/>
      <c r="HCQ25" s="77"/>
      <c r="HCT25" s="72"/>
      <c r="HCU25" s="72"/>
      <c r="HCV25" s="72"/>
      <c r="HCZ25" s="77"/>
      <c r="HDA25" s="77"/>
      <c r="HDB25" s="77"/>
      <c r="HDC25" s="77"/>
      <c r="HDD25" s="77"/>
      <c r="HDE25" s="77"/>
      <c r="HDF25" s="77"/>
      <c r="HDG25" s="77"/>
      <c r="HDJ25" s="72"/>
      <c r="HDK25" s="72"/>
      <c r="HDL25" s="72"/>
      <c r="HDP25" s="77"/>
      <c r="HDQ25" s="77"/>
      <c r="HDR25" s="77"/>
      <c r="HDS25" s="77"/>
      <c r="HDT25" s="77"/>
      <c r="HDU25" s="77"/>
      <c r="HDV25" s="77"/>
      <c r="HDW25" s="77"/>
      <c r="HDZ25" s="72"/>
      <c r="HEA25" s="72"/>
      <c r="HEB25" s="72"/>
      <c r="HEF25" s="77"/>
      <c r="HEG25" s="77"/>
      <c r="HEH25" s="77"/>
      <c r="HEI25" s="77"/>
      <c r="HEJ25" s="77"/>
      <c r="HEK25" s="77"/>
      <c r="HEL25" s="77"/>
      <c r="HEM25" s="77"/>
      <c r="HEP25" s="72"/>
      <c r="HEQ25" s="72"/>
      <c r="HER25" s="72"/>
      <c r="HEV25" s="77"/>
      <c r="HEW25" s="77"/>
      <c r="HEX25" s="77"/>
      <c r="HEY25" s="77"/>
      <c r="HEZ25" s="77"/>
      <c r="HFA25" s="77"/>
      <c r="HFB25" s="77"/>
      <c r="HFC25" s="77"/>
      <c r="HFF25" s="72"/>
      <c r="HFG25" s="72"/>
      <c r="HFH25" s="72"/>
      <c r="HFL25" s="77"/>
      <c r="HFM25" s="77"/>
      <c r="HFN25" s="77"/>
      <c r="HFO25" s="77"/>
      <c r="HFP25" s="77"/>
      <c r="HFQ25" s="77"/>
      <c r="HFR25" s="77"/>
      <c r="HFS25" s="77"/>
      <c r="HFV25" s="72"/>
      <c r="HFW25" s="72"/>
      <c r="HFX25" s="72"/>
      <c r="HGB25" s="77"/>
      <c r="HGC25" s="77"/>
      <c r="HGD25" s="77"/>
      <c r="HGE25" s="77"/>
      <c r="HGF25" s="77"/>
      <c r="HGG25" s="77"/>
      <c r="HGH25" s="77"/>
      <c r="HGI25" s="77"/>
      <c r="HGL25" s="72"/>
      <c r="HGM25" s="72"/>
      <c r="HGN25" s="72"/>
      <c r="HGR25" s="77"/>
      <c r="HGS25" s="77"/>
      <c r="HGT25" s="77"/>
      <c r="HGU25" s="77"/>
      <c r="HGV25" s="77"/>
      <c r="HGW25" s="77"/>
      <c r="HGX25" s="77"/>
      <c r="HGY25" s="77"/>
      <c r="HHB25" s="72"/>
      <c r="HHC25" s="72"/>
      <c r="HHD25" s="72"/>
      <c r="HHH25" s="77"/>
      <c r="HHI25" s="77"/>
      <c r="HHJ25" s="77"/>
      <c r="HHK25" s="77"/>
      <c r="HHL25" s="77"/>
      <c r="HHM25" s="77"/>
      <c r="HHN25" s="77"/>
      <c r="HHO25" s="77"/>
      <c r="HHR25" s="72"/>
      <c r="HHS25" s="72"/>
      <c r="HHT25" s="72"/>
      <c r="HHX25" s="77"/>
      <c r="HHY25" s="77"/>
      <c r="HHZ25" s="77"/>
      <c r="HIA25" s="77"/>
      <c r="HIB25" s="77"/>
      <c r="HIC25" s="77"/>
      <c r="HID25" s="77"/>
      <c r="HIE25" s="77"/>
      <c r="HIH25" s="72"/>
      <c r="HII25" s="72"/>
      <c r="HIJ25" s="72"/>
      <c r="HIN25" s="77"/>
      <c r="HIO25" s="77"/>
      <c r="HIP25" s="77"/>
      <c r="HIQ25" s="77"/>
      <c r="HIR25" s="77"/>
      <c r="HIS25" s="77"/>
      <c r="HIT25" s="77"/>
      <c r="HIU25" s="77"/>
      <c r="HIX25" s="72"/>
      <c r="HIY25" s="72"/>
      <c r="HIZ25" s="72"/>
      <c r="HJD25" s="77"/>
      <c r="HJE25" s="77"/>
      <c r="HJF25" s="77"/>
      <c r="HJG25" s="77"/>
      <c r="HJH25" s="77"/>
      <c r="HJI25" s="77"/>
      <c r="HJJ25" s="77"/>
      <c r="HJK25" s="77"/>
      <c r="HJN25" s="72"/>
      <c r="HJO25" s="72"/>
      <c r="HJP25" s="72"/>
      <c r="HJT25" s="77"/>
      <c r="HJU25" s="77"/>
      <c r="HJV25" s="77"/>
      <c r="HJW25" s="77"/>
      <c r="HJX25" s="77"/>
      <c r="HJY25" s="77"/>
      <c r="HJZ25" s="77"/>
      <c r="HKA25" s="77"/>
      <c r="HKD25" s="72"/>
      <c r="HKE25" s="72"/>
      <c r="HKF25" s="72"/>
      <c r="HKJ25" s="77"/>
      <c r="HKK25" s="77"/>
      <c r="HKL25" s="77"/>
      <c r="HKM25" s="77"/>
      <c r="HKN25" s="77"/>
      <c r="HKO25" s="77"/>
      <c r="HKP25" s="77"/>
      <c r="HKQ25" s="77"/>
      <c r="HKT25" s="72"/>
      <c r="HKU25" s="72"/>
      <c r="HKV25" s="72"/>
      <c r="HKZ25" s="77"/>
      <c r="HLA25" s="77"/>
      <c r="HLB25" s="77"/>
      <c r="HLC25" s="77"/>
      <c r="HLD25" s="77"/>
      <c r="HLE25" s="77"/>
      <c r="HLF25" s="77"/>
      <c r="HLG25" s="77"/>
      <c r="HLJ25" s="72"/>
      <c r="HLK25" s="72"/>
      <c r="HLL25" s="72"/>
      <c r="HLP25" s="77"/>
      <c r="HLQ25" s="77"/>
      <c r="HLR25" s="77"/>
      <c r="HLS25" s="77"/>
      <c r="HLT25" s="77"/>
      <c r="HLU25" s="77"/>
      <c r="HLV25" s="77"/>
      <c r="HLW25" s="77"/>
      <c r="HLZ25" s="72"/>
      <c r="HMA25" s="72"/>
      <c r="HMB25" s="72"/>
      <c r="HMF25" s="77"/>
      <c r="HMG25" s="77"/>
      <c r="HMH25" s="77"/>
      <c r="HMI25" s="77"/>
      <c r="HMJ25" s="77"/>
      <c r="HMK25" s="77"/>
      <c r="HML25" s="77"/>
      <c r="HMM25" s="77"/>
      <c r="HMP25" s="72"/>
      <c r="HMQ25" s="72"/>
      <c r="HMR25" s="72"/>
      <c r="HMV25" s="77"/>
      <c r="HMW25" s="77"/>
      <c r="HMX25" s="77"/>
      <c r="HMY25" s="77"/>
      <c r="HMZ25" s="77"/>
      <c r="HNA25" s="77"/>
      <c r="HNB25" s="77"/>
      <c r="HNC25" s="77"/>
      <c r="HNF25" s="72"/>
      <c r="HNG25" s="72"/>
      <c r="HNH25" s="72"/>
      <c r="HNL25" s="77"/>
      <c r="HNM25" s="77"/>
      <c r="HNN25" s="77"/>
      <c r="HNO25" s="77"/>
      <c r="HNP25" s="77"/>
      <c r="HNQ25" s="77"/>
      <c r="HNR25" s="77"/>
      <c r="HNS25" s="77"/>
      <c r="HNV25" s="72"/>
      <c r="HNW25" s="72"/>
      <c r="HNX25" s="72"/>
      <c r="HOB25" s="77"/>
      <c r="HOC25" s="77"/>
      <c r="HOD25" s="77"/>
      <c r="HOE25" s="77"/>
      <c r="HOF25" s="77"/>
      <c r="HOG25" s="77"/>
      <c r="HOH25" s="77"/>
      <c r="HOI25" s="77"/>
      <c r="HOL25" s="72"/>
      <c r="HOM25" s="72"/>
      <c r="HON25" s="72"/>
      <c r="HOR25" s="77"/>
      <c r="HOS25" s="77"/>
      <c r="HOT25" s="77"/>
      <c r="HOU25" s="77"/>
      <c r="HOV25" s="77"/>
      <c r="HOW25" s="77"/>
      <c r="HOX25" s="77"/>
      <c r="HOY25" s="77"/>
      <c r="HPB25" s="72"/>
      <c r="HPC25" s="72"/>
      <c r="HPD25" s="72"/>
      <c r="HPH25" s="77"/>
      <c r="HPI25" s="77"/>
      <c r="HPJ25" s="77"/>
      <c r="HPK25" s="77"/>
      <c r="HPL25" s="77"/>
      <c r="HPM25" s="77"/>
      <c r="HPN25" s="77"/>
      <c r="HPO25" s="77"/>
      <c r="HPR25" s="72"/>
      <c r="HPS25" s="72"/>
      <c r="HPT25" s="72"/>
      <c r="HPX25" s="77"/>
      <c r="HPY25" s="77"/>
      <c r="HPZ25" s="77"/>
      <c r="HQA25" s="77"/>
      <c r="HQB25" s="77"/>
      <c r="HQC25" s="77"/>
      <c r="HQD25" s="77"/>
      <c r="HQE25" s="77"/>
      <c r="HQH25" s="72"/>
      <c r="HQI25" s="72"/>
      <c r="HQJ25" s="72"/>
      <c r="HQN25" s="77"/>
      <c r="HQO25" s="77"/>
      <c r="HQP25" s="77"/>
      <c r="HQQ25" s="77"/>
      <c r="HQR25" s="77"/>
      <c r="HQS25" s="77"/>
      <c r="HQT25" s="77"/>
      <c r="HQU25" s="77"/>
      <c r="HQX25" s="72"/>
      <c r="HQY25" s="72"/>
      <c r="HQZ25" s="72"/>
      <c r="HRD25" s="77"/>
      <c r="HRE25" s="77"/>
      <c r="HRF25" s="77"/>
      <c r="HRG25" s="77"/>
      <c r="HRH25" s="77"/>
      <c r="HRI25" s="77"/>
      <c r="HRJ25" s="77"/>
      <c r="HRK25" s="77"/>
      <c r="HRN25" s="72"/>
      <c r="HRO25" s="72"/>
      <c r="HRP25" s="72"/>
      <c r="HRT25" s="77"/>
      <c r="HRU25" s="77"/>
      <c r="HRV25" s="77"/>
      <c r="HRW25" s="77"/>
      <c r="HRX25" s="77"/>
      <c r="HRY25" s="77"/>
      <c r="HRZ25" s="77"/>
      <c r="HSA25" s="77"/>
      <c r="HSD25" s="72"/>
      <c r="HSE25" s="72"/>
      <c r="HSF25" s="72"/>
      <c r="HSJ25" s="77"/>
      <c r="HSK25" s="77"/>
      <c r="HSL25" s="77"/>
      <c r="HSM25" s="77"/>
      <c r="HSN25" s="77"/>
      <c r="HSO25" s="77"/>
      <c r="HSP25" s="77"/>
      <c r="HSQ25" s="77"/>
      <c r="HST25" s="72"/>
      <c r="HSU25" s="72"/>
      <c r="HSV25" s="72"/>
      <c r="HSZ25" s="77"/>
      <c r="HTA25" s="77"/>
      <c r="HTB25" s="77"/>
      <c r="HTC25" s="77"/>
      <c r="HTD25" s="77"/>
      <c r="HTE25" s="77"/>
      <c r="HTF25" s="77"/>
      <c r="HTG25" s="77"/>
      <c r="HTJ25" s="72"/>
      <c r="HTK25" s="72"/>
      <c r="HTL25" s="72"/>
      <c r="HTP25" s="77"/>
      <c r="HTQ25" s="77"/>
      <c r="HTR25" s="77"/>
      <c r="HTS25" s="77"/>
      <c r="HTT25" s="77"/>
      <c r="HTU25" s="77"/>
      <c r="HTV25" s="77"/>
      <c r="HTW25" s="77"/>
      <c r="HTZ25" s="72"/>
      <c r="HUA25" s="72"/>
      <c r="HUB25" s="72"/>
      <c r="HUF25" s="77"/>
      <c r="HUG25" s="77"/>
      <c r="HUH25" s="77"/>
      <c r="HUI25" s="77"/>
      <c r="HUJ25" s="77"/>
      <c r="HUK25" s="77"/>
      <c r="HUL25" s="77"/>
      <c r="HUM25" s="77"/>
      <c r="HUP25" s="72"/>
      <c r="HUQ25" s="72"/>
      <c r="HUR25" s="72"/>
      <c r="HUV25" s="77"/>
      <c r="HUW25" s="77"/>
      <c r="HUX25" s="77"/>
      <c r="HUY25" s="77"/>
      <c r="HUZ25" s="77"/>
      <c r="HVA25" s="77"/>
      <c r="HVB25" s="77"/>
      <c r="HVC25" s="77"/>
      <c r="HVF25" s="72"/>
      <c r="HVG25" s="72"/>
      <c r="HVH25" s="72"/>
      <c r="HVL25" s="77"/>
      <c r="HVM25" s="77"/>
      <c r="HVN25" s="77"/>
      <c r="HVO25" s="77"/>
      <c r="HVP25" s="77"/>
      <c r="HVQ25" s="77"/>
      <c r="HVR25" s="77"/>
      <c r="HVS25" s="77"/>
      <c r="HVV25" s="72"/>
      <c r="HVW25" s="72"/>
      <c r="HVX25" s="72"/>
      <c r="HWB25" s="77"/>
      <c r="HWC25" s="77"/>
      <c r="HWD25" s="77"/>
      <c r="HWE25" s="77"/>
      <c r="HWF25" s="77"/>
      <c r="HWG25" s="77"/>
      <c r="HWH25" s="77"/>
      <c r="HWI25" s="77"/>
      <c r="HWL25" s="72"/>
      <c r="HWM25" s="72"/>
      <c r="HWN25" s="72"/>
      <c r="HWR25" s="77"/>
      <c r="HWS25" s="77"/>
      <c r="HWT25" s="77"/>
      <c r="HWU25" s="77"/>
      <c r="HWV25" s="77"/>
      <c r="HWW25" s="77"/>
      <c r="HWX25" s="77"/>
      <c r="HWY25" s="77"/>
      <c r="HXB25" s="72"/>
      <c r="HXC25" s="72"/>
      <c r="HXD25" s="72"/>
      <c r="HXH25" s="77"/>
      <c r="HXI25" s="77"/>
      <c r="HXJ25" s="77"/>
      <c r="HXK25" s="77"/>
      <c r="HXL25" s="77"/>
      <c r="HXM25" s="77"/>
      <c r="HXN25" s="77"/>
      <c r="HXO25" s="77"/>
      <c r="HXR25" s="72"/>
      <c r="HXS25" s="72"/>
      <c r="HXT25" s="72"/>
      <c r="HXX25" s="77"/>
      <c r="HXY25" s="77"/>
      <c r="HXZ25" s="77"/>
      <c r="HYA25" s="77"/>
      <c r="HYB25" s="77"/>
      <c r="HYC25" s="77"/>
      <c r="HYD25" s="77"/>
      <c r="HYE25" s="77"/>
      <c r="HYH25" s="72"/>
      <c r="HYI25" s="72"/>
      <c r="HYJ25" s="72"/>
      <c r="HYN25" s="77"/>
      <c r="HYO25" s="77"/>
      <c r="HYP25" s="77"/>
      <c r="HYQ25" s="77"/>
      <c r="HYR25" s="77"/>
      <c r="HYS25" s="77"/>
      <c r="HYT25" s="77"/>
      <c r="HYU25" s="77"/>
      <c r="HYX25" s="72"/>
      <c r="HYY25" s="72"/>
      <c r="HYZ25" s="72"/>
      <c r="HZD25" s="77"/>
      <c r="HZE25" s="77"/>
      <c r="HZF25" s="77"/>
      <c r="HZG25" s="77"/>
      <c r="HZH25" s="77"/>
      <c r="HZI25" s="77"/>
      <c r="HZJ25" s="77"/>
      <c r="HZK25" s="77"/>
      <c r="HZN25" s="72"/>
      <c r="HZO25" s="72"/>
      <c r="HZP25" s="72"/>
      <c r="HZT25" s="77"/>
      <c r="HZU25" s="77"/>
      <c r="HZV25" s="77"/>
      <c r="HZW25" s="77"/>
      <c r="HZX25" s="77"/>
      <c r="HZY25" s="77"/>
      <c r="HZZ25" s="77"/>
      <c r="IAA25" s="77"/>
      <c r="IAD25" s="72"/>
      <c r="IAE25" s="72"/>
      <c r="IAF25" s="72"/>
      <c r="IAJ25" s="77"/>
      <c r="IAK25" s="77"/>
      <c r="IAL25" s="77"/>
      <c r="IAM25" s="77"/>
      <c r="IAN25" s="77"/>
      <c r="IAO25" s="77"/>
      <c r="IAP25" s="77"/>
      <c r="IAQ25" s="77"/>
      <c r="IAT25" s="72"/>
      <c r="IAU25" s="72"/>
      <c r="IAV25" s="72"/>
      <c r="IAZ25" s="77"/>
      <c r="IBA25" s="77"/>
      <c r="IBB25" s="77"/>
      <c r="IBC25" s="77"/>
      <c r="IBD25" s="77"/>
      <c r="IBE25" s="77"/>
      <c r="IBF25" s="77"/>
      <c r="IBG25" s="77"/>
      <c r="IBJ25" s="72"/>
      <c r="IBK25" s="72"/>
      <c r="IBL25" s="72"/>
      <c r="IBP25" s="77"/>
      <c r="IBQ25" s="77"/>
      <c r="IBR25" s="77"/>
      <c r="IBS25" s="77"/>
      <c r="IBT25" s="77"/>
      <c r="IBU25" s="77"/>
      <c r="IBV25" s="77"/>
      <c r="IBW25" s="77"/>
      <c r="IBZ25" s="72"/>
      <c r="ICA25" s="72"/>
      <c r="ICB25" s="72"/>
      <c r="ICF25" s="77"/>
      <c r="ICG25" s="77"/>
      <c r="ICH25" s="77"/>
      <c r="ICI25" s="77"/>
      <c r="ICJ25" s="77"/>
      <c r="ICK25" s="77"/>
      <c r="ICL25" s="77"/>
      <c r="ICM25" s="77"/>
      <c r="ICP25" s="72"/>
      <c r="ICQ25" s="72"/>
      <c r="ICR25" s="72"/>
      <c r="ICV25" s="77"/>
      <c r="ICW25" s="77"/>
      <c r="ICX25" s="77"/>
      <c r="ICY25" s="77"/>
      <c r="ICZ25" s="77"/>
      <c r="IDA25" s="77"/>
      <c r="IDB25" s="77"/>
      <c r="IDC25" s="77"/>
      <c r="IDF25" s="72"/>
      <c r="IDG25" s="72"/>
      <c r="IDH25" s="72"/>
      <c r="IDL25" s="77"/>
      <c r="IDM25" s="77"/>
      <c r="IDN25" s="77"/>
      <c r="IDO25" s="77"/>
      <c r="IDP25" s="77"/>
      <c r="IDQ25" s="77"/>
      <c r="IDR25" s="77"/>
      <c r="IDS25" s="77"/>
      <c r="IDV25" s="72"/>
      <c r="IDW25" s="72"/>
      <c r="IDX25" s="72"/>
      <c r="IEB25" s="77"/>
      <c r="IEC25" s="77"/>
      <c r="IED25" s="77"/>
      <c r="IEE25" s="77"/>
      <c r="IEF25" s="77"/>
      <c r="IEG25" s="77"/>
      <c r="IEH25" s="77"/>
      <c r="IEI25" s="77"/>
      <c r="IEL25" s="72"/>
      <c r="IEM25" s="72"/>
      <c r="IEN25" s="72"/>
      <c r="IER25" s="77"/>
      <c r="IES25" s="77"/>
      <c r="IET25" s="77"/>
      <c r="IEU25" s="77"/>
      <c r="IEV25" s="77"/>
      <c r="IEW25" s="77"/>
      <c r="IEX25" s="77"/>
      <c r="IEY25" s="77"/>
      <c r="IFB25" s="72"/>
      <c r="IFC25" s="72"/>
      <c r="IFD25" s="72"/>
      <c r="IFH25" s="77"/>
      <c r="IFI25" s="77"/>
      <c r="IFJ25" s="77"/>
      <c r="IFK25" s="77"/>
      <c r="IFL25" s="77"/>
      <c r="IFM25" s="77"/>
      <c r="IFN25" s="77"/>
      <c r="IFO25" s="77"/>
      <c r="IFR25" s="72"/>
      <c r="IFS25" s="72"/>
      <c r="IFT25" s="72"/>
      <c r="IFX25" s="77"/>
      <c r="IFY25" s="77"/>
      <c r="IFZ25" s="77"/>
      <c r="IGA25" s="77"/>
      <c r="IGB25" s="77"/>
      <c r="IGC25" s="77"/>
      <c r="IGD25" s="77"/>
      <c r="IGE25" s="77"/>
      <c r="IGH25" s="72"/>
      <c r="IGI25" s="72"/>
      <c r="IGJ25" s="72"/>
      <c r="IGN25" s="77"/>
      <c r="IGO25" s="77"/>
      <c r="IGP25" s="77"/>
      <c r="IGQ25" s="77"/>
      <c r="IGR25" s="77"/>
      <c r="IGS25" s="77"/>
      <c r="IGT25" s="77"/>
      <c r="IGU25" s="77"/>
      <c r="IGX25" s="72"/>
      <c r="IGY25" s="72"/>
      <c r="IGZ25" s="72"/>
      <c r="IHD25" s="77"/>
      <c r="IHE25" s="77"/>
      <c r="IHF25" s="77"/>
      <c r="IHG25" s="77"/>
      <c r="IHH25" s="77"/>
      <c r="IHI25" s="77"/>
      <c r="IHJ25" s="77"/>
      <c r="IHK25" s="77"/>
      <c r="IHN25" s="72"/>
      <c r="IHO25" s="72"/>
      <c r="IHP25" s="72"/>
      <c r="IHT25" s="77"/>
      <c r="IHU25" s="77"/>
      <c r="IHV25" s="77"/>
      <c r="IHW25" s="77"/>
      <c r="IHX25" s="77"/>
      <c r="IHY25" s="77"/>
      <c r="IHZ25" s="77"/>
      <c r="IIA25" s="77"/>
      <c r="IID25" s="72"/>
      <c r="IIE25" s="72"/>
      <c r="IIF25" s="72"/>
      <c r="IIJ25" s="77"/>
      <c r="IIK25" s="77"/>
      <c r="IIL25" s="77"/>
      <c r="IIM25" s="77"/>
      <c r="IIN25" s="77"/>
      <c r="IIO25" s="77"/>
      <c r="IIP25" s="77"/>
      <c r="IIQ25" s="77"/>
      <c r="IIT25" s="72"/>
      <c r="IIU25" s="72"/>
      <c r="IIV25" s="72"/>
      <c r="IIZ25" s="77"/>
      <c r="IJA25" s="77"/>
      <c r="IJB25" s="77"/>
      <c r="IJC25" s="77"/>
      <c r="IJD25" s="77"/>
      <c r="IJE25" s="77"/>
      <c r="IJF25" s="77"/>
      <c r="IJG25" s="77"/>
      <c r="IJJ25" s="72"/>
      <c r="IJK25" s="72"/>
      <c r="IJL25" s="72"/>
      <c r="IJP25" s="77"/>
      <c r="IJQ25" s="77"/>
      <c r="IJR25" s="77"/>
      <c r="IJS25" s="77"/>
      <c r="IJT25" s="77"/>
      <c r="IJU25" s="77"/>
      <c r="IJV25" s="77"/>
      <c r="IJW25" s="77"/>
      <c r="IJZ25" s="72"/>
      <c r="IKA25" s="72"/>
      <c r="IKB25" s="72"/>
      <c r="IKF25" s="77"/>
      <c r="IKG25" s="77"/>
      <c r="IKH25" s="77"/>
      <c r="IKI25" s="77"/>
      <c r="IKJ25" s="77"/>
      <c r="IKK25" s="77"/>
      <c r="IKL25" s="77"/>
      <c r="IKM25" s="77"/>
      <c r="IKP25" s="72"/>
      <c r="IKQ25" s="72"/>
      <c r="IKR25" s="72"/>
      <c r="IKV25" s="77"/>
      <c r="IKW25" s="77"/>
      <c r="IKX25" s="77"/>
      <c r="IKY25" s="77"/>
      <c r="IKZ25" s="77"/>
      <c r="ILA25" s="77"/>
      <c r="ILB25" s="77"/>
      <c r="ILC25" s="77"/>
      <c r="ILF25" s="72"/>
      <c r="ILG25" s="72"/>
      <c r="ILH25" s="72"/>
      <c r="ILL25" s="77"/>
      <c r="ILM25" s="77"/>
      <c r="ILN25" s="77"/>
      <c r="ILO25" s="77"/>
      <c r="ILP25" s="77"/>
      <c r="ILQ25" s="77"/>
      <c r="ILR25" s="77"/>
      <c r="ILS25" s="77"/>
      <c r="ILV25" s="72"/>
      <c r="ILW25" s="72"/>
      <c r="ILX25" s="72"/>
      <c r="IMB25" s="77"/>
      <c r="IMC25" s="77"/>
      <c r="IMD25" s="77"/>
      <c r="IME25" s="77"/>
      <c r="IMF25" s="77"/>
      <c r="IMG25" s="77"/>
      <c r="IMH25" s="77"/>
      <c r="IMI25" s="77"/>
      <c r="IML25" s="72"/>
      <c r="IMM25" s="72"/>
      <c r="IMN25" s="72"/>
      <c r="IMR25" s="77"/>
      <c r="IMS25" s="77"/>
      <c r="IMT25" s="77"/>
      <c r="IMU25" s="77"/>
      <c r="IMV25" s="77"/>
      <c r="IMW25" s="77"/>
      <c r="IMX25" s="77"/>
      <c r="IMY25" s="77"/>
      <c r="INB25" s="72"/>
      <c r="INC25" s="72"/>
      <c r="IND25" s="72"/>
      <c r="INH25" s="77"/>
      <c r="INI25" s="77"/>
      <c r="INJ25" s="77"/>
      <c r="INK25" s="77"/>
      <c r="INL25" s="77"/>
      <c r="INM25" s="77"/>
      <c r="INN25" s="77"/>
      <c r="INO25" s="77"/>
      <c r="INR25" s="72"/>
      <c r="INS25" s="72"/>
      <c r="INT25" s="72"/>
      <c r="INX25" s="77"/>
      <c r="INY25" s="77"/>
      <c r="INZ25" s="77"/>
      <c r="IOA25" s="77"/>
      <c r="IOB25" s="77"/>
      <c r="IOC25" s="77"/>
      <c r="IOD25" s="77"/>
      <c r="IOE25" s="77"/>
      <c r="IOH25" s="72"/>
      <c r="IOI25" s="72"/>
      <c r="IOJ25" s="72"/>
      <c r="ION25" s="77"/>
      <c r="IOO25" s="77"/>
      <c r="IOP25" s="77"/>
      <c r="IOQ25" s="77"/>
      <c r="IOR25" s="77"/>
      <c r="IOS25" s="77"/>
      <c r="IOT25" s="77"/>
      <c r="IOU25" s="77"/>
      <c r="IOX25" s="72"/>
      <c r="IOY25" s="72"/>
      <c r="IOZ25" s="72"/>
      <c r="IPD25" s="77"/>
      <c r="IPE25" s="77"/>
      <c r="IPF25" s="77"/>
      <c r="IPG25" s="77"/>
      <c r="IPH25" s="77"/>
      <c r="IPI25" s="77"/>
      <c r="IPJ25" s="77"/>
      <c r="IPK25" s="77"/>
      <c r="IPN25" s="72"/>
      <c r="IPO25" s="72"/>
      <c r="IPP25" s="72"/>
      <c r="IPT25" s="77"/>
      <c r="IPU25" s="77"/>
      <c r="IPV25" s="77"/>
      <c r="IPW25" s="77"/>
      <c r="IPX25" s="77"/>
      <c r="IPY25" s="77"/>
      <c r="IPZ25" s="77"/>
      <c r="IQA25" s="77"/>
      <c r="IQD25" s="72"/>
      <c r="IQE25" s="72"/>
      <c r="IQF25" s="72"/>
      <c r="IQJ25" s="77"/>
      <c r="IQK25" s="77"/>
      <c r="IQL25" s="77"/>
      <c r="IQM25" s="77"/>
      <c r="IQN25" s="77"/>
      <c r="IQO25" s="77"/>
      <c r="IQP25" s="77"/>
      <c r="IQQ25" s="77"/>
      <c r="IQT25" s="72"/>
      <c r="IQU25" s="72"/>
      <c r="IQV25" s="72"/>
      <c r="IQZ25" s="77"/>
      <c r="IRA25" s="77"/>
      <c r="IRB25" s="77"/>
      <c r="IRC25" s="77"/>
      <c r="IRD25" s="77"/>
      <c r="IRE25" s="77"/>
      <c r="IRF25" s="77"/>
      <c r="IRG25" s="77"/>
      <c r="IRJ25" s="72"/>
      <c r="IRK25" s="72"/>
      <c r="IRL25" s="72"/>
      <c r="IRP25" s="77"/>
      <c r="IRQ25" s="77"/>
      <c r="IRR25" s="77"/>
      <c r="IRS25" s="77"/>
      <c r="IRT25" s="77"/>
      <c r="IRU25" s="77"/>
      <c r="IRV25" s="77"/>
      <c r="IRW25" s="77"/>
      <c r="IRZ25" s="72"/>
      <c r="ISA25" s="72"/>
      <c r="ISB25" s="72"/>
      <c r="ISF25" s="77"/>
      <c r="ISG25" s="77"/>
      <c r="ISH25" s="77"/>
      <c r="ISI25" s="77"/>
      <c r="ISJ25" s="77"/>
      <c r="ISK25" s="77"/>
      <c r="ISL25" s="77"/>
      <c r="ISM25" s="77"/>
      <c r="ISP25" s="72"/>
      <c r="ISQ25" s="72"/>
      <c r="ISR25" s="72"/>
      <c r="ISV25" s="77"/>
      <c r="ISW25" s="77"/>
      <c r="ISX25" s="77"/>
      <c r="ISY25" s="77"/>
      <c r="ISZ25" s="77"/>
      <c r="ITA25" s="77"/>
      <c r="ITB25" s="77"/>
      <c r="ITC25" s="77"/>
      <c r="ITF25" s="72"/>
      <c r="ITG25" s="72"/>
      <c r="ITH25" s="72"/>
      <c r="ITL25" s="77"/>
      <c r="ITM25" s="77"/>
      <c r="ITN25" s="77"/>
      <c r="ITO25" s="77"/>
      <c r="ITP25" s="77"/>
      <c r="ITQ25" s="77"/>
      <c r="ITR25" s="77"/>
      <c r="ITS25" s="77"/>
      <c r="ITV25" s="72"/>
      <c r="ITW25" s="72"/>
      <c r="ITX25" s="72"/>
      <c r="IUB25" s="77"/>
      <c r="IUC25" s="77"/>
      <c r="IUD25" s="77"/>
      <c r="IUE25" s="77"/>
      <c r="IUF25" s="77"/>
      <c r="IUG25" s="77"/>
      <c r="IUH25" s="77"/>
      <c r="IUI25" s="77"/>
      <c r="IUL25" s="72"/>
      <c r="IUM25" s="72"/>
      <c r="IUN25" s="72"/>
      <c r="IUR25" s="77"/>
      <c r="IUS25" s="77"/>
      <c r="IUT25" s="77"/>
      <c r="IUU25" s="77"/>
      <c r="IUV25" s="77"/>
      <c r="IUW25" s="77"/>
      <c r="IUX25" s="77"/>
      <c r="IUY25" s="77"/>
      <c r="IVB25" s="72"/>
      <c r="IVC25" s="72"/>
      <c r="IVD25" s="72"/>
      <c r="IVH25" s="77"/>
      <c r="IVI25" s="77"/>
      <c r="IVJ25" s="77"/>
      <c r="IVK25" s="77"/>
      <c r="IVL25" s="77"/>
      <c r="IVM25" s="77"/>
      <c r="IVN25" s="77"/>
      <c r="IVO25" s="77"/>
      <c r="IVR25" s="72"/>
      <c r="IVS25" s="72"/>
      <c r="IVT25" s="72"/>
      <c r="IVX25" s="77"/>
      <c r="IVY25" s="77"/>
      <c r="IVZ25" s="77"/>
      <c r="IWA25" s="77"/>
      <c r="IWB25" s="77"/>
      <c r="IWC25" s="77"/>
      <c r="IWD25" s="77"/>
      <c r="IWE25" s="77"/>
      <c r="IWH25" s="72"/>
      <c r="IWI25" s="72"/>
      <c r="IWJ25" s="72"/>
      <c r="IWN25" s="77"/>
      <c r="IWO25" s="77"/>
      <c r="IWP25" s="77"/>
      <c r="IWQ25" s="77"/>
      <c r="IWR25" s="77"/>
      <c r="IWS25" s="77"/>
      <c r="IWT25" s="77"/>
      <c r="IWU25" s="77"/>
      <c r="IWX25" s="72"/>
      <c r="IWY25" s="72"/>
      <c r="IWZ25" s="72"/>
      <c r="IXD25" s="77"/>
      <c r="IXE25" s="77"/>
      <c r="IXF25" s="77"/>
      <c r="IXG25" s="77"/>
      <c r="IXH25" s="77"/>
      <c r="IXI25" s="77"/>
      <c r="IXJ25" s="77"/>
      <c r="IXK25" s="77"/>
      <c r="IXN25" s="72"/>
      <c r="IXO25" s="72"/>
      <c r="IXP25" s="72"/>
      <c r="IXT25" s="77"/>
      <c r="IXU25" s="77"/>
      <c r="IXV25" s="77"/>
      <c r="IXW25" s="77"/>
      <c r="IXX25" s="77"/>
      <c r="IXY25" s="77"/>
      <c r="IXZ25" s="77"/>
      <c r="IYA25" s="77"/>
      <c r="IYD25" s="72"/>
      <c r="IYE25" s="72"/>
      <c r="IYF25" s="72"/>
      <c r="IYJ25" s="77"/>
      <c r="IYK25" s="77"/>
      <c r="IYL25" s="77"/>
      <c r="IYM25" s="77"/>
      <c r="IYN25" s="77"/>
      <c r="IYO25" s="77"/>
      <c r="IYP25" s="77"/>
      <c r="IYQ25" s="77"/>
      <c r="IYT25" s="72"/>
      <c r="IYU25" s="72"/>
      <c r="IYV25" s="72"/>
      <c r="IYZ25" s="77"/>
      <c r="IZA25" s="77"/>
      <c r="IZB25" s="77"/>
      <c r="IZC25" s="77"/>
      <c r="IZD25" s="77"/>
      <c r="IZE25" s="77"/>
      <c r="IZF25" s="77"/>
      <c r="IZG25" s="77"/>
      <c r="IZJ25" s="72"/>
      <c r="IZK25" s="72"/>
      <c r="IZL25" s="72"/>
      <c r="IZP25" s="77"/>
      <c r="IZQ25" s="77"/>
      <c r="IZR25" s="77"/>
      <c r="IZS25" s="77"/>
      <c r="IZT25" s="77"/>
      <c r="IZU25" s="77"/>
      <c r="IZV25" s="77"/>
      <c r="IZW25" s="77"/>
      <c r="IZZ25" s="72"/>
      <c r="JAA25" s="72"/>
      <c r="JAB25" s="72"/>
      <c r="JAF25" s="77"/>
      <c r="JAG25" s="77"/>
      <c r="JAH25" s="77"/>
      <c r="JAI25" s="77"/>
      <c r="JAJ25" s="77"/>
      <c r="JAK25" s="77"/>
      <c r="JAL25" s="77"/>
      <c r="JAM25" s="77"/>
      <c r="JAP25" s="72"/>
      <c r="JAQ25" s="72"/>
      <c r="JAR25" s="72"/>
      <c r="JAV25" s="77"/>
      <c r="JAW25" s="77"/>
      <c r="JAX25" s="77"/>
      <c r="JAY25" s="77"/>
      <c r="JAZ25" s="77"/>
      <c r="JBA25" s="77"/>
      <c r="JBB25" s="77"/>
      <c r="JBC25" s="77"/>
      <c r="JBF25" s="72"/>
      <c r="JBG25" s="72"/>
      <c r="JBH25" s="72"/>
      <c r="JBL25" s="77"/>
      <c r="JBM25" s="77"/>
      <c r="JBN25" s="77"/>
      <c r="JBO25" s="77"/>
      <c r="JBP25" s="77"/>
      <c r="JBQ25" s="77"/>
      <c r="JBR25" s="77"/>
      <c r="JBS25" s="77"/>
      <c r="JBV25" s="72"/>
      <c r="JBW25" s="72"/>
      <c r="JBX25" s="72"/>
      <c r="JCB25" s="77"/>
      <c r="JCC25" s="77"/>
      <c r="JCD25" s="77"/>
      <c r="JCE25" s="77"/>
      <c r="JCF25" s="77"/>
      <c r="JCG25" s="77"/>
      <c r="JCH25" s="77"/>
      <c r="JCI25" s="77"/>
      <c r="JCL25" s="72"/>
      <c r="JCM25" s="72"/>
      <c r="JCN25" s="72"/>
      <c r="JCR25" s="77"/>
      <c r="JCS25" s="77"/>
      <c r="JCT25" s="77"/>
      <c r="JCU25" s="77"/>
      <c r="JCV25" s="77"/>
      <c r="JCW25" s="77"/>
      <c r="JCX25" s="77"/>
      <c r="JCY25" s="77"/>
      <c r="JDB25" s="72"/>
      <c r="JDC25" s="72"/>
      <c r="JDD25" s="72"/>
      <c r="JDH25" s="77"/>
      <c r="JDI25" s="77"/>
      <c r="JDJ25" s="77"/>
      <c r="JDK25" s="77"/>
      <c r="JDL25" s="77"/>
      <c r="JDM25" s="77"/>
      <c r="JDN25" s="77"/>
      <c r="JDO25" s="77"/>
      <c r="JDR25" s="72"/>
      <c r="JDS25" s="72"/>
      <c r="JDT25" s="72"/>
      <c r="JDX25" s="77"/>
      <c r="JDY25" s="77"/>
      <c r="JDZ25" s="77"/>
      <c r="JEA25" s="77"/>
      <c r="JEB25" s="77"/>
      <c r="JEC25" s="77"/>
      <c r="JED25" s="77"/>
      <c r="JEE25" s="77"/>
      <c r="JEH25" s="72"/>
      <c r="JEI25" s="72"/>
      <c r="JEJ25" s="72"/>
      <c r="JEN25" s="77"/>
      <c r="JEO25" s="77"/>
      <c r="JEP25" s="77"/>
      <c r="JEQ25" s="77"/>
      <c r="JER25" s="77"/>
      <c r="JES25" s="77"/>
      <c r="JET25" s="77"/>
      <c r="JEU25" s="77"/>
      <c r="JEX25" s="72"/>
      <c r="JEY25" s="72"/>
      <c r="JEZ25" s="72"/>
      <c r="JFD25" s="77"/>
      <c r="JFE25" s="77"/>
      <c r="JFF25" s="77"/>
      <c r="JFG25" s="77"/>
      <c r="JFH25" s="77"/>
      <c r="JFI25" s="77"/>
      <c r="JFJ25" s="77"/>
      <c r="JFK25" s="77"/>
      <c r="JFN25" s="72"/>
      <c r="JFO25" s="72"/>
      <c r="JFP25" s="72"/>
      <c r="JFT25" s="77"/>
      <c r="JFU25" s="77"/>
      <c r="JFV25" s="77"/>
      <c r="JFW25" s="77"/>
      <c r="JFX25" s="77"/>
      <c r="JFY25" s="77"/>
      <c r="JFZ25" s="77"/>
      <c r="JGA25" s="77"/>
      <c r="JGD25" s="72"/>
      <c r="JGE25" s="72"/>
      <c r="JGF25" s="72"/>
      <c r="JGJ25" s="77"/>
      <c r="JGK25" s="77"/>
      <c r="JGL25" s="77"/>
      <c r="JGM25" s="77"/>
      <c r="JGN25" s="77"/>
      <c r="JGO25" s="77"/>
      <c r="JGP25" s="77"/>
      <c r="JGQ25" s="77"/>
      <c r="JGT25" s="72"/>
      <c r="JGU25" s="72"/>
      <c r="JGV25" s="72"/>
      <c r="JGZ25" s="77"/>
      <c r="JHA25" s="77"/>
      <c r="JHB25" s="77"/>
      <c r="JHC25" s="77"/>
      <c r="JHD25" s="77"/>
      <c r="JHE25" s="77"/>
      <c r="JHF25" s="77"/>
      <c r="JHG25" s="77"/>
      <c r="JHJ25" s="72"/>
      <c r="JHK25" s="72"/>
      <c r="JHL25" s="72"/>
      <c r="JHP25" s="77"/>
      <c r="JHQ25" s="77"/>
      <c r="JHR25" s="77"/>
      <c r="JHS25" s="77"/>
      <c r="JHT25" s="77"/>
      <c r="JHU25" s="77"/>
      <c r="JHV25" s="77"/>
      <c r="JHW25" s="77"/>
      <c r="JHZ25" s="72"/>
      <c r="JIA25" s="72"/>
      <c r="JIB25" s="72"/>
      <c r="JIF25" s="77"/>
      <c r="JIG25" s="77"/>
      <c r="JIH25" s="77"/>
      <c r="JII25" s="77"/>
      <c r="JIJ25" s="77"/>
      <c r="JIK25" s="77"/>
      <c r="JIL25" s="77"/>
      <c r="JIM25" s="77"/>
      <c r="JIP25" s="72"/>
      <c r="JIQ25" s="72"/>
      <c r="JIR25" s="72"/>
      <c r="JIV25" s="77"/>
      <c r="JIW25" s="77"/>
      <c r="JIX25" s="77"/>
      <c r="JIY25" s="77"/>
      <c r="JIZ25" s="77"/>
      <c r="JJA25" s="77"/>
      <c r="JJB25" s="77"/>
      <c r="JJC25" s="77"/>
      <c r="JJF25" s="72"/>
      <c r="JJG25" s="72"/>
      <c r="JJH25" s="72"/>
      <c r="JJL25" s="77"/>
      <c r="JJM25" s="77"/>
      <c r="JJN25" s="77"/>
      <c r="JJO25" s="77"/>
      <c r="JJP25" s="77"/>
      <c r="JJQ25" s="77"/>
      <c r="JJR25" s="77"/>
      <c r="JJS25" s="77"/>
      <c r="JJV25" s="72"/>
      <c r="JJW25" s="72"/>
      <c r="JJX25" s="72"/>
      <c r="JKB25" s="77"/>
      <c r="JKC25" s="77"/>
      <c r="JKD25" s="77"/>
      <c r="JKE25" s="77"/>
      <c r="JKF25" s="77"/>
      <c r="JKG25" s="77"/>
      <c r="JKH25" s="77"/>
      <c r="JKI25" s="77"/>
      <c r="JKL25" s="72"/>
      <c r="JKM25" s="72"/>
      <c r="JKN25" s="72"/>
      <c r="JKR25" s="77"/>
      <c r="JKS25" s="77"/>
      <c r="JKT25" s="77"/>
      <c r="JKU25" s="77"/>
      <c r="JKV25" s="77"/>
      <c r="JKW25" s="77"/>
      <c r="JKX25" s="77"/>
      <c r="JKY25" s="77"/>
      <c r="JLB25" s="72"/>
      <c r="JLC25" s="72"/>
      <c r="JLD25" s="72"/>
      <c r="JLH25" s="77"/>
      <c r="JLI25" s="77"/>
      <c r="JLJ25" s="77"/>
      <c r="JLK25" s="77"/>
      <c r="JLL25" s="77"/>
      <c r="JLM25" s="77"/>
      <c r="JLN25" s="77"/>
      <c r="JLO25" s="77"/>
      <c r="JLR25" s="72"/>
      <c r="JLS25" s="72"/>
      <c r="JLT25" s="72"/>
      <c r="JLX25" s="77"/>
      <c r="JLY25" s="77"/>
      <c r="JLZ25" s="77"/>
      <c r="JMA25" s="77"/>
      <c r="JMB25" s="77"/>
      <c r="JMC25" s="77"/>
      <c r="JMD25" s="77"/>
      <c r="JME25" s="77"/>
      <c r="JMH25" s="72"/>
      <c r="JMI25" s="72"/>
      <c r="JMJ25" s="72"/>
      <c r="JMN25" s="77"/>
      <c r="JMO25" s="77"/>
      <c r="JMP25" s="77"/>
      <c r="JMQ25" s="77"/>
      <c r="JMR25" s="77"/>
      <c r="JMS25" s="77"/>
      <c r="JMT25" s="77"/>
      <c r="JMU25" s="77"/>
      <c r="JMX25" s="72"/>
      <c r="JMY25" s="72"/>
      <c r="JMZ25" s="72"/>
      <c r="JND25" s="77"/>
      <c r="JNE25" s="77"/>
      <c r="JNF25" s="77"/>
      <c r="JNG25" s="77"/>
      <c r="JNH25" s="77"/>
      <c r="JNI25" s="77"/>
      <c r="JNJ25" s="77"/>
      <c r="JNK25" s="77"/>
      <c r="JNN25" s="72"/>
      <c r="JNO25" s="72"/>
      <c r="JNP25" s="72"/>
      <c r="JNT25" s="77"/>
      <c r="JNU25" s="77"/>
      <c r="JNV25" s="77"/>
      <c r="JNW25" s="77"/>
      <c r="JNX25" s="77"/>
      <c r="JNY25" s="77"/>
      <c r="JNZ25" s="77"/>
      <c r="JOA25" s="77"/>
      <c r="JOD25" s="72"/>
      <c r="JOE25" s="72"/>
      <c r="JOF25" s="72"/>
      <c r="JOJ25" s="77"/>
      <c r="JOK25" s="77"/>
      <c r="JOL25" s="77"/>
      <c r="JOM25" s="77"/>
      <c r="JON25" s="77"/>
      <c r="JOO25" s="77"/>
      <c r="JOP25" s="77"/>
      <c r="JOQ25" s="77"/>
      <c r="JOT25" s="72"/>
      <c r="JOU25" s="72"/>
      <c r="JOV25" s="72"/>
      <c r="JOZ25" s="77"/>
      <c r="JPA25" s="77"/>
      <c r="JPB25" s="77"/>
      <c r="JPC25" s="77"/>
      <c r="JPD25" s="77"/>
      <c r="JPE25" s="77"/>
      <c r="JPF25" s="77"/>
      <c r="JPG25" s="77"/>
      <c r="JPJ25" s="72"/>
      <c r="JPK25" s="72"/>
      <c r="JPL25" s="72"/>
      <c r="JPP25" s="77"/>
      <c r="JPQ25" s="77"/>
      <c r="JPR25" s="77"/>
      <c r="JPS25" s="77"/>
      <c r="JPT25" s="77"/>
      <c r="JPU25" s="77"/>
      <c r="JPV25" s="77"/>
      <c r="JPW25" s="77"/>
      <c r="JPZ25" s="72"/>
      <c r="JQA25" s="72"/>
      <c r="JQB25" s="72"/>
      <c r="JQF25" s="77"/>
      <c r="JQG25" s="77"/>
      <c r="JQH25" s="77"/>
      <c r="JQI25" s="77"/>
      <c r="JQJ25" s="77"/>
      <c r="JQK25" s="77"/>
      <c r="JQL25" s="77"/>
      <c r="JQM25" s="77"/>
      <c r="JQP25" s="72"/>
      <c r="JQQ25" s="72"/>
      <c r="JQR25" s="72"/>
      <c r="JQV25" s="77"/>
      <c r="JQW25" s="77"/>
      <c r="JQX25" s="77"/>
      <c r="JQY25" s="77"/>
      <c r="JQZ25" s="77"/>
      <c r="JRA25" s="77"/>
      <c r="JRB25" s="77"/>
      <c r="JRC25" s="77"/>
      <c r="JRF25" s="72"/>
      <c r="JRG25" s="72"/>
      <c r="JRH25" s="72"/>
      <c r="JRL25" s="77"/>
      <c r="JRM25" s="77"/>
      <c r="JRN25" s="77"/>
      <c r="JRO25" s="77"/>
      <c r="JRP25" s="77"/>
      <c r="JRQ25" s="77"/>
      <c r="JRR25" s="77"/>
      <c r="JRS25" s="77"/>
      <c r="JRV25" s="72"/>
      <c r="JRW25" s="72"/>
      <c r="JRX25" s="72"/>
      <c r="JSB25" s="77"/>
      <c r="JSC25" s="77"/>
      <c r="JSD25" s="77"/>
      <c r="JSE25" s="77"/>
      <c r="JSF25" s="77"/>
      <c r="JSG25" s="77"/>
      <c r="JSH25" s="77"/>
      <c r="JSI25" s="77"/>
      <c r="JSL25" s="72"/>
      <c r="JSM25" s="72"/>
      <c r="JSN25" s="72"/>
      <c r="JSR25" s="77"/>
      <c r="JSS25" s="77"/>
      <c r="JST25" s="77"/>
      <c r="JSU25" s="77"/>
      <c r="JSV25" s="77"/>
      <c r="JSW25" s="77"/>
      <c r="JSX25" s="77"/>
      <c r="JSY25" s="77"/>
      <c r="JTB25" s="72"/>
      <c r="JTC25" s="72"/>
      <c r="JTD25" s="72"/>
      <c r="JTH25" s="77"/>
      <c r="JTI25" s="77"/>
      <c r="JTJ25" s="77"/>
      <c r="JTK25" s="77"/>
      <c r="JTL25" s="77"/>
      <c r="JTM25" s="77"/>
      <c r="JTN25" s="77"/>
      <c r="JTO25" s="77"/>
      <c r="JTR25" s="72"/>
      <c r="JTS25" s="72"/>
      <c r="JTT25" s="72"/>
      <c r="JTX25" s="77"/>
      <c r="JTY25" s="77"/>
      <c r="JTZ25" s="77"/>
      <c r="JUA25" s="77"/>
      <c r="JUB25" s="77"/>
      <c r="JUC25" s="77"/>
      <c r="JUD25" s="77"/>
      <c r="JUE25" s="77"/>
      <c r="JUH25" s="72"/>
      <c r="JUI25" s="72"/>
      <c r="JUJ25" s="72"/>
      <c r="JUN25" s="77"/>
      <c r="JUO25" s="77"/>
      <c r="JUP25" s="77"/>
      <c r="JUQ25" s="77"/>
      <c r="JUR25" s="77"/>
      <c r="JUS25" s="77"/>
      <c r="JUT25" s="77"/>
      <c r="JUU25" s="77"/>
      <c r="JUX25" s="72"/>
      <c r="JUY25" s="72"/>
      <c r="JUZ25" s="72"/>
      <c r="JVD25" s="77"/>
      <c r="JVE25" s="77"/>
      <c r="JVF25" s="77"/>
      <c r="JVG25" s="77"/>
      <c r="JVH25" s="77"/>
      <c r="JVI25" s="77"/>
      <c r="JVJ25" s="77"/>
      <c r="JVK25" s="77"/>
      <c r="JVN25" s="72"/>
      <c r="JVO25" s="72"/>
      <c r="JVP25" s="72"/>
      <c r="JVT25" s="77"/>
      <c r="JVU25" s="77"/>
      <c r="JVV25" s="77"/>
      <c r="JVW25" s="77"/>
      <c r="JVX25" s="77"/>
      <c r="JVY25" s="77"/>
      <c r="JVZ25" s="77"/>
      <c r="JWA25" s="77"/>
      <c r="JWD25" s="72"/>
      <c r="JWE25" s="72"/>
      <c r="JWF25" s="72"/>
      <c r="JWJ25" s="77"/>
      <c r="JWK25" s="77"/>
      <c r="JWL25" s="77"/>
      <c r="JWM25" s="77"/>
      <c r="JWN25" s="77"/>
      <c r="JWO25" s="77"/>
      <c r="JWP25" s="77"/>
      <c r="JWQ25" s="77"/>
      <c r="JWT25" s="72"/>
      <c r="JWU25" s="72"/>
      <c r="JWV25" s="72"/>
      <c r="JWZ25" s="77"/>
      <c r="JXA25" s="77"/>
      <c r="JXB25" s="77"/>
      <c r="JXC25" s="77"/>
      <c r="JXD25" s="77"/>
      <c r="JXE25" s="77"/>
      <c r="JXF25" s="77"/>
      <c r="JXG25" s="77"/>
      <c r="JXJ25" s="72"/>
      <c r="JXK25" s="72"/>
      <c r="JXL25" s="72"/>
      <c r="JXP25" s="77"/>
      <c r="JXQ25" s="77"/>
      <c r="JXR25" s="77"/>
      <c r="JXS25" s="77"/>
      <c r="JXT25" s="77"/>
      <c r="JXU25" s="77"/>
      <c r="JXV25" s="77"/>
      <c r="JXW25" s="77"/>
      <c r="JXZ25" s="72"/>
      <c r="JYA25" s="72"/>
      <c r="JYB25" s="72"/>
      <c r="JYF25" s="77"/>
      <c r="JYG25" s="77"/>
      <c r="JYH25" s="77"/>
      <c r="JYI25" s="77"/>
      <c r="JYJ25" s="77"/>
      <c r="JYK25" s="77"/>
      <c r="JYL25" s="77"/>
      <c r="JYM25" s="77"/>
      <c r="JYP25" s="72"/>
      <c r="JYQ25" s="72"/>
      <c r="JYR25" s="72"/>
      <c r="JYV25" s="77"/>
      <c r="JYW25" s="77"/>
      <c r="JYX25" s="77"/>
      <c r="JYY25" s="77"/>
      <c r="JYZ25" s="77"/>
      <c r="JZA25" s="77"/>
      <c r="JZB25" s="77"/>
      <c r="JZC25" s="77"/>
      <c r="JZF25" s="72"/>
      <c r="JZG25" s="72"/>
      <c r="JZH25" s="72"/>
      <c r="JZL25" s="77"/>
      <c r="JZM25" s="77"/>
      <c r="JZN25" s="77"/>
      <c r="JZO25" s="77"/>
      <c r="JZP25" s="77"/>
      <c r="JZQ25" s="77"/>
      <c r="JZR25" s="77"/>
      <c r="JZS25" s="77"/>
      <c r="JZV25" s="72"/>
      <c r="JZW25" s="72"/>
      <c r="JZX25" s="72"/>
      <c r="KAB25" s="77"/>
      <c r="KAC25" s="77"/>
      <c r="KAD25" s="77"/>
      <c r="KAE25" s="77"/>
      <c r="KAF25" s="77"/>
      <c r="KAG25" s="77"/>
      <c r="KAH25" s="77"/>
      <c r="KAI25" s="77"/>
      <c r="KAL25" s="72"/>
      <c r="KAM25" s="72"/>
      <c r="KAN25" s="72"/>
      <c r="KAR25" s="77"/>
      <c r="KAS25" s="77"/>
      <c r="KAT25" s="77"/>
      <c r="KAU25" s="77"/>
      <c r="KAV25" s="77"/>
      <c r="KAW25" s="77"/>
      <c r="KAX25" s="77"/>
      <c r="KAY25" s="77"/>
      <c r="KBB25" s="72"/>
      <c r="KBC25" s="72"/>
      <c r="KBD25" s="72"/>
      <c r="KBH25" s="77"/>
      <c r="KBI25" s="77"/>
      <c r="KBJ25" s="77"/>
      <c r="KBK25" s="77"/>
      <c r="KBL25" s="77"/>
      <c r="KBM25" s="77"/>
      <c r="KBN25" s="77"/>
      <c r="KBO25" s="77"/>
      <c r="KBR25" s="72"/>
      <c r="KBS25" s="72"/>
      <c r="KBT25" s="72"/>
      <c r="KBX25" s="77"/>
      <c r="KBY25" s="77"/>
      <c r="KBZ25" s="77"/>
      <c r="KCA25" s="77"/>
      <c r="KCB25" s="77"/>
      <c r="KCC25" s="77"/>
      <c r="KCD25" s="77"/>
      <c r="KCE25" s="77"/>
      <c r="KCH25" s="72"/>
      <c r="KCI25" s="72"/>
      <c r="KCJ25" s="72"/>
      <c r="KCN25" s="77"/>
      <c r="KCO25" s="77"/>
      <c r="KCP25" s="77"/>
      <c r="KCQ25" s="77"/>
      <c r="KCR25" s="77"/>
      <c r="KCS25" s="77"/>
      <c r="KCT25" s="77"/>
      <c r="KCU25" s="77"/>
      <c r="KCX25" s="72"/>
      <c r="KCY25" s="72"/>
      <c r="KCZ25" s="72"/>
      <c r="KDD25" s="77"/>
      <c r="KDE25" s="77"/>
      <c r="KDF25" s="77"/>
      <c r="KDG25" s="77"/>
      <c r="KDH25" s="77"/>
      <c r="KDI25" s="77"/>
      <c r="KDJ25" s="77"/>
      <c r="KDK25" s="77"/>
      <c r="KDN25" s="72"/>
      <c r="KDO25" s="72"/>
      <c r="KDP25" s="72"/>
      <c r="KDT25" s="77"/>
      <c r="KDU25" s="77"/>
      <c r="KDV25" s="77"/>
      <c r="KDW25" s="77"/>
      <c r="KDX25" s="77"/>
      <c r="KDY25" s="77"/>
      <c r="KDZ25" s="77"/>
      <c r="KEA25" s="77"/>
      <c r="KED25" s="72"/>
      <c r="KEE25" s="72"/>
      <c r="KEF25" s="72"/>
      <c r="KEJ25" s="77"/>
      <c r="KEK25" s="77"/>
      <c r="KEL25" s="77"/>
      <c r="KEM25" s="77"/>
      <c r="KEN25" s="77"/>
      <c r="KEO25" s="77"/>
      <c r="KEP25" s="77"/>
      <c r="KEQ25" s="77"/>
      <c r="KET25" s="72"/>
      <c r="KEU25" s="72"/>
      <c r="KEV25" s="72"/>
      <c r="KEZ25" s="77"/>
      <c r="KFA25" s="77"/>
      <c r="KFB25" s="77"/>
      <c r="KFC25" s="77"/>
      <c r="KFD25" s="77"/>
      <c r="KFE25" s="77"/>
      <c r="KFF25" s="77"/>
      <c r="KFG25" s="77"/>
      <c r="KFJ25" s="72"/>
      <c r="KFK25" s="72"/>
      <c r="KFL25" s="72"/>
      <c r="KFP25" s="77"/>
      <c r="KFQ25" s="77"/>
      <c r="KFR25" s="77"/>
      <c r="KFS25" s="77"/>
      <c r="KFT25" s="77"/>
      <c r="KFU25" s="77"/>
      <c r="KFV25" s="77"/>
      <c r="KFW25" s="77"/>
      <c r="KFZ25" s="72"/>
      <c r="KGA25" s="72"/>
      <c r="KGB25" s="72"/>
      <c r="KGF25" s="77"/>
      <c r="KGG25" s="77"/>
      <c r="KGH25" s="77"/>
      <c r="KGI25" s="77"/>
      <c r="KGJ25" s="77"/>
      <c r="KGK25" s="77"/>
      <c r="KGL25" s="77"/>
      <c r="KGM25" s="77"/>
      <c r="KGP25" s="72"/>
      <c r="KGQ25" s="72"/>
      <c r="KGR25" s="72"/>
      <c r="KGV25" s="77"/>
      <c r="KGW25" s="77"/>
      <c r="KGX25" s="77"/>
      <c r="KGY25" s="77"/>
      <c r="KGZ25" s="77"/>
      <c r="KHA25" s="77"/>
      <c r="KHB25" s="77"/>
      <c r="KHC25" s="77"/>
      <c r="KHF25" s="72"/>
      <c r="KHG25" s="72"/>
      <c r="KHH25" s="72"/>
      <c r="KHL25" s="77"/>
      <c r="KHM25" s="77"/>
      <c r="KHN25" s="77"/>
      <c r="KHO25" s="77"/>
      <c r="KHP25" s="77"/>
      <c r="KHQ25" s="77"/>
      <c r="KHR25" s="77"/>
      <c r="KHS25" s="77"/>
      <c r="KHV25" s="72"/>
      <c r="KHW25" s="72"/>
      <c r="KHX25" s="72"/>
      <c r="KIB25" s="77"/>
      <c r="KIC25" s="77"/>
      <c r="KID25" s="77"/>
      <c r="KIE25" s="77"/>
      <c r="KIF25" s="77"/>
      <c r="KIG25" s="77"/>
      <c r="KIH25" s="77"/>
      <c r="KII25" s="77"/>
      <c r="KIL25" s="72"/>
      <c r="KIM25" s="72"/>
      <c r="KIN25" s="72"/>
      <c r="KIR25" s="77"/>
      <c r="KIS25" s="77"/>
      <c r="KIT25" s="77"/>
      <c r="KIU25" s="77"/>
      <c r="KIV25" s="77"/>
      <c r="KIW25" s="77"/>
      <c r="KIX25" s="77"/>
      <c r="KIY25" s="77"/>
      <c r="KJB25" s="72"/>
      <c r="KJC25" s="72"/>
      <c r="KJD25" s="72"/>
      <c r="KJH25" s="77"/>
      <c r="KJI25" s="77"/>
      <c r="KJJ25" s="77"/>
      <c r="KJK25" s="77"/>
      <c r="KJL25" s="77"/>
      <c r="KJM25" s="77"/>
      <c r="KJN25" s="77"/>
      <c r="KJO25" s="77"/>
      <c r="KJR25" s="72"/>
      <c r="KJS25" s="72"/>
      <c r="KJT25" s="72"/>
      <c r="KJX25" s="77"/>
      <c r="KJY25" s="77"/>
      <c r="KJZ25" s="77"/>
      <c r="KKA25" s="77"/>
      <c r="KKB25" s="77"/>
      <c r="KKC25" s="77"/>
      <c r="KKD25" s="77"/>
      <c r="KKE25" s="77"/>
      <c r="KKH25" s="72"/>
      <c r="KKI25" s="72"/>
      <c r="KKJ25" s="72"/>
      <c r="KKN25" s="77"/>
      <c r="KKO25" s="77"/>
      <c r="KKP25" s="77"/>
      <c r="KKQ25" s="77"/>
      <c r="KKR25" s="77"/>
      <c r="KKS25" s="77"/>
      <c r="KKT25" s="77"/>
      <c r="KKU25" s="77"/>
      <c r="KKX25" s="72"/>
      <c r="KKY25" s="72"/>
      <c r="KKZ25" s="72"/>
      <c r="KLD25" s="77"/>
      <c r="KLE25" s="77"/>
      <c r="KLF25" s="77"/>
      <c r="KLG25" s="77"/>
      <c r="KLH25" s="77"/>
      <c r="KLI25" s="77"/>
      <c r="KLJ25" s="77"/>
      <c r="KLK25" s="77"/>
      <c r="KLN25" s="72"/>
      <c r="KLO25" s="72"/>
      <c r="KLP25" s="72"/>
      <c r="KLT25" s="77"/>
      <c r="KLU25" s="77"/>
      <c r="KLV25" s="77"/>
      <c r="KLW25" s="77"/>
      <c r="KLX25" s="77"/>
      <c r="KLY25" s="77"/>
      <c r="KLZ25" s="77"/>
      <c r="KMA25" s="77"/>
      <c r="KMD25" s="72"/>
      <c r="KME25" s="72"/>
      <c r="KMF25" s="72"/>
      <c r="KMJ25" s="77"/>
      <c r="KMK25" s="77"/>
      <c r="KML25" s="77"/>
      <c r="KMM25" s="77"/>
      <c r="KMN25" s="77"/>
      <c r="KMO25" s="77"/>
      <c r="KMP25" s="77"/>
      <c r="KMQ25" s="77"/>
      <c r="KMT25" s="72"/>
      <c r="KMU25" s="72"/>
      <c r="KMV25" s="72"/>
      <c r="KMZ25" s="77"/>
      <c r="KNA25" s="77"/>
      <c r="KNB25" s="77"/>
      <c r="KNC25" s="77"/>
      <c r="KND25" s="77"/>
      <c r="KNE25" s="77"/>
      <c r="KNF25" s="77"/>
      <c r="KNG25" s="77"/>
      <c r="KNJ25" s="72"/>
      <c r="KNK25" s="72"/>
      <c r="KNL25" s="72"/>
      <c r="KNP25" s="77"/>
      <c r="KNQ25" s="77"/>
      <c r="KNR25" s="77"/>
      <c r="KNS25" s="77"/>
      <c r="KNT25" s="77"/>
      <c r="KNU25" s="77"/>
      <c r="KNV25" s="77"/>
      <c r="KNW25" s="77"/>
      <c r="KNZ25" s="72"/>
      <c r="KOA25" s="72"/>
      <c r="KOB25" s="72"/>
      <c r="KOF25" s="77"/>
      <c r="KOG25" s="77"/>
      <c r="KOH25" s="77"/>
      <c r="KOI25" s="77"/>
      <c r="KOJ25" s="77"/>
      <c r="KOK25" s="77"/>
      <c r="KOL25" s="77"/>
      <c r="KOM25" s="77"/>
      <c r="KOP25" s="72"/>
      <c r="KOQ25" s="72"/>
      <c r="KOR25" s="72"/>
      <c r="KOV25" s="77"/>
      <c r="KOW25" s="77"/>
      <c r="KOX25" s="77"/>
      <c r="KOY25" s="77"/>
      <c r="KOZ25" s="77"/>
      <c r="KPA25" s="77"/>
      <c r="KPB25" s="77"/>
      <c r="KPC25" s="77"/>
      <c r="KPF25" s="72"/>
      <c r="KPG25" s="72"/>
      <c r="KPH25" s="72"/>
      <c r="KPL25" s="77"/>
      <c r="KPM25" s="77"/>
      <c r="KPN25" s="77"/>
      <c r="KPO25" s="77"/>
      <c r="KPP25" s="77"/>
      <c r="KPQ25" s="77"/>
      <c r="KPR25" s="77"/>
      <c r="KPS25" s="77"/>
      <c r="KPV25" s="72"/>
      <c r="KPW25" s="72"/>
      <c r="KPX25" s="72"/>
      <c r="KQB25" s="77"/>
      <c r="KQC25" s="77"/>
      <c r="KQD25" s="77"/>
      <c r="KQE25" s="77"/>
      <c r="KQF25" s="77"/>
      <c r="KQG25" s="77"/>
      <c r="KQH25" s="77"/>
      <c r="KQI25" s="77"/>
      <c r="KQL25" s="72"/>
      <c r="KQM25" s="72"/>
      <c r="KQN25" s="72"/>
      <c r="KQR25" s="77"/>
      <c r="KQS25" s="77"/>
      <c r="KQT25" s="77"/>
      <c r="KQU25" s="77"/>
      <c r="KQV25" s="77"/>
      <c r="KQW25" s="77"/>
      <c r="KQX25" s="77"/>
      <c r="KQY25" s="77"/>
      <c r="KRB25" s="72"/>
      <c r="KRC25" s="72"/>
      <c r="KRD25" s="72"/>
      <c r="KRH25" s="77"/>
      <c r="KRI25" s="77"/>
      <c r="KRJ25" s="77"/>
      <c r="KRK25" s="77"/>
      <c r="KRL25" s="77"/>
      <c r="KRM25" s="77"/>
      <c r="KRN25" s="77"/>
      <c r="KRO25" s="77"/>
      <c r="KRR25" s="72"/>
      <c r="KRS25" s="72"/>
      <c r="KRT25" s="72"/>
      <c r="KRX25" s="77"/>
      <c r="KRY25" s="77"/>
      <c r="KRZ25" s="77"/>
      <c r="KSA25" s="77"/>
      <c r="KSB25" s="77"/>
      <c r="KSC25" s="77"/>
      <c r="KSD25" s="77"/>
      <c r="KSE25" s="77"/>
      <c r="KSH25" s="72"/>
      <c r="KSI25" s="72"/>
      <c r="KSJ25" s="72"/>
      <c r="KSN25" s="77"/>
      <c r="KSO25" s="77"/>
      <c r="KSP25" s="77"/>
      <c r="KSQ25" s="77"/>
      <c r="KSR25" s="77"/>
      <c r="KSS25" s="77"/>
      <c r="KST25" s="77"/>
      <c r="KSU25" s="77"/>
      <c r="KSX25" s="72"/>
      <c r="KSY25" s="72"/>
      <c r="KSZ25" s="72"/>
      <c r="KTD25" s="77"/>
      <c r="KTE25" s="77"/>
      <c r="KTF25" s="77"/>
      <c r="KTG25" s="77"/>
      <c r="KTH25" s="77"/>
      <c r="KTI25" s="77"/>
      <c r="KTJ25" s="77"/>
      <c r="KTK25" s="77"/>
      <c r="KTN25" s="72"/>
      <c r="KTO25" s="72"/>
      <c r="KTP25" s="72"/>
      <c r="KTT25" s="77"/>
      <c r="KTU25" s="77"/>
      <c r="KTV25" s="77"/>
      <c r="KTW25" s="77"/>
      <c r="KTX25" s="77"/>
      <c r="KTY25" s="77"/>
      <c r="KTZ25" s="77"/>
      <c r="KUA25" s="77"/>
      <c r="KUD25" s="72"/>
      <c r="KUE25" s="72"/>
      <c r="KUF25" s="72"/>
      <c r="KUJ25" s="77"/>
      <c r="KUK25" s="77"/>
      <c r="KUL25" s="77"/>
      <c r="KUM25" s="77"/>
      <c r="KUN25" s="77"/>
      <c r="KUO25" s="77"/>
      <c r="KUP25" s="77"/>
      <c r="KUQ25" s="77"/>
      <c r="KUT25" s="72"/>
      <c r="KUU25" s="72"/>
      <c r="KUV25" s="72"/>
      <c r="KUZ25" s="77"/>
      <c r="KVA25" s="77"/>
      <c r="KVB25" s="77"/>
      <c r="KVC25" s="77"/>
      <c r="KVD25" s="77"/>
      <c r="KVE25" s="77"/>
      <c r="KVF25" s="77"/>
      <c r="KVG25" s="77"/>
      <c r="KVJ25" s="72"/>
      <c r="KVK25" s="72"/>
      <c r="KVL25" s="72"/>
      <c r="KVP25" s="77"/>
      <c r="KVQ25" s="77"/>
      <c r="KVR25" s="77"/>
      <c r="KVS25" s="77"/>
      <c r="KVT25" s="77"/>
      <c r="KVU25" s="77"/>
      <c r="KVV25" s="77"/>
      <c r="KVW25" s="77"/>
      <c r="KVZ25" s="72"/>
      <c r="KWA25" s="72"/>
      <c r="KWB25" s="72"/>
      <c r="KWF25" s="77"/>
      <c r="KWG25" s="77"/>
      <c r="KWH25" s="77"/>
      <c r="KWI25" s="77"/>
      <c r="KWJ25" s="77"/>
      <c r="KWK25" s="77"/>
      <c r="KWL25" s="77"/>
      <c r="KWM25" s="77"/>
      <c r="KWP25" s="72"/>
      <c r="KWQ25" s="72"/>
      <c r="KWR25" s="72"/>
      <c r="KWV25" s="77"/>
      <c r="KWW25" s="77"/>
      <c r="KWX25" s="77"/>
      <c r="KWY25" s="77"/>
      <c r="KWZ25" s="77"/>
      <c r="KXA25" s="77"/>
      <c r="KXB25" s="77"/>
      <c r="KXC25" s="77"/>
      <c r="KXF25" s="72"/>
      <c r="KXG25" s="72"/>
      <c r="KXH25" s="72"/>
      <c r="KXL25" s="77"/>
      <c r="KXM25" s="77"/>
      <c r="KXN25" s="77"/>
      <c r="KXO25" s="77"/>
      <c r="KXP25" s="77"/>
      <c r="KXQ25" s="77"/>
      <c r="KXR25" s="77"/>
      <c r="KXS25" s="77"/>
      <c r="KXV25" s="72"/>
      <c r="KXW25" s="72"/>
      <c r="KXX25" s="72"/>
      <c r="KYB25" s="77"/>
      <c r="KYC25" s="77"/>
      <c r="KYD25" s="77"/>
      <c r="KYE25" s="77"/>
      <c r="KYF25" s="77"/>
      <c r="KYG25" s="77"/>
      <c r="KYH25" s="77"/>
      <c r="KYI25" s="77"/>
      <c r="KYL25" s="72"/>
      <c r="KYM25" s="72"/>
      <c r="KYN25" s="72"/>
      <c r="KYR25" s="77"/>
      <c r="KYS25" s="77"/>
      <c r="KYT25" s="77"/>
      <c r="KYU25" s="77"/>
      <c r="KYV25" s="77"/>
      <c r="KYW25" s="77"/>
      <c r="KYX25" s="77"/>
      <c r="KYY25" s="77"/>
      <c r="KZB25" s="72"/>
      <c r="KZC25" s="72"/>
      <c r="KZD25" s="72"/>
      <c r="KZH25" s="77"/>
      <c r="KZI25" s="77"/>
      <c r="KZJ25" s="77"/>
      <c r="KZK25" s="77"/>
      <c r="KZL25" s="77"/>
      <c r="KZM25" s="77"/>
      <c r="KZN25" s="77"/>
      <c r="KZO25" s="77"/>
      <c r="KZR25" s="72"/>
      <c r="KZS25" s="72"/>
      <c r="KZT25" s="72"/>
      <c r="KZX25" s="77"/>
      <c r="KZY25" s="77"/>
      <c r="KZZ25" s="77"/>
      <c r="LAA25" s="77"/>
      <c r="LAB25" s="77"/>
      <c r="LAC25" s="77"/>
      <c r="LAD25" s="77"/>
      <c r="LAE25" s="77"/>
      <c r="LAH25" s="72"/>
      <c r="LAI25" s="72"/>
      <c r="LAJ25" s="72"/>
      <c r="LAN25" s="77"/>
      <c r="LAO25" s="77"/>
      <c r="LAP25" s="77"/>
      <c r="LAQ25" s="77"/>
      <c r="LAR25" s="77"/>
      <c r="LAS25" s="77"/>
      <c r="LAT25" s="77"/>
      <c r="LAU25" s="77"/>
      <c r="LAX25" s="72"/>
      <c r="LAY25" s="72"/>
      <c r="LAZ25" s="72"/>
      <c r="LBD25" s="77"/>
      <c r="LBE25" s="77"/>
      <c r="LBF25" s="77"/>
      <c r="LBG25" s="77"/>
      <c r="LBH25" s="77"/>
      <c r="LBI25" s="77"/>
      <c r="LBJ25" s="77"/>
      <c r="LBK25" s="77"/>
      <c r="LBN25" s="72"/>
      <c r="LBO25" s="72"/>
      <c r="LBP25" s="72"/>
      <c r="LBT25" s="77"/>
      <c r="LBU25" s="77"/>
      <c r="LBV25" s="77"/>
      <c r="LBW25" s="77"/>
      <c r="LBX25" s="77"/>
      <c r="LBY25" s="77"/>
      <c r="LBZ25" s="77"/>
      <c r="LCA25" s="77"/>
      <c r="LCD25" s="72"/>
      <c r="LCE25" s="72"/>
      <c r="LCF25" s="72"/>
      <c r="LCJ25" s="77"/>
      <c r="LCK25" s="77"/>
      <c r="LCL25" s="77"/>
      <c r="LCM25" s="77"/>
      <c r="LCN25" s="77"/>
      <c r="LCO25" s="77"/>
      <c r="LCP25" s="77"/>
      <c r="LCQ25" s="77"/>
      <c r="LCT25" s="72"/>
      <c r="LCU25" s="72"/>
      <c r="LCV25" s="72"/>
      <c r="LCZ25" s="77"/>
      <c r="LDA25" s="77"/>
      <c r="LDB25" s="77"/>
      <c r="LDC25" s="77"/>
      <c r="LDD25" s="77"/>
      <c r="LDE25" s="77"/>
      <c r="LDF25" s="77"/>
      <c r="LDG25" s="77"/>
      <c r="LDJ25" s="72"/>
      <c r="LDK25" s="72"/>
      <c r="LDL25" s="72"/>
      <c r="LDP25" s="77"/>
      <c r="LDQ25" s="77"/>
      <c r="LDR25" s="77"/>
      <c r="LDS25" s="77"/>
      <c r="LDT25" s="77"/>
      <c r="LDU25" s="77"/>
      <c r="LDV25" s="77"/>
      <c r="LDW25" s="77"/>
      <c r="LDZ25" s="72"/>
      <c r="LEA25" s="72"/>
      <c r="LEB25" s="72"/>
      <c r="LEF25" s="77"/>
      <c r="LEG25" s="77"/>
      <c r="LEH25" s="77"/>
      <c r="LEI25" s="77"/>
      <c r="LEJ25" s="77"/>
      <c r="LEK25" s="77"/>
      <c r="LEL25" s="77"/>
      <c r="LEM25" s="77"/>
      <c r="LEP25" s="72"/>
      <c r="LEQ25" s="72"/>
      <c r="LER25" s="72"/>
      <c r="LEV25" s="77"/>
      <c r="LEW25" s="77"/>
      <c r="LEX25" s="77"/>
      <c r="LEY25" s="77"/>
      <c r="LEZ25" s="77"/>
      <c r="LFA25" s="77"/>
      <c r="LFB25" s="77"/>
      <c r="LFC25" s="77"/>
      <c r="LFF25" s="72"/>
      <c r="LFG25" s="72"/>
      <c r="LFH25" s="72"/>
      <c r="LFL25" s="77"/>
      <c r="LFM25" s="77"/>
      <c r="LFN25" s="77"/>
      <c r="LFO25" s="77"/>
      <c r="LFP25" s="77"/>
      <c r="LFQ25" s="77"/>
      <c r="LFR25" s="77"/>
      <c r="LFS25" s="77"/>
      <c r="LFV25" s="72"/>
      <c r="LFW25" s="72"/>
      <c r="LFX25" s="72"/>
      <c r="LGB25" s="77"/>
      <c r="LGC25" s="77"/>
      <c r="LGD25" s="77"/>
      <c r="LGE25" s="77"/>
      <c r="LGF25" s="77"/>
      <c r="LGG25" s="77"/>
      <c r="LGH25" s="77"/>
      <c r="LGI25" s="77"/>
      <c r="LGL25" s="72"/>
      <c r="LGM25" s="72"/>
      <c r="LGN25" s="72"/>
      <c r="LGR25" s="77"/>
      <c r="LGS25" s="77"/>
      <c r="LGT25" s="77"/>
      <c r="LGU25" s="77"/>
      <c r="LGV25" s="77"/>
      <c r="LGW25" s="77"/>
      <c r="LGX25" s="77"/>
      <c r="LGY25" s="77"/>
      <c r="LHB25" s="72"/>
      <c r="LHC25" s="72"/>
      <c r="LHD25" s="72"/>
      <c r="LHH25" s="77"/>
      <c r="LHI25" s="77"/>
      <c r="LHJ25" s="77"/>
      <c r="LHK25" s="77"/>
      <c r="LHL25" s="77"/>
      <c r="LHM25" s="77"/>
      <c r="LHN25" s="77"/>
      <c r="LHO25" s="77"/>
      <c r="LHR25" s="72"/>
      <c r="LHS25" s="72"/>
      <c r="LHT25" s="72"/>
      <c r="LHX25" s="77"/>
      <c r="LHY25" s="77"/>
      <c r="LHZ25" s="77"/>
      <c r="LIA25" s="77"/>
      <c r="LIB25" s="77"/>
      <c r="LIC25" s="77"/>
      <c r="LID25" s="77"/>
      <c r="LIE25" s="77"/>
      <c r="LIH25" s="72"/>
      <c r="LII25" s="72"/>
      <c r="LIJ25" s="72"/>
      <c r="LIN25" s="77"/>
      <c r="LIO25" s="77"/>
      <c r="LIP25" s="77"/>
      <c r="LIQ25" s="77"/>
      <c r="LIR25" s="77"/>
      <c r="LIS25" s="77"/>
      <c r="LIT25" s="77"/>
      <c r="LIU25" s="77"/>
      <c r="LIX25" s="72"/>
      <c r="LIY25" s="72"/>
      <c r="LIZ25" s="72"/>
      <c r="LJD25" s="77"/>
      <c r="LJE25" s="77"/>
      <c r="LJF25" s="77"/>
      <c r="LJG25" s="77"/>
      <c r="LJH25" s="77"/>
      <c r="LJI25" s="77"/>
      <c r="LJJ25" s="77"/>
      <c r="LJK25" s="77"/>
      <c r="LJN25" s="72"/>
      <c r="LJO25" s="72"/>
      <c r="LJP25" s="72"/>
      <c r="LJT25" s="77"/>
      <c r="LJU25" s="77"/>
      <c r="LJV25" s="77"/>
      <c r="LJW25" s="77"/>
      <c r="LJX25" s="77"/>
      <c r="LJY25" s="77"/>
      <c r="LJZ25" s="77"/>
      <c r="LKA25" s="77"/>
      <c r="LKD25" s="72"/>
      <c r="LKE25" s="72"/>
      <c r="LKF25" s="72"/>
      <c r="LKJ25" s="77"/>
      <c r="LKK25" s="77"/>
      <c r="LKL25" s="77"/>
      <c r="LKM25" s="77"/>
      <c r="LKN25" s="77"/>
      <c r="LKO25" s="77"/>
      <c r="LKP25" s="77"/>
      <c r="LKQ25" s="77"/>
      <c r="LKT25" s="72"/>
      <c r="LKU25" s="72"/>
      <c r="LKV25" s="72"/>
      <c r="LKZ25" s="77"/>
      <c r="LLA25" s="77"/>
      <c r="LLB25" s="77"/>
      <c r="LLC25" s="77"/>
      <c r="LLD25" s="77"/>
      <c r="LLE25" s="77"/>
      <c r="LLF25" s="77"/>
      <c r="LLG25" s="77"/>
      <c r="LLJ25" s="72"/>
      <c r="LLK25" s="72"/>
      <c r="LLL25" s="72"/>
      <c r="LLP25" s="77"/>
      <c r="LLQ25" s="77"/>
      <c r="LLR25" s="77"/>
      <c r="LLS25" s="77"/>
      <c r="LLT25" s="77"/>
      <c r="LLU25" s="77"/>
      <c r="LLV25" s="77"/>
      <c r="LLW25" s="77"/>
      <c r="LLZ25" s="72"/>
      <c r="LMA25" s="72"/>
      <c r="LMB25" s="72"/>
      <c r="LMF25" s="77"/>
      <c r="LMG25" s="77"/>
      <c r="LMH25" s="77"/>
      <c r="LMI25" s="77"/>
      <c r="LMJ25" s="77"/>
      <c r="LMK25" s="77"/>
      <c r="LML25" s="77"/>
      <c r="LMM25" s="77"/>
      <c r="LMP25" s="72"/>
      <c r="LMQ25" s="72"/>
      <c r="LMR25" s="72"/>
      <c r="LMV25" s="77"/>
      <c r="LMW25" s="77"/>
      <c r="LMX25" s="77"/>
      <c r="LMY25" s="77"/>
      <c r="LMZ25" s="77"/>
      <c r="LNA25" s="77"/>
      <c r="LNB25" s="77"/>
      <c r="LNC25" s="77"/>
      <c r="LNF25" s="72"/>
      <c r="LNG25" s="72"/>
      <c r="LNH25" s="72"/>
      <c r="LNL25" s="77"/>
      <c r="LNM25" s="77"/>
      <c r="LNN25" s="77"/>
      <c r="LNO25" s="77"/>
      <c r="LNP25" s="77"/>
      <c r="LNQ25" s="77"/>
      <c r="LNR25" s="77"/>
      <c r="LNS25" s="77"/>
      <c r="LNV25" s="72"/>
      <c r="LNW25" s="72"/>
      <c r="LNX25" s="72"/>
      <c r="LOB25" s="77"/>
      <c r="LOC25" s="77"/>
      <c r="LOD25" s="77"/>
      <c r="LOE25" s="77"/>
      <c r="LOF25" s="77"/>
      <c r="LOG25" s="77"/>
      <c r="LOH25" s="77"/>
      <c r="LOI25" s="77"/>
      <c r="LOL25" s="72"/>
      <c r="LOM25" s="72"/>
      <c r="LON25" s="72"/>
      <c r="LOR25" s="77"/>
      <c r="LOS25" s="77"/>
      <c r="LOT25" s="77"/>
      <c r="LOU25" s="77"/>
      <c r="LOV25" s="77"/>
      <c r="LOW25" s="77"/>
      <c r="LOX25" s="77"/>
      <c r="LOY25" s="77"/>
      <c r="LPB25" s="72"/>
      <c r="LPC25" s="72"/>
      <c r="LPD25" s="72"/>
      <c r="LPH25" s="77"/>
      <c r="LPI25" s="77"/>
      <c r="LPJ25" s="77"/>
      <c r="LPK25" s="77"/>
      <c r="LPL25" s="77"/>
      <c r="LPM25" s="77"/>
      <c r="LPN25" s="77"/>
      <c r="LPO25" s="77"/>
      <c r="LPR25" s="72"/>
      <c r="LPS25" s="72"/>
      <c r="LPT25" s="72"/>
      <c r="LPX25" s="77"/>
      <c r="LPY25" s="77"/>
      <c r="LPZ25" s="77"/>
      <c r="LQA25" s="77"/>
      <c r="LQB25" s="77"/>
      <c r="LQC25" s="77"/>
      <c r="LQD25" s="77"/>
      <c r="LQE25" s="77"/>
      <c r="LQH25" s="72"/>
      <c r="LQI25" s="72"/>
      <c r="LQJ25" s="72"/>
      <c r="LQN25" s="77"/>
      <c r="LQO25" s="77"/>
      <c r="LQP25" s="77"/>
      <c r="LQQ25" s="77"/>
      <c r="LQR25" s="77"/>
      <c r="LQS25" s="77"/>
      <c r="LQT25" s="77"/>
      <c r="LQU25" s="77"/>
      <c r="LQX25" s="72"/>
      <c r="LQY25" s="72"/>
      <c r="LQZ25" s="72"/>
      <c r="LRD25" s="77"/>
      <c r="LRE25" s="77"/>
      <c r="LRF25" s="77"/>
      <c r="LRG25" s="77"/>
      <c r="LRH25" s="77"/>
      <c r="LRI25" s="77"/>
      <c r="LRJ25" s="77"/>
      <c r="LRK25" s="77"/>
      <c r="LRN25" s="72"/>
      <c r="LRO25" s="72"/>
      <c r="LRP25" s="72"/>
      <c r="LRT25" s="77"/>
      <c r="LRU25" s="77"/>
      <c r="LRV25" s="77"/>
      <c r="LRW25" s="77"/>
      <c r="LRX25" s="77"/>
      <c r="LRY25" s="77"/>
      <c r="LRZ25" s="77"/>
      <c r="LSA25" s="77"/>
      <c r="LSD25" s="72"/>
      <c r="LSE25" s="72"/>
      <c r="LSF25" s="72"/>
      <c r="LSJ25" s="77"/>
      <c r="LSK25" s="77"/>
      <c r="LSL25" s="77"/>
      <c r="LSM25" s="77"/>
      <c r="LSN25" s="77"/>
      <c r="LSO25" s="77"/>
      <c r="LSP25" s="77"/>
      <c r="LSQ25" s="77"/>
      <c r="LST25" s="72"/>
      <c r="LSU25" s="72"/>
      <c r="LSV25" s="72"/>
      <c r="LSZ25" s="77"/>
      <c r="LTA25" s="77"/>
      <c r="LTB25" s="77"/>
      <c r="LTC25" s="77"/>
      <c r="LTD25" s="77"/>
      <c r="LTE25" s="77"/>
      <c r="LTF25" s="77"/>
      <c r="LTG25" s="77"/>
      <c r="LTJ25" s="72"/>
      <c r="LTK25" s="72"/>
      <c r="LTL25" s="72"/>
      <c r="LTP25" s="77"/>
      <c r="LTQ25" s="77"/>
      <c r="LTR25" s="77"/>
      <c r="LTS25" s="77"/>
      <c r="LTT25" s="77"/>
      <c r="LTU25" s="77"/>
      <c r="LTV25" s="77"/>
      <c r="LTW25" s="77"/>
      <c r="LTZ25" s="72"/>
      <c r="LUA25" s="72"/>
      <c r="LUB25" s="72"/>
      <c r="LUF25" s="77"/>
      <c r="LUG25" s="77"/>
      <c r="LUH25" s="77"/>
      <c r="LUI25" s="77"/>
      <c r="LUJ25" s="77"/>
      <c r="LUK25" s="77"/>
      <c r="LUL25" s="77"/>
      <c r="LUM25" s="77"/>
      <c r="LUP25" s="72"/>
      <c r="LUQ25" s="72"/>
      <c r="LUR25" s="72"/>
      <c r="LUV25" s="77"/>
      <c r="LUW25" s="77"/>
      <c r="LUX25" s="77"/>
      <c r="LUY25" s="77"/>
      <c r="LUZ25" s="77"/>
      <c r="LVA25" s="77"/>
      <c r="LVB25" s="77"/>
      <c r="LVC25" s="77"/>
      <c r="LVF25" s="72"/>
      <c r="LVG25" s="72"/>
      <c r="LVH25" s="72"/>
      <c r="LVL25" s="77"/>
      <c r="LVM25" s="77"/>
      <c r="LVN25" s="77"/>
      <c r="LVO25" s="77"/>
      <c r="LVP25" s="77"/>
      <c r="LVQ25" s="77"/>
      <c r="LVR25" s="77"/>
      <c r="LVS25" s="77"/>
      <c r="LVV25" s="72"/>
      <c r="LVW25" s="72"/>
      <c r="LVX25" s="72"/>
      <c r="LWB25" s="77"/>
      <c r="LWC25" s="77"/>
      <c r="LWD25" s="77"/>
      <c r="LWE25" s="77"/>
      <c r="LWF25" s="77"/>
      <c r="LWG25" s="77"/>
      <c r="LWH25" s="77"/>
      <c r="LWI25" s="77"/>
      <c r="LWL25" s="72"/>
      <c r="LWM25" s="72"/>
      <c r="LWN25" s="72"/>
      <c r="LWR25" s="77"/>
      <c r="LWS25" s="77"/>
      <c r="LWT25" s="77"/>
      <c r="LWU25" s="77"/>
      <c r="LWV25" s="77"/>
      <c r="LWW25" s="77"/>
      <c r="LWX25" s="77"/>
      <c r="LWY25" s="77"/>
      <c r="LXB25" s="72"/>
      <c r="LXC25" s="72"/>
      <c r="LXD25" s="72"/>
      <c r="LXH25" s="77"/>
      <c r="LXI25" s="77"/>
      <c r="LXJ25" s="77"/>
      <c r="LXK25" s="77"/>
      <c r="LXL25" s="77"/>
      <c r="LXM25" s="77"/>
      <c r="LXN25" s="77"/>
      <c r="LXO25" s="77"/>
      <c r="LXR25" s="72"/>
      <c r="LXS25" s="72"/>
      <c r="LXT25" s="72"/>
      <c r="LXX25" s="77"/>
      <c r="LXY25" s="77"/>
      <c r="LXZ25" s="77"/>
      <c r="LYA25" s="77"/>
      <c r="LYB25" s="77"/>
      <c r="LYC25" s="77"/>
      <c r="LYD25" s="77"/>
      <c r="LYE25" s="77"/>
      <c r="LYH25" s="72"/>
      <c r="LYI25" s="72"/>
      <c r="LYJ25" s="72"/>
      <c r="LYN25" s="77"/>
      <c r="LYO25" s="77"/>
      <c r="LYP25" s="77"/>
      <c r="LYQ25" s="77"/>
      <c r="LYR25" s="77"/>
      <c r="LYS25" s="77"/>
      <c r="LYT25" s="77"/>
      <c r="LYU25" s="77"/>
      <c r="LYX25" s="72"/>
      <c r="LYY25" s="72"/>
      <c r="LYZ25" s="72"/>
      <c r="LZD25" s="77"/>
      <c r="LZE25" s="77"/>
      <c r="LZF25" s="77"/>
      <c r="LZG25" s="77"/>
      <c r="LZH25" s="77"/>
      <c r="LZI25" s="77"/>
      <c r="LZJ25" s="77"/>
      <c r="LZK25" s="77"/>
      <c r="LZN25" s="72"/>
      <c r="LZO25" s="72"/>
      <c r="LZP25" s="72"/>
      <c r="LZT25" s="77"/>
      <c r="LZU25" s="77"/>
      <c r="LZV25" s="77"/>
      <c r="LZW25" s="77"/>
      <c r="LZX25" s="77"/>
      <c r="LZY25" s="77"/>
      <c r="LZZ25" s="77"/>
      <c r="MAA25" s="77"/>
      <c r="MAD25" s="72"/>
      <c r="MAE25" s="72"/>
      <c r="MAF25" s="72"/>
      <c r="MAJ25" s="77"/>
      <c r="MAK25" s="77"/>
      <c r="MAL25" s="77"/>
      <c r="MAM25" s="77"/>
      <c r="MAN25" s="77"/>
      <c r="MAO25" s="77"/>
      <c r="MAP25" s="77"/>
      <c r="MAQ25" s="77"/>
      <c r="MAT25" s="72"/>
      <c r="MAU25" s="72"/>
      <c r="MAV25" s="72"/>
      <c r="MAZ25" s="77"/>
      <c r="MBA25" s="77"/>
      <c r="MBB25" s="77"/>
      <c r="MBC25" s="77"/>
      <c r="MBD25" s="77"/>
      <c r="MBE25" s="77"/>
      <c r="MBF25" s="77"/>
      <c r="MBG25" s="77"/>
      <c r="MBJ25" s="72"/>
      <c r="MBK25" s="72"/>
      <c r="MBL25" s="72"/>
      <c r="MBP25" s="77"/>
      <c r="MBQ25" s="77"/>
      <c r="MBR25" s="77"/>
      <c r="MBS25" s="77"/>
      <c r="MBT25" s="77"/>
      <c r="MBU25" s="77"/>
      <c r="MBV25" s="77"/>
      <c r="MBW25" s="77"/>
      <c r="MBZ25" s="72"/>
      <c r="MCA25" s="72"/>
      <c r="MCB25" s="72"/>
      <c r="MCF25" s="77"/>
      <c r="MCG25" s="77"/>
      <c r="MCH25" s="77"/>
      <c r="MCI25" s="77"/>
      <c r="MCJ25" s="77"/>
      <c r="MCK25" s="77"/>
      <c r="MCL25" s="77"/>
      <c r="MCM25" s="77"/>
      <c r="MCP25" s="72"/>
      <c r="MCQ25" s="72"/>
      <c r="MCR25" s="72"/>
      <c r="MCV25" s="77"/>
      <c r="MCW25" s="77"/>
      <c r="MCX25" s="77"/>
      <c r="MCY25" s="77"/>
      <c r="MCZ25" s="77"/>
      <c r="MDA25" s="77"/>
      <c r="MDB25" s="77"/>
      <c r="MDC25" s="77"/>
      <c r="MDF25" s="72"/>
      <c r="MDG25" s="72"/>
      <c r="MDH25" s="72"/>
      <c r="MDL25" s="77"/>
      <c r="MDM25" s="77"/>
      <c r="MDN25" s="77"/>
      <c r="MDO25" s="77"/>
      <c r="MDP25" s="77"/>
      <c r="MDQ25" s="77"/>
      <c r="MDR25" s="77"/>
      <c r="MDS25" s="77"/>
      <c r="MDV25" s="72"/>
      <c r="MDW25" s="72"/>
      <c r="MDX25" s="72"/>
      <c r="MEB25" s="77"/>
      <c r="MEC25" s="77"/>
      <c r="MED25" s="77"/>
      <c r="MEE25" s="77"/>
      <c r="MEF25" s="77"/>
      <c r="MEG25" s="77"/>
      <c r="MEH25" s="77"/>
      <c r="MEI25" s="77"/>
      <c r="MEL25" s="72"/>
      <c r="MEM25" s="72"/>
      <c r="MEN25" s="72"/>
      <c r="MER25" s="77"/>
      <c r="MES25" s="77"/>
      <c r="MET25" s="77"/>
      <c r="MEU25" s="77"/>
      <c r="MEV25" s="77"/>
      <c r="MEW25" s="77"/>
      <c r="MEX25" s="77"/>
      <c r="MEY25" s="77"/>
      <c r="MFB25" s="72"/>
      <c r="MFC25" s="72"/>
      <c r="MFD25" s="72"/>
      <c r="MFH25" s="77"/>
      <c r="MFI25" s="77"/>
      <c r="MFJ25" s="77"/>
      <c r="MFK25" s="77"/>
      <c r="MFL25" s="77"/>
      <c r="MFM25" s="77"/>
      <c r="MFN25" s="77"/>
      <c r="MFO25" s="77"/>
      <c r="MFR25" s="72"/>
      <c r="MFS25" s="72"/>
      <c r="MFT25" s="72"/>
      <c r="MFX25" s="77"/>
      <c r="MFY25" s="77"/>
      <c r="MFZ25" s="77"/>
      <c r="MGA25" s="77"/>
      <c r="MGB25" s="77"/>
      <c r="MGC25" s="77"/>
      <c r="MGD25" s="77"/>
      <c r="MGE25" s="77"/>
      <c r="MGH25" s="72"/>
      <c r="MGI25" s="72"/>
      <c r="MGJ25" s="72"/>
      <c r="MGN25" s="77"/>
      <c r="MGO25" s="77"/>
      <c r="MGP25" s="77"/>
      <c r="MGQ25" s="77"/>
      <c r="MGR25" s="77"/>
      <c r="MGS25" s="77"/>
      <c r="MGT25" s="77"/>
      <c r="MGU25" s="77"/>
      <c r="MGX25" s="72"/>
      <c r="MGY25" s="72"/>
      <c r="MGZ25" s="72"/>
      <c r="MHD25" s="77"/>
      <c r="MHE25" s="77"/>
      <c r="MHF25" s="77"/>
      <c r="MHG25" s="77"/>
      <c r="MHH25" s="77"/>
      <c r="MHI25" s="77"/>
      <c r="MHJ25" s="77"/>
      <c r="MHK25" s="77"/>
      <c r="MHN25" s="72"/>
      <c r="MHO25" s="72"/>
      <c r="MHP25" s="72"/>
      <c r="MHT25" s="77"/>
      <c r="MHU25" s="77"/>
      <c r="MHV25" s="77"/>
      <c r="MHW25" s="77"/>
      <c r="MHX25" s="77"/>
      <c r="MHY25" s="77"/>
      <c r="MHZ25" s="77"/>
      <c r="MIA25" s="77"/>
      <c r="MID25" s="72"/>
      <c r="MIE25" s="72"/>
      <c r="MIF25" s="72"/>
      <c r="MIJ25" s="77"/>
      <c r="MIK25" s="77"/>
      <c r="MIL25" s="77"/>
      <c r="MIM25" s="77"/>
      <c r="MIN25" s="77"/>
      <c r="MIO25" s="77"/>
      <c r="MIP25" s="77"/>
      <c r="MIQ25" s="77"/>
      <c r="MIT25" s="72"/>
      <c r="MIU25" s="72"/>
      <c r="MIV25" s="72"/>
      <c r="MIZ25" s="77"/>
      <c r="MJA25" s="77"/>
      <c r="MJB25" s="77"/>
      <c r="MJC25" s="77"/>
      <c r="MJD25" s="77"/>
      <c r="MJE25" s="77"/>
      <c r="MJF25" s="77"/>
      <c r="MJG25" s="77"/>
      <c r="MJJ25" s="72"/>
      <c r="MJK25" s="72"/>
      <c r="MJL25" s="72"/>
      <c r="MJP25" s="77"/>
      <c r="MJQ25" s="77"/>
      <c r="MJR25" s="77"/>
      <c r="MJS25" s="77"/>
      <c r="MJT25" s="77"/>
      <c r="MJU25" s="77"/>
      <c r="MJV25" s="77"/>
      <c r="MJW25" s="77"/>
      <c r="MJZ25" s="72"/>
      <c r="MKA25" s="72"/>
      <c r="MKB25" s="72"/>
      <c r="MKF25" s="77"/>
      <c r="MKG25" s="77"/>
      <c r="MKH25" s="77"/>
      <c r="MKI25" s="77"/>
      <c r="MKJ25" s="77"/>
      <c r="MKK25" s="77"/>
      <c r="MKL25" s="77"/>
      <c r="MKM25" s="77"/>
      <c r="MKP25" s="72"/>
      <c r="MKQ25" s="72"/>
      <c r="MKR25" s="72"/>
      <c r="MKV25" s="77"/>
      <c r="MKW25" s="77"/>
      <c r="MKX25" s="77"/>
      <c r="MKY25" s="77"/>
      <c r="MKZ25" s="77"/>
      <c r="MLA25" s="77"/>
      <c r="MLB25" s="77"/>
      <c r="MLC25" s="77"/>
      <c r="MLF25" s="72"/>
      <c r="MLG25" s="72"/>
      <c r="MLH25" s="72"/>
      <c r="MLL25" s="77"/>
      <c r="MLM25" s="77"/>
      <c r="MLN25" s="77"/>
      <c r="MLO25" s="77"/>
      <c r="MLP25" s="77"/>
      <c r="MLQ25" s="77"/>
      <c r="MLR25" s="77"/>
      <c r="MLS25" s="77"/>
      <c r="MLV25" s="72"/>
      <c r="MLW25" s="72"/>
      <c r="MLX25" s="72"/>
      <c r="MMB25" s="77"/>
      <c r="MMC25" s="77"/>
      <c r="MMD25" s="77"/>
      <c r="MME25" s="77"/>
      <c r="MMF25" s="77"/>
      <c r="MMG25" s="77"/>
      <c r="MMH25" s="77"/>
      <c r="MMI25" s="77"/>
      <c r="MML25" s="72"/>
      <c r="MMM25" s="72"/>
      <c r="MMN25" s="72"/>
      <c r="MMR25" s="77"/>
      <c r="MMS25" s="77"/>
      <c r="MMT25" s="77"/>
      <c r="MMU25" s="77"/>
      <c r="MMV25" s="77"/>
      <c r="MMW25" s="77"/>
      <c r="MMX25" s="77"/>
      <c r="MMY25" s="77"/>
      <c r="MNB25" s="72"/>
      <c r="MNC25" s="72"/>
      <c r="MND25" s="72"/>
      <c r="MNH25" s="77"/>
      <c r="MNI25" s="77"/>
      <c r="MNJ25" s="77"/>
      <c r="MNK25" s="77"/>
      <c r="MNL25" s="77"/>
      <c r="MNM25" s="77"/>
      <c r="MNN25" s="77"/>
      <c r="MNO25" s="77"/>
      <c r="MNR25" s="72"/>
      <c r="MNS25" s="72"/>
      <c r="MNT25" s="72"/>
      <c r="MNX25" s="77"/>
      <c r="MNY25" s="77"/>
      <c r="MNZ25" s="77"/>
      <c r="MOA25" s="77"/>
      <c r="MOB25" s="77"/>
      <c r="MOC25" s="77"/>
      <c r="MOD25" s="77"/>
      <c r="MOE25" s="77"/>
      <c r="MOH25" s="72"/>
      <c r="MOI25" s="72"/>
      <c r="MOJ25" s="72"/>
      <c r="MON25" s="77"/>
      <c r="MOO25" s="77"/>
      <c r="MOP25" s="77"/>
      <c r="MOQ25" s="77"/>
      <c r="MOR25" s="77"/>
      <c r="MOS25" s="77"/>
      <c r="MOT25" s="77"/>
      <c r="MOU25" s="77"/>
      <c r="MOX25" s="72"/>
      <c r="MOY25" s="72"/>
      <c r="MOZ25" s="72"/>
      <c r="MPD25" s="77"/>
      <c r="MPE25" s="77"/>
      <c r="MPF25" s="77"/>
      <c r="MPG25" s="77"/>
      <c r="MPH25" s="77"/>
      <c r="MPI25" s="77"/>
      <c r="MPJ25" s="77"/>
      <c r="MPK25" s="77"/>
      <c r="MPN25" s="72"/>
      <c r="MPO25" s="72"/>
      <c r="MPP25" s="72"/>
      <c r="MPT25" s="77"/>
      <c r="MPU25" s="77"/>
      <c r="MPV25" s="77"/>
      <c r="MPW25" s="77"/>
      <c r="MPX25" s="77"/>
      <c r="MPY25" s="77"/>
      <c r="MPZ25" s="77"/>
      <c r="MQA25" s="77"/>
      <c r="MQD25" s="72"/>
      <c r="MQE25" s="72"/>
      <c r="MQF25" s="72"/>
      <c r="MQJ25" s="77"/>
      <c r="MQK25" s="77"/>
      <c r="MQL25" s="77"/>
      <c r="MQM25" s="77"/>
      <c r="MQN25" s="77"/>
      <c r="MQO25" s="77"/>
      <c r="MQP25" s="77"/>
      <c r="MQQ25" s="77"/>
      <c r="MQT25" s="72"/>
      <c r="MQU25" s="72"/>
      <c r="MQV25" s="72"/>
      <c r="MQZ25" s="77"/>
      <c r="MRA25" s="77"/>
      <c r="MRB25" s="77"/>
      <c r="MRC25" s="77"/>
      <c r="MRD25" s="77"/>
      <c r="MRE25" s="77"/>
      <c r="MRF25" s="77"/>
      <c r="MRG25" s="77"/>
      <c r="MRJ25" s="72"/>
      <c r="MRK25" s="72"/>
      <c r="MRL25" s="72"/>
      <c r="MRP25" s="77"/>
      <c r="MRQ25" s="77"/>
      <c r="MRR25" s="77"/>
      <c r="MRS25" s="77"/>
      <c r="MRT25" s="77"/>
      <c r="MRU25" s="77"/>
      <c r="MRV25" s="77"/>
      <c r="MRW25" s="77"/>
      <c r="MRZ25" s="72"/>
      <c r="MSA25" s="72"/>
      <c r="MSB25" s="72"/>
      <c r="MSF25" s="77"/>
      <c r="MSG25" s="77"/>
      <c r="MSH25" s="77"/>
      <c r="MSI25" s="77"/>
      <c r="MSJ25" s="77"/>
      <c r="MSK25" s="77"/>
      <c r="MSL25" s="77"/>
      <c r="MSM25" s="77"/>
      <c r="MSP25" s="72"/>
      <c r="MSQ25" s="72"/>
      <c r="MSR25" s="72"/>
      <c r="MSV25" s="77"/>
      <c r="MSW25" s="77"/>
      <c r="MSX25" s="77"/>
      <c r="MSY25" s="77"/>
      <c r="MSZ25" s="77"/>
      <c r="MTA25" s="77"/>
      <c r="MTB25" s="77"/>
      <c r="MTC25" s="77"/>
      <c r="MTF25" s="72"/>
      <c r="MTG25" s="72"/>
      <c r="MTH25" s="72"/>
      <c r="MTL25" s="77"/>
      <c r="MTM25" s="77"/>
      <c r="MTN25" s="77"/>
      <c r="MTO25" s="77"/>
      <c r="MTP25" s="77"/>
      <c r="MTQ25" s="77"/>
      <c r="MTR25" s="77"/>
      <c r="MTS25" s="77"/>
      <c r="MTV25" s="72"/>
      <c r="MTW25" s="72"/>
      <c r="MTX25" s="72"/>
      <c r="MUB25" s="77"/>
      <c r="MUC25" s="77"/>
      <c r="MUD25" s="77"/>
      <c r="MUE25" s="77"/>
      <c r="MUF25" s="77"/>
      <c r="MUG25" s="77"/>
      <c r="MUH25" s="77"/>
      <c r="MUI25" s="77"/>
      <c r="MUL25" s="72"/>
      <c r="MUM25" s="72"/>
      <c r="MUN25" s="72"/>
      <c r="MUR25" s="77"/>
      <c r="MUS25" s="77"/>
      <c r="MUT25" s="77"/>
      <c r="MUU25" s="77"/>
      <c r="MUV25" s="77"/>
      <c r="MUW25" s="77"/>
      <c r="MUX25" s="77"/>
      <c r="MUY25" s="77"/>
      <c r="MVB25" s="72"/>
      <c r="MVC25" s="72"/>
      <c r="MVD25" s="72"/>
      <c r="MVH25" s="77"/>
      <c r="MVI25" s="77"/>
      <c r="MVJ25" s="77"/>
      <c r="MVK25" s="77"/>
      <c r="MVL25" s="77"/>
      <c r="MVM25" s="77"/>
      <c r="MVN25" s="77"/>
      <c r="MVO25" s="77"/>
      <c r="MVR25" s="72"/>
      <c r="MVS25" s="72"/>
      <c r="MVT25" s="72"/>
      <c r="MVX25" s="77"/>
      <c r="MVY25" s="77"/>
      <c r="MVZ25" s="77"/>
      <c r="MWA25" s="77"/>
      <c r="MWB25" s="77"/>
      <c r="MWC25" s="77"/>
      <c r="MWD25" s="77"/>
      <c r="MWE25" s="77"/>
      <c r="MWH25" s="72"/>
      <c r="MWI25" s="72"/>
      <c r="MWJ25" s="72"/>
      <c r="MWN25" s="77"/>
      <c r="MWO25" s="77"/>
      <c r="MWP25" s="77"/>
      <c r="MWQ25" s="77"/>
      <c r="MWR25" s="77"/>
      <c r="MWS25" s="77"/>
      <c r="MWT25" s="77"/>
      <c r="MWU25" s="77"/>
      <c r="MWX25" s="72"/>
      <c r="MWY25" s="72"/>
      <c r="MWZ25" s="72"/>
      <c r="MXD25" s="77"/>
      <c r="MXE25" s="77"/>
      <c r="MXF25" s="77"/>
      <c r="MXG25" s="77"/>
      <c r="MXH25" s="77"/>
      <c r="MXI25" s="77"/>
      <c r="MXJ25" s="77"/>
      <c r="MXK25" s="77"/>
      <c r="MXN25" s="72"/>
      <c r="MXO25" s="72"/>
      <c r="MXP25" s="72"/>
      <c r="MXT25" s="77"/>
      <c r="MXU25" s="77"/>
      <c r="MXV25" s="77"/>
      <c r="MXW25" s="77"/>
      <c r="MXX25" s="77"/>
      <c r="MXY25" s="77"/>
      <c r="MXZ25" s="77"/>
      <c r="MYA25" s="77"/>
      <c r="MYD25" s="72"/>
      <c r="MYE25" s="72"/>
      <c r="MYF25" s="72"/>
      <c r="MYJ25" s="77"/>
      <c r="MYK25" s="77"/>
      <c r="MYL25" s="77"/>
      <c r="MYM25" s="77"/>
      <c r="MYN25" s="77"/>
      <c r="MYO25" s="77"/>
      <c r="MYP25" s="77"/>
      <c r="MYQ25" s="77"/>
      <c r="MYT25" s="72"/>
      <c r="MYU25" s="72"/>
      <c r="MYV25" s="72"/>
      <c r="MYZ25" s="77"/>
      <c r="MZA25" s="77"/>
      <c r="MZB25" s="77"/>
      <c r="MZC25" s="77"/>
      <c r="MZD25" s="77"/>
      <c r="MZE25" s="77"/>
      <c r="MZF25" s="77"/>
      <c r="MZG25" s="77"/>
      <c r="MZJ25" s="72"/>
      <c r="MZK25" s="72"/>
      <c r="MZL25" s="72"/>
      <c r="MZP25" s="77"/>
      <c r="MZQ25" s="77"/>
      <c r="MZR25" s="77"/>
      <c r="MZS25" s="77"/>
      <c r="MZT25" s="77"/>
      <c r="MZU25" s="77"/>
      <c r="MZV25" s="77"/>
      <c r="MZW25" s="77"/>
      <c r="MZZ25" s="72"/>
      <c r="NAA25" s="72"/>
      <c r="NAB25" s="72"/>
      <c r="NAF25" s="77"/>
      <c r="NAG25" s="77"/>
      <c r="NAH25" s="77"/>
      <c r="NAI25" s="77"/>
      <c r="NAJ25" s="77"/>
      <c r="NAK25" s="77"/>
      <c r="NAL25" s="77"/>
      <c r="NAM25" s="77"/>
      <c r="NAP25" s="72"/>
      <c r="NAQ25" s="72"/>
      <c r="NAR25" s="72"/>
      <c r="NAV25" s="77"/>
      <c r="NAW25" s="77"/>
      <c r="NAX25" s="77"/>
      <c r="NAY25" s="77"/>
      <c r="NAZ25" s="77"/>
      <c r="NBA25" s="77"/>
      <c r="NBB25" s="77"/>
      <c r="NBC25" s="77"/>
      <c r="NBF25" s="72"/>
      <c r="NBG25" s="72"/>
      <c r="NBH25" s="72"/>
      <c r="NBL25" s="77"/>
      <c r="NBM25" s="77"/>
      <c r="NBN25" s="77"/>
      <c r="NBO25" s="77"/>
      <c r="NBP25" s="77"/>
      <c r="NBQ25" s="77"/>
      <c r="NBR25" s="77"/>
      <c r="NBS25" s="77"/>
      <c r="NBV25" s="72"/>
      <c r="NBW25" s="72"/>
      <c r="NBX25" s="72"/>
      <c r="NCB25" s="77"/>
      <c r="NCC25" s="77"/>
      <c r="NCD25" s="77"/>
      <c r="NCE25" s="77"/>
      <c r="NCF25" s="77"/>
      <c r="NCG25" s="77"/>
      <c r="NCH25" s="77"/>
      <c r="NCI25" s="77"/>
      <c r="NCL25" s="72"/>
      <c r="NCM25" s="72"/>
      <c r="NCN25" s="72"/>
      <c r="NCR25" s="77"/>
      <c r="NCS25" s="77"/>
      <c r="NCT25" s="77"/>
      <c r="NCU25" s="77"/>
      <c r="NCV25" s="77"/>
      <c r="NCW25" s="77"/>
      <c r="NCX25" s="77"/>
      <c r="NCY25" s="77"/>
      <c r="NDB25" s="72"/>
      <c r="NDC25" s="72"/>
      <c r="NDD25" s="72"/>
      <c r="NDH25" s="77"/>
      <c r="NDI25" s="77"/>
      <c r="NDJ25" s="77"/>
      <c r="NDK25" s="77"/>
      <c r="NDL25" s="77"/>
      <c r="NDM25" s="77"/>
      <c r="NDN25" s="77"/>
      <c r="NDO25" s="77"/>
      <c r="NDR25" s="72"/>
      <c r="NDS25" s="72"/>
      <c r="NDT25" s="72"/>
      <c r="NDX25" s="77"/>
      <c r="NDY25" s="77"/>
      <c r="NDZ25" s="77"/>
      <c r="NEA25" s="77"/>
      <c r="NEB25" s="77"/>
      <c r="NEC25" s="77"/>
      <c r="NED25" s="77"/>
      <c r="NEE25" s="77"/>
      <c r="NEH25" s="72"/>
      <c r="NEI25" s="72"/>
      <c r="NEJ25" s="72"/>
      <c r="NEN25" s="77"/>
      <c r="NEO25" s="77"/>
      <c r="NEP25" s="77"/>
      <c r="NEQ25" s="77"/>
      <c r="NER25" s="77"/>
      <c r="NES25" s="77"/>
      <c r="NET25" s="77"/>
      <c r="NEU25" s="77"/>
      <c r="NEX25" s="72"/>
      <c r="NEY25" s="72"/>
      <c r="NEZ25" s="72"/>
      <c r="NFD25" s="77"/>
      <c r="NFE25" s="77"/>
      <c r="NFF25" s="77"/>
      <c r="NFG25" s="77"/>
      <c r="NFH25" s="77"/>
      <c r="NFI25" s="77"/>
      <c r="NFJ25" s="77"/>
      <c r="NFK25" s="77"/>
      <c r="NFN25" s="72"/>
      <c r="NFO25" s="72"/>
      <c r="NFP25" s="72"/>
      <c r="NFT25" s="77"/>
      <c r="NFU25" s="77"/>
      <c r="NFV25" s="77"/>
      <c r="NFW25" s="77"/>
      <c r="NFX25" s="77"/>
      <c r="NFY25" s="77"/>
      <c r="NFZ25" s="77"/>
      <c r="NGA25" s="77"/>
      <c r="NGD25" s="72"/>
      <c r="NGE25" s="72"/>
      <c r="NGF25" s="72"/>
      <c r="NGJ25" s="77"/>
      <c r="NGK25" s="77"/>
      <c r="NGL25" s="77"/>
      <c r="NGM25" s="77"/>
      <c r="NGN25" s="77"/>
      <c r="NGO25" s="77"/>
      <c r="NGP25" s="77"/>
      <c r="NGQ25" s="77"/>
      <c r="NGT25" s="72"/>
      <c r="NGU25" s="72"/>
      <c r="NGV25" s="72"/>
      <c r="NGZ25" s="77"/>
      <c r="NHA25" s="77"/>
      <c r="NHB25" s="77"/>
      <c r="NHC25" s="77"/>
      <c r="NHD25" s="77"/>
      <c r="NHE25" s="77"/>
      <c r="NHF25" s="77"/>
      <c r="NHG25" s="77"/>
      <c r="NHJ25" s="72"/>
      <c r="NHK25" s="72"/>
      <c r="NHL25" s="72"/>
      <c r="NHP25" s="77"/>
      <c r="NHQ25" s="77"/>
      <c r="NHR25" s="77"/>
      <c r="NHS25" s="77"/>
      <c r="NHT25" s="77"/>
      <c r="NHU25" s="77"/>
      <c r="NHV25" s="77"/>
      <c r="NHW25" s="77"/>
      <c r="NHZ25" s="72"/>
      <c r="NIA25" s="72"/>
      <c r="NIB25" s="72"/>
      <c r="NIF25" s="77"/>
      <c r="NIG25" s="77"/>
      <c r="NIH25" s="77"/>
      <c r="NII25" s="77"/>
      <c r="NIJ25" s="77"/>
      <c r="NIK25" s="77"/>
      <c r="NIL25" s="77"/>
      <c r="NIM25" s="77"/>
      <c r="NIP25" s="72"/>
      <c r="NIQ25" s="72"/>
      <c r="NIR25" s="72"/>
      <c r="NIV25" s="77"/>
      <c r="NIW25" s="77"/>
      <c r="NIX25" s="77"/>
      <c r="NIY25" s="77"/>
      <c r="NIZ25" s="77"/>
      <c r="NJA25" s="77"/>
      <c r="NJB25" s="77"/>
      <c r="NJC25" s="77"/>
      <c r="NJF25" s="72"/>
      <c r="NJG25" s="72"/>
      <c r="NJH25" s="72"/>
      <c r="NJL25" s="77"/>
      <c r="NJM25" s="77"/>
      <c r="NJN25" s="77"/>
      <c r="NJO25" s="77"/>
      <c r="NJP25" s="77"/>
      <c r="NJQ25" s="77"/>
      <c r="NJR25" s="77"/>
      <c r="NJS25" s="77"/>
      <c r="NJV25" s="72"/>
      <c r="NJW25" s="72"/>
      <c r="NJX25" s="72"/>
      <c r="NKB25" s="77"/>
      <c r="NKC25" s="77"/>
      <c r="NKD25" s="77"/>
      <c r="NKE25" s="77"/>
      <c r="NKF25" s="77"/>
      <c r="NKG25" s="77"/>
      <c r="NKH25" s="77"/>
      <c r="NKI25" s="77"/>
      <c r="NKL25" s="72"/>
      <c r="NKM25" s="72"/>
      <c r="NKN25" s="72"/>
      <c r="NKR25" s="77"/>
      <c r="NKS25" s="77"/>
      <c r="NKT25" s="77"/>
      <c r="NKU25" s="77"/>
      <c r="NKV25" s="77"/>
      <c r="NKW25" s="77"/>
      <c r="NKX25" s="77"/>
      <c r="NKY25" s="77"/>
      <c r="NLB25" s="72"/>
      <c r="NLC25" s="72"/>
      <c r="NLD25" s="72"/>
      <c r="NLH25" s="77"/>
      <c r="NLI25" s="77"/>
      <c r="NLJ25" s="77"/>
      <c r="NLK25" s="77"/>
      <c r="NLL25" s="77"/>
      <c r="NLM25" s="77"/>
      <c r="NLN25" s="77"/>
      <c r="NLO25" s="77"/>
      <c r="NLR25" s="72"/>
      <c r="NLS25" s="72"/>
      <c r="NLT25" s="72"/>
      <c r="NLX25" s="77"/>
      <c r="NLY25" s="77"/>
      <c r="NLZ25" s="77"/>
      <c r="NMA25" s="77"/>
      <c r="NMB25" s="77"/>
      <c r="NMC25" s="77"/>
      <c r="NMD25" s="77"/>
      <c r="NME25" s="77"/>
      <c r="NMH25" s="72"/>
      <c r="NMI25" s="72"/>
      <c r="NMJ25" s="72"/>
      <c r="NMN25" s="77"/>
      <c r="NMO25" s="77"/>
      <c r="NMP25" s="77"/>
      <c r="NMQ25" s="77"/>
      <c r="NMR25" s="77"/>
      <c r="NMS25" s="77"/>
      <c r="NMT25" s="77"/>
      <c r="NMU25" s="77"/>
      <c r="NMX25" s="72"/>
      <c r="NMY25" s="72"/>
      <c r="NMZ25" s="72"/>
      <c r="NND25" s="77"/>
      <c r="NNE25" s="77"/>
      <c r="NNF25" s="77"/>
      <c r="NNG25" s="77"/>
      <c r="NNH25" s="77"/>
      <c r="NNI25" s="77"/>
      <c r="NNJ25" s="77"/>
      <c r="NNK25" s="77"/>
      <c r="NNN25" s="72"/>
      <c r="NNO25" s="72"/>
      <c r="NNP25" s="72"/>
      <c r="NNT25" s="77"/>
      <c r="NNU25" s="77"/>
      <c r="NNV25" s="77"/>
      <c r="NNW25" s="77"/>
      <c r="NNX25" s="77"/>
      <c r="NNY25" s="77"/>
      <c r="NNZ25" s="77"/>
      <c r="NOA25" s="77"/>
      <c r="NOD25" s="72"/>
      <c r="NOE25" s="72"/>
      <c r="NOF25" s="72"/>
      <c r="NOJ25" s="77"/>
      <c r="NOK25" s="77"/>
      <c r="NOL25" s="77"/>
      <c r="NOM25" s="77"/>
      <c r="NON25" s="77"/>
      <c r="NOO25" s="77"/>
      <c r="NOP25" s="77"/>
      <c r="NOQ25" s="77"/>
      <c r="NOT25" s="72"/>
      <c r="NOU25" s="72"/>
      <c r="NOV25" s="72"/>
      <c r="NOZ25" s="77"/>
      <c r="NPA25" s="77"/>
      <c r="NPB25" s="77"/>
      <c r="NPC25" s="77"/>
      <c r="NPD25" s="77"/>
      <c r="NPE25" s="77"/>
      <c r="NPF25" s="77"/>
      <c r="NPG25" s="77"/>
      <c r="NPJ25" s="72"/>
      <c r="NPK25" s="72"/>
      <c r="NPL25" s="72"/>
      <c r="NPP25" s="77"/>
      <c r="NPQ25" s="77"/>
      <c r="NPR25" s="77"/>
      <c r="NPS25" s="77"/>
      <c r="NPT25" s="77"/>
      <c r="NPU25" s="77"/>
      <c r="NPV25" s="77"/>
      <c r="NPW25" s="77"/>
      <c r="NPZ25" s="72"/>
      <c r="NQA25" s="72"/>
      <c r="NQB25" s="72"/>
      <c r="NQF25" s="77"/>
      <c r="NQG25" s="77"/>
      <c r="NQH25" s="77"/>
      <c r="NQI25" s="77"/>
      <c r="NQJ25" s="77"/>
      <c r="NQK25" s="77"/>
      <c r="NQL25" s="77"/>
      <c r="NQM25" s="77"/>
      <c r="NQP25" s="72"/>
      <c r="NQQ25" s="72"/>
      <c r="NQR25" s="72"/>
      <c r="NQV25" s="77"/>
      <c r="NQW25" s="77"/>
      <c r="NQX25" s="77"/>
      <c r="NQY25" s="77"/>
      <c r="NQZ25" s="77"/>
      <c r="NRA25" s="77"/>
      <c r="NRB25" s="77"/>
      <c r="NRC25" s="77"/>
      <c r="NRF25" s="72"/>
      <c r="NRG25" s="72"/>
      <c r="NRH25" s="72"/>
      <c r="NRL25" s="77"/>
      <c r="NRM25" s="77"/>
      <c r="NRN25" s="77"/>
      <c r="NRO25" s="77"/>
      <c r="NRP25" s="77"/>
      <c r="NRQ25" s="77"/>
      <c r="NRR25" s="77"/>
      <c r="NRS25" s="77"/>
      <c r="NRV25" s="72"/>
      <c r="NRW25" s="72"/>
      <c r="NRX25" s="72"/>
      <c r="NSB25" s="77"/>
      <c r="NSC25" s="77"/>
      <c r="NSD25" s="77"/>
      <c r="NSE25" s="77"/>
      <c r="NSF25" s="77"/>
      <c r="NSG25" s="77"/>
      <c r="NSH25" s="77"/>
      <c r="NSI25" s="77"/>
      <c r="NSL25" s="72"/>
      <c r="NSM25" s="72"/>
      <c r="NSN25" s="72"/>
      <c r="NSR25" s="77"/>
      <c r="NSS25" s="77"/>
      <c r="NST25" s="77"/>
      <c r="NSU25" s="77"/>
      <c r="NSV25" s="77"/>
      <c r="NSW25" s="77"/>
      <c r="NSX25" s="77"/>
      <c r="NSY25" s="77"/>
      <c r="NTB25" s="72"/>
      <c r="NTC25" s="72"/>
      <c r="NTD25" s="72"/>
      <c r="NTH25" s="77"/>
      <c r="NTI25" s="77"/>
      <c r="NTJ25" s="77"/>
      <c r="NTK25" s="77"/>
      <c r="NTL25" s="77"/>
      <c r="NTM25" s="77"/>
      <c r="NTN25" s="77"/>
      <c r="NTO25" s="77"/>
      <c r="NTR25" s="72"/>
      <c r="NTS25" s="72"/>
      <c r="NTT25" s="72"/>
      <c r="NTX25" s="77"/>
      <c r="NTY25" s="77"/>
      <c r="NTZ25" s="77"/>
      <c r="NUA25" s="77"/>
      <c r="NUB25" s="77"/>
      <c r="NUC25" s="77"/>
      <c r="NUD25" s="77"/>
      <c r="NUE25" s="77"/>
      <c r="NUH25" s="72"/>
      <c r="NUI25" s="72"/>
      <c r="NUJ25" s="72"/>
      <c r="NUN25" s="77"/>
      <c r="NUO25" s="77"/>
      <c r="NUP25" s="77"/>
      <c r="NUQ25" s="77"/>
      <c r="NUR25" s="77"/>
      <c r="NUS25" s="77"/>
      <c r="NUT25" s="77"/>
      <c r="NUU25" s="77"/>
      <c r="NUX25" s="72"/>
      <c r="NUY25" s="72"/>
      <c r="NUZ25" s="72"/>
      <c r="NVD25" s="77"/>
      <c r="NVE25" s="77"/>
      <c r="NVF25" s="77"/>
      <c r="NVG25" s="77"/>
      <c r="NVH25" s="77"/>
      <c r="NVI25" s="77"/>
      <c r="NVJ25" s="77"/>
      <c r="NVK25" s="77"/>
      <c r="NVN25" s="72"/>
      <c r="NVO25" s="72"/>
      <c r="NVP25" s="72"/>
      <c r="NVT25" s="77"/>
      <c r="NVU25" s="77"/>
      <c r="NVV25" s="77"/>
      <c r="NVW25" s="77"/>
      <c r="NVX25" s="77"/>
      <c r="NVY25" s="77"/>
      <c r="NVZ25" s="77"/>
      <c r="NWA25" s="77"/>
      <c r="NWD25" s="72"/>
      <c r="NWE25" s="72"/>
      <c r="NWF25" s="72"/>
      <c r="NWJ25" s="77"/>
      <c r="NWK25" s="77"/>
      <c r="NWL25" s="77"/>
      <c r="NWM25" s="77"/>
      <c r="NWN25" s="77"/>
      <c r="NWO25" s="77"/>
      <c r="NWP25" s="77"/>
      <c r="NWQ25" s="77"/>
      <c r="NWT25" s="72"/>
      <c r="NWU25" s="72"/>
      <c r="NWV25" s="72"/>
      <c r="NWZ25" s="77"/>
      <c r="NXA25" s="77"/>
      <c r="NXB25" s="77"/>
      <c r="NXC25" s="77"/>
      <c r="NXD25" s="77"/>
      <c r="NXE25" s="77"/>
      <c r="NXF25" s="77"/>
      <c r="NXG25" s="77"/>
      <c r="NXJ25" s="72"/>
      <c r="NXK25" s="72"/>
      <c r="NXL25" s="72"/>
      <c r="NXP25" s="77"/>
      <c r="NXQ25" s="77"/>
      <c r="NXR25" s="77"/>
      <c r="NXS25" s="77"/>
      <c r="NXT25" s="77"/>
      <c r="NXU25" s="77"/>
      <c r="NXV25" s="77"/>
      <c r="NXW25" s="77"/>
      <c r="NXZ25" s="72"/>
      <c r="NYA25" s="72"/>
      <c r="NYB25" s="72"/>
      <c r="NYF25" s="77"/>
      <c r="NYG25" s="77"/>
      <c r="NYH25" s="77"/>
      <c r="NYI25" s="77"/>
      <c r="NYJ25" s="77"/>
      <c r="NYK25" s="77"/>
      <c r="NYL25" s="77"/>
      <c r="NYM25" s="77"/>
      <c r="NYP25" s="72"/>
      <c r="NYQ25" s="72"/>
      <c r="NYR25" s="72"/>
      <c r="NYV25" s="77"/>
      <c r="NYW25" s="77"/>
      <c r="NYX25" s="77"/>
      <c r="NYY25" s="77"/>
      <c r="NYZ25" s="77"/>
      <c r="NZA25" s="77"/>
      <c r="NZB25" s="77"/>
      <c r="NZC25" s="77"/>
      <c r="NZF25" s="72"/>
      <c r="NZG25" s="72"/>
      <c r="NZH25" s="72"/>
      <c r="NZL25" s="77"/>
      <c r="NZM25" s="77"/>
      <c r="NZN25" s="77"/>
      <c r="NZO25" s="77"/>
      <c r="NZP25" s="77"/>
      <c r="NZQ25" s="77"/>
      <c r="NZR25" s="77"/>
      <c r="NZS25" s="77"/>
      <c r="NZV25" s="72"/>
      <c r="NZW25" s="72"/>
      <c r="NZX25" s="72"/>
      <c r="OAB25" s="77"/>
      <c r="OAC25" s="77"/>
      <c r="OAD25" s="77"/>
      <c r="OAE25" s="77"/>
      <c r="OAF25" s="77"/>
      <c r="OAG25" s="77"/>
      <c r="OAH25" s="77"/>
      <c r="OAI25" s="77"/>
      <c r="OAL25" s="72"/>
      <c r="OAM25" s="72"/>
      <c r="OAN25" s="72"/>
      <c r="OAR25" s="77"/>
      <c r="OAS25" s="77"/>
      <c r="OAT25" s="77"/>
      <c r="OAU25" s="77"/>
      <c r="OAV25" s="77"/>
      <c r="OAW25" s="77"/>
      <c r="OAX25" s="77"/>
      <c r="OAY25" s="77"/>
      <c r="OBB25" s="72"/>
      <c r="OBC25" s="72"/>
      <c r="OBD25" s="72"/>
      <c r="OBH25" s="77"/>
      <c r="OBI25" s="77"/>
      <c r="OBJ25" s="77"/>
      <c r="OBK25" s="77"/>
      <c r="OBL25" s="77"/>
      <c r="OBM25" s="77"/>
      <c r="OBN25" s="77"/>
      <c r="OBO25" s="77"/>
      <c r="OBR25" s="72"/>
      <c r="OBS25" s="72"/>
      <c r="OBT25" s="72"/>
      <c r="OBX25" s="77"/>
      <c r="OBY25" s="77"/>
      <c r="OBZ25" s="77"/>
      <c r="OCA25" s="77"/>
      <c r="OCB25" s="77"/>
      <c r="OCC25" s="77"/>
      <c r="OCD25" s="77"/>
      <c r="OCE25" s="77"/>
      <c r="OCH25" s="72"/>
      <c r="OCI25" s="72"/>
      <c r="OCJ25" s="72"/>
      <c r="OCN25" s="77"/>
      <c r="OCO25" s="77"/>
      <c r="OCP25" s="77"/>
      <c r="OCQ25" s="77"/>
      <c r="OCR25" s="77"/>
      <c r="OCS25" s="77"/>
      <c r="OCT25" s="77"/>
      <c r="OCU25" s="77"/>
      <c r="OCX25" s="72"/>
      <c r="OCY25" s="72"/>
      <c r="OCZ25" s="72"/>
      <c r="ODD25" s="77"/>
      <c r="ODE25" s="77"/>
      <c r="ODF25" s="77"/>
      <c r="ODG25" s="77"/>
      <c r="ODH25" s="77"/>
      <c r="ODI25" s="77"/>
      <c r="ODJ25" s="77"/>
      <c r="ODK25" s="77"/>
      <c r="ODN25" s="72"/>
      <c r="ODO25" s="72"/>
      <c r="ODP25" s="72"/>
      <c r="ODT25" s="77"/>
      <c r="ODU25" s="77"/>
      <c r="ODV25" s="77"/>
      <c r="ODW25" s="77"/>
      <c r="ODX25" s="77"/>
      <c r="ODY25" s="77"/>
      <c r="ODZ25" s="77"/>
      <c r="OEA25" s="77"/>
      <c r="OED25" s="72"/>
      <c r="OEE25" s="72"/>
      <c r="OEF25" s="72"/>
      <c r="OEJ25" s="77"/>
      <c r="OEK25" s="77"/>
      <c r="OEL25" s="77"/>
      <c r="OEM25" s="77"/>
      <c r="OEN25" s="77"/>
      <c r="OEO25" s="77"/>
      <c r="OEP25" s="77"/>
      <c r="OEQ25" s="77"/>
      <c r="OET25" s="72"/>
      <c r="OEU25" s="72"/>
      <c r="OEV25" s="72"/>
      <c r="OEZ25" s="77"/>
      <c r="OFA25" s="77"/>
      <c r="OFB25" s="77"/>
      <c r="OFC25" s="77"/>
      <c r="OFD25" s="77"/>
      <c r="OFE25" s="77"/>
      <c r="OFF25" s="77"/>
      <c r="OFG25" s="77"/>
      <c r="OFJ25" s="72"/>
      <c r="OFK25" s="72"/>
      <c r="OFL25" s="72"/>
      <c r="OFP25" s="77"/>
      <c r="OFQ25" s="77"/>
      <c r="OFR25" s="77"/>
      <c r="OFS25" s="77"/>
      <c r="OFT25" s="77"/>
      <c r="OFU25" s="77"/>
      <c r="OFV25" s="77"/>
      <c r="OFW25" s="77"/>
      <c r="OFZ25" s="72"/>
      <c r="OGA25" s="72"/>
      <c r="OGB25" s="72"/>
      <c r="OGF25" s="77"/>
      <c r="OGG25" s="77"/>
      <c r="OGH25" s="77"/>
      <c r="OGI25" s="77"/>
      <c r="OGJ25" s="77"/>
      <c r="OGK25" s="77"/>
      <c r="OGL25" s="77"/>
      <c r="OGM25" s="77"/>
      <c r="OGP25" s="72"/>
      <c r="OGQ25" s="72"/>
      <c r="OGR25" s="72"/>
      <c r="OGV25" s="77"/>
      <c r="OGW25" s="77"/>
      <c r="OGX25" s="77"/>
      <c r="OGY25" s="77"/>
      <c r="OGZ25" s="77"/>
      <c r="OHA25" s="77"/>
      <c r="OHB25" s="77"/>
      <c r="OHC25" s="77"/>
      <c r="OHF25" s="72"/>
      <c r="OHG25" s="72"/>
      <c r="OHH25" s="72"/>
      <c r="OHL25" s="77"/>
      <c r="OHM25" s="77"/>
      <c r="OHN25" s="77"/>
      <c r="OHO25" s="77"/>
      <c r="OHP25" s="77"/>
      <c r="OHQ25" s="77"/>
      <c r="OHR25" s="77"/>
      <c r="OHS25" s="77"/>
      <c r="OHV25" s="72"/>
      <c r="OHW25" s="72"/>
      <c r="OHX25" s="72"/>
      <c r="OIB25" s="77"/>
      <c r="OIC25" s="77"/>
      <c r="OID25" s="77"/>
      <c r="OIE25" s="77"/>
      <c r="OIF25" s="77"/>
      <c r="OIG25" s="77"/>
      <c r="OIH25" s="77"/>
      <c r="OII25" s="77"/>
      <c r="OIL25" s="72"/>
      <c r="OIM25" s="72"/>
      <c r="OIN25" s="72"/>
      <c r="OIR25" s="77"/>
      <c r="OIS25" s="77"/>
      <c r="OIT25" s="77"/>
      <c r="OIU25" s="77"/>
      <c r="OIV25" s="77"/>
      <c r="OIW25" s="77"/>
      <c r="OIX25" s="77"/>
      <c r="OIY25" s="77"/>
      <c r="OJB25" s="72"/>
      <c r="OJC25" s="72"/>
      <c r="OJD25" s="72"/>
      <c r="OJH25" s="77"/>
      <c r="OJI25" s="77"/>
      <c r="OJJ25" s="77"/>
      <c r="OJK25" s="77"/>
      <c r="OJL25" s="77"/>
      <c r="OJM25" s="77"/>
      <c r="OJN25" s="77"/>
      <c r="OJO25" s="77"/>
      <c r="OJR25" s="72"/>
      <c r="OJS25" s="72"/>
      <c r="OJT25" s="72"/>
      <c r="OJX25" s="77"/>
      <c r="OJY25" s="77"/>
      <c r="OJZ25" s="77"/>
      <c r="OKA25" s="77"/>
      <c r="OKB25" s="77"/>
      <c r="OKC25" s="77"/>
      <c r="OKD25" s="77"/>
      <c r="OKE25" s="77"/>
      <c r="OKH25" s="72"/>
      <c r="OKI25" s="72"/>
      <c r="OKJ25" s="72"/>
      <c r="OKN25" s="77"/>
      <c r="OKO25" s="77"/>
      <c r="OKP25" s="77"/>
      <c r="OKQ25" s="77"/>
      <c r="OKR25" s="77"/>
      <c r="OKS25" s="77"/>
      <c r="OKT25" s="77"/>
      <c r="OKU25" s="77"/>
      <c r="OKX25" s="72"/>
      <c r="OKY25" s="72"/>
      <c r="OKZ25" s="72"/>
      <c r="OLD25" s="77"/>
      <c r="OLE25" s="77"/>
      <c r="OLF25" s="77"/>
      <c r="OLG25" s="77"/>
      <c r="OLH25" s="77"/>
      <c r="OLI25" s="77"/>
      <c r="OLJ25" s="77"/>
      <c r="OLK25" s="77"/>
      <c r="OLN25" s="72"/>
      <c r="OLO25" s="72"/>
      <c r="OLP25" s="72"/>
      <c r="OLT25" s="77"/>
      <c r="OLU25" s="77"/>
      <c r="OLV25" s="77"/>
      <c r="OLW25" s="77"/>
      <c r="OLX25" s="77"/>
      <c r="OLY25" s="77"/>
      <c r="OLZ25" s="77"/>
      <c r="OMA25" s="77"/>
      <c r="OMD25" s="72"/>
      <c r="OME25" s="72"/>
      <c r="OMF25" s="72"/>
      <c r="OMJ25" s="77"/>
      <c r="OMK25" s="77"/>
      <c r="OML25" s="77"/>
      <c r="OMM25" s="77"/>
      <c r="OMN25" s="77"/>
      <c r="OMO25" s="77"/>
      <c r="OMP25" s="77"/>
      <c r="OMQ25" s="77"/>
      <c r="OMT25" s="72"/>
      <c r="OMU25" s="72"/>
      <c r="OMV25" s="72"/>
      <c r="OMZ25" s="77"/>
      <c r="ONA25" s="77"/>
      <c r="ONB25" s="77"/>
      <c r="ONC25" s="77"/>
      <c r="OND25" s="77"/>
      <c r="ONE25" s="77"/>
      <c r="ONF25" s="77"/>
      <c r="ONG25" s="77"/>
      <c r="ONJ25" s="72"/>
      <c r="ONK25" s="72"/>
      <c r="ONL25" s="72"/>
      <c r="ONP25" s="77"/>
      <c r="ONQ25" s="77"/>
      <c r="ONR25" s="77"/>
      <c r="ONS25" s="77"/>
      <c r="ONT25" s="77"/>
      <c r="ONU25" s="77"/>
      <c r="ONV25" s="77"/>
      <c r="ONW25" s="77"/>
      <c r="ONZ25" s="72"/>
      <c r="OOA25" s="72"/>
      <c r="OOB25" s="72"/>
      <c r="OOF25" s="77"/>
      <c r="OOG25" s="77"/>
      <c r="OOH25" s="77"/>
      <c r="OOI25" s="77"/>
      <c r="OOJ25" s="77"/>
      <c r="OOK25" s="77"/>
      <c r="OOL25" s="77"/>
      <c r="OOM25" s="77"/>
      <c r="OOP25" s="72"/>
      <c r="OOQ25" s="72"/>
      <c r="OOR25" s="72"/>
      <c r="OOV25" s="77"/>
      <c r="OOW25" s="77"/>
      <c r="OOX25" s="77"/>
      <c r="OOY25" s="77"/>
      <c r="OOZ25" s="77"/>
      <c r="OPA25" s="77"/>
      <c r="OPB25" s="77"/>
      <c r="OPC25" s="77"/>
      <c r="OPF25" s="72"/>
      <c r="OPG25" s="72"/>
      <c r="OPH25" s="72"/>
      <c r="OPL25" s="77"/>
      <c r="OPM25" s="77"/>
      <c r="OPN25" s="77"/>
      <c r="OPO25" s="77"/>
      <c r="OPP25" s="77"/>
      <c r="OPQ25" s="77"/>
      <c r="OPR25" s="77"/>
      <c r="OPS25" s="77"/>
      <c r="OPV25" s="72"/>
      <c r="OPW25" s="72"/>
      <c r="OPX25" s="72"/>
      <c r="OQB25" s="77"/>
      <c r="OQC25" s="77"/>
      <c r="OQD25" s="77"/>
      <c r="OQE25" s="77"/>
      <c r="OQF25" s="77"/>
      <c r="OQG25" s="77"/>
      <c r="OQH25" s="77"/>
      <c r="OQI25" s="77"/>
      <c r="OQL25" s="72"/>
      <c r="OQM25" s="72"/>
      <c r="OQN25" s="72"/>
      <c r="OQR25" s="77"/>
      <c r="OQS25" s="77"/>
      <c r="OQT25" s="77"/>
      <c r="OQU25" s="77"/>
      <c r="OQV25" s="77"/>
      <c r="OQW25" s="77"/>
      <c r="OQX25" s="77"/>
      <c r="OQY25" s="77"/>
      <c r="ORB25" s="72"/>
      <c r="ORC25" s="72"/>
      <c r="ORD25" s="72"/>
      <c r="ORH25" s="77"/>
      <c r="ORI25" s="77"/>
      <c r="ORJ25" s="77"/>
      <c r="ORK25" s="77"/>
      <c r="ORL25" s="77"/>
      <c r="ORM25" s="77"/>
      <c r="ORN25" s="77"/>
      <c r="ORO25" s="77"/>
      <c r="ORR25" s="72"/>
      <c r="ORS25" s="72"/>
      <c r="ORT25" s="72"/>
      <c r="ORX25" s="77"/>
      <c r="ORY25" s="77"/>
      <c r="ORZ25" s="77"/>
      <c r="OSA25" s="77"/>
      <c r="OSB25" s="77"/>
      <c r="OSC25" s="77"/>
      <c r="OSD25" s="77"/>
      <c r="OSE25" s="77"/>
      <c r="OSH25" s="72"/>
      <c r="OSI25" s="72"/>
      <c r="OSJ25" s="72"/>
      <c r="OSN25" s="77"/>
      <c r="OSO25" s="77"/>
      <c r="OSP25" s="77"/>
      <c r="OSQ25" s="77"/>
      <c r="OSR25" s="77"/>
      <c r="OSS25" s="77"/>
      <c r="OST25" s="77"/>
      <c r="OSU25" s="77"/>
      <c r="OSX25" s="72"/>
      <c r="OSY25" s="72"/>
      <c r="OSZ25" s="72"/>
      <c r="OTD25" s="77"/>
      <c r="OTE25" s="77"/>
      <c r="OTF25" s="77"/>
      <c r="OTG25" s="77"/>
      <c r="OTH25" s="77"/>
      <c r="OTI25" s="77"/>
      <c r="OTJ25" s="77"/>
      <c r="OTK25" s="77"/>
      <c r="OTN25" s="72"/>
      <c r="OTO25" s="72"/>
      <c r="OTP25" s="72"/>
      <c r="OTT25" s="77"/>
      <c r="OTU25" s="77"/>
      <c r="OTV25" s="77"/>
      <c r="OTW25" s="77"/>
      <c r="OTX25" s="77"/>
      <c r="OTY25" s="77"/>
      <c r="OTZ25" s="77"/>
      <c r="OUA25" s="77"/>
      <c r="OUD25" s="72"/>
      <c r="OUE25" s="72"/>
      <c r="OUF25" s="72"/>
      <c r="OUJ25" s="77"/>
      <c r="OUK25" s="77"/>
      <c r="OUL25" s="77"/>
      <c r="OUM25" s="77"/>
      <c r="OUN25" s="77"/>
      <c r="OUO25" s="77"/>
      <c r="OUP25" s="77"/>
      <c r="OUQ25" s="77"/>
      <c r="OUT25" s="72"/>
      <c r="OUU25" s="72"/>
      <c r="OUV25" s="72"/>
      <c r="OUZ25" s="77"/>
      <c r="OVA25" s="77"/>
      <c r="OVB25" s="77"/>
      <c r="OVC25" s="77"/>
      <c r="OVD25" s="77"/>
      <c r="OVE25" s="77"/>
      <c r="OVF25" s="77"/>
      <c r="OVG25" s="77"/>
      <c r="OVJ25" s="72"/>
      <c r="OVK25" s="72"/>
      <c r="OVL25" s="72"/>
      <c r="OVP25" s="77"/>
      <c r="OVQ25" s="77"/>
      <c r="OVR25" s="77"/>
      <c r="OVS25" s="77"/>
      <c r="OVT25" s="77"/>
      <c r="OVU25" s="77"/>
      <c r="OVV25" s="77"/>
      <c r="OVW25" s="77"/>
      <c r="OVZ25" s="72"/>
      <c r="OWA25" s="72"/>
      <c r="OWB25" s="72"/>
      <c r="OWF25" s="77"/>
      <c r="OWG25" s="77"/>
      <c r="OWH25" s="77"/>
      <c r="OWI25" s="77"/>
      <c r="OWJ25" s="77"/>
      <c r="OWK25" s="77"/>
      <c r="OWL25" s="77"/>
      <c r="OWM25" s="77"/>
      <c r="OWP25" s="72"/>
      <c r="OWQ25" s="72"/>
      <c r="OWR25" s="72"/>
      <c r="OWV25" s="77"/>
      <c r="OWW25" s="77"/>
      <c r="OWX25" s="77"/>
      <c r="OWY25" s="77"/>
      <c r="OWZ25" s="77"/>
      <c r="OXA25" s="77"/>
      <c r="OXB25" s="77"/>
      <c r="OXC25" s="77"/>
      <c r="OXF25" s="72"/>
      <c r="OXG25" s="72"/>
      <c r="OXH25" s="72"/>
      <c r="OXL25" s="77"/>
      <c r="OXM25" s="77"/>
      <c r="OXN25" s="77"/>
      <c r="OXO25" s="77"/>
      <c r="OXP25" s="77"/>
      <c r="OXQ25" s="77"/>
      <c r="OXR25" s="77"/>
      <c r="OXS25" s="77"/>
      <c r="OXV25" s="72"/>
      <c r="OXW25" s="72"/>
      <c r="OXX25" s="72"/>
      <c r="OYB25" s="77"/>
      <c r="OYC25" s="77"/>
      <c r="OYD25" s="77"/>
      <c r="OYE25" s="77"/>
      <c r="OYF25" s="77"/>
      <c r="OYG25" s="77"/>
      <c r="OYH25" s="77"/>
      <c r="OYI25" s="77"/>
      <c r="OYL25" s="72"/>
      <c r="OYM25" s="72"/>
      <c r="OYN25" s="72"/>
      <c r="OYR25" s="77"/>
      <c r="OYS25" s="77"/>
      <c r="OYT25" s="77"/>
      <c r="OYU25" s="77"/>
      <c r="OYV25" s="77"/>
      <c r="OYW25" s="77"/>
      <c r="OYX25" s="77"/>
      <c r="OYY25" s="77"/>
      <c r="OZB25" s="72"/>
      <c r="OZC25" s="72"/>
      <c r="OZD25" s="72"/>
      <c r="OZH25" s="77"/>
      <c r="OZI25" s="77"/>
      <c r="OZJ25" s="77"/>
      <c r="OZK25" s="77"/>
      <c r="OZL25" s="77"/>
      <c r="OZM25" s="77"/>
      <c r="OZN25" s="77"/>
      <c r="OZO25" s="77"/>
      <c r="OZR25" s="72"/>
      <c r="OZS25" s="72"/>
      <c r="OZT25" s="72"/>
      <c r="OZX25" s="77"/>
      <c r="OZY25" s="77"/>
      <c r="OZZ25" s="77"/>
      <c r="PAA25" s="77"/>
      <c r="PAB25" s="77"/>
      <c r="PAC25" s="77"/>
      <c r="PAD25" s="77"/>
      <c r="PAE25" s="77"/>
      <c r="PAH25" s="72"/>
      <c r="PAI25" s="72"/>
      <c r="PAJ25" s="72"/>
      <c r="PAN25" s="77"/>
      <c r="PAO25" s="77"/>
      <c r="PAP25" s="77"/>
      <c r="PAQ25" s="77"/>
      <c r="PAR25" s="77"/>
      <c r="PAS25" s="77"/>
      <c r="PAT25" s="77"/>
      <c r="PAU25" s="77"/>
      <c r="PAX25" s="72"/>
      <c r="PAY25" s="72"/>
      <c r="PAZ25" s="72"/>
      <c r="PBD25" s="77"/>
      <c r="PBE25" s="77"/>
      <c r="PBF25" s="77"/>
      <c r="PBG25" s="77"/>
      <c r="PBH25" s="77"/>
      <c r="PBI25" s="77"/>
      <c r="PBJ25" s="77"/>
      <c r="PBK25" s="77"/>
      <c r="PBN25" s="72"/>
      <c r="PBO25" s="72"/>
      <c r="PBP25" s="72"/>
      <c r="PBT25" s="77"/>
      <c r="PBU25" s="77"/>
      <c r="PBV25" s="77"/>
      <c r="PBW25" s="77"/>
      <c r="PBX25" s="77"/>
      <c r="PBY25" s="77"/>
      <c r="PBZ25" s="77"/>
      <c r="PCA25" s="77"/>
      <c r="PCD25" s="72"/>
      <c r="PCE25" s="72"/>
      <c r="PCF25" s="72"/>
      <c r="PCJ25" s="77"/>
      <c r="PCK25" s="77"/>
      <c r="PCL25" s="77"/>
      <c r="PCM25" s="77"/>
      <c r="PCN25" s="77"/>
      <c r="PCO25" s="77"/>
      <c r="PCP25" s="77"/>
      <c r="PCQ25" s="77"/>
      <c r="PCT25" s="72"/>
      <c r="PCU25" s="72"/>
      <c r="PCV25" s="72"/>
      <c r="PCZ25" s="77"/>
      <c r="PDA25" s="77"/>
      <c r="PDB25" s="77"/>
      <c r="PDC25" s="77"/>
      <c r="PDD25" s="77"/>
      <c r="PDE25" s="77"/>
      <c r="PDF25" s="77"/>
      <c r="PDG25" s="77"/>
      <c r="PDJ25" s="72"/>
      <c r="PDK25" s="72"/>
      <c r="PDL25" s="72"/>
      <c r="PDP25" s="77"/>
      <c r="PDQ25" s="77"/>
      <c r="PDR25" s="77"/>
      <c r="PDS25" s="77"/>
      <c r="PDT25" s="77"/>
      <c r="PDU25" s="77"/>
      <c r="PDV25" s="77"/>
      <c r="PDW25" s="77"/>
      <c r="PDZ25" s="72"/>
      <c r="PEA25" s="72"/>
      <c r="PEB25" s="72"/>
      <c r="PEF25" s="77"/>
      <c r="PEG25" s="77"/>
      <c r="PEH25" s="77"/>
      <c r="PEI25" s="77"/>
      <c r="PEJ25" s="77"/>
      <c r="PEK25" s="77"/>
      <c r="PEL25" s="77"/>
      <c r="PEM25" s="77"/>
      <c r="PEP25" s="72"/>
      <c r="PEQ25" s="72"/>
      <c r="PER25" s="72"/>
      <c r="PEV25" s="77"/>
      <c r="PEW25" s="77"/>
      <c r="PEX25" s="77"/>
      <c r="PEY25" s="77"/>
      <c r="PEZ25" s="77"/>
      <c r="PFA25" s="77"/>
      <c r="PFB25" s="77"/>
      <c r="PFC25" s="77"/>
      <c r="PFF25" s="72"/>
      <c r="PFG25" s="72"/>
      <c r="PFH25" s="72"/>
      <c r="PFL25" s="77"/>
      <c r="PFM25" s="77"/>
      <c r="PFN25" s="77"/>
      <c r="PFO25" s="77"/>
      <c r="PFP25" s="77"/>
      <c r="PFQ25" s="77"/>
      <c r="PFR25" s="77"/>
      <c r="PFS25" s="77"/>
      <c r="PFV25" s="72"/>
      <c r="PFW25" s="72"/>
      <c r="PFX25" s="72"/>
      <c r="PGB25" s="77"/>
      <c r="PGC25" s="77"/>
      <c r="PGD25" s="77"/>
      <c r="PGE25" s="77"/>
      <c r="PGF25" s="77"/>
      <c r="PGG25" s="77"/>
      <c r="PGH25" s="77"/>
      <c r="PGI25" s="77"/>
      <c r="PGL25" s="72"/>
      <c r="PGM25" s="72"/>
      <c r="PGN25" s="72"/>
      <c r="PGR25" s="77"/>
      <c r="PGS25" s="77"/>
      <c r="PGT25" s="77"/>
      <c r="PGU25" s="77"/>
      <c r="PGV25" s="77"/>
      <c r="PGW25" s="77"/>
      <c r="PGX25" s="77"/>
      <c r="PGY25" s="77"/>
      <c r="PHB25" s="72"/>
      <c r="PHC25" s="72"/>
      <c r="PHD25" s="72"/>
      <c r="PHH25" s="77"/>
      <c r="PHI25" s="77"/>
      <c r="PHJ25" s="77"/>
      <c r="PHK25" s="77"/>
      <c r="PHL25" s="77"/>
      <c r="PHM25" s="77"/>
      <c r="PHN25" s="77"/>
      <c r="PHO25" s="77"/>
      <c r="PHR25" s="72"/>
      <c r="PHS25" s="72"/>
      <c r="PHT25" s="72"/>
      <c r="PHX25" s="77"/>
      <c r="PHY25" s="77"/>
      <c r="PHZ25" s="77"/>
      <c r="PIA25" s="77"/>
      <c r="PIB25" s="77"/>
      <c r="PIC25" s="77"/>
      <c r="PID25" s="77"/>
      <c r="PIE25" s="77"/>
      <c r="PIH25" s="72"/>
      <c r="PII25" s="72"/>
      <c r="PIJ25" s="72"/>
      <c r="PIN25" s="77"/>
      <c r="PIO25" s="77"/>
      <c r="PIP25" s="77"/>
      <c r="PIQ25" s="77"/>
      <c r="PIR25" s="77"/>
      <c r="PIS25" s="77"/>
      <c r="PIT25" s="77"/>
      <c r="PIU25" s="77"/>
      <c r="PIX25" s="72"/>
      <c r="PIY25" s="72"/>
      <c r="PIZ25" s="72"/>
      <c r="PJD25" s="77"/>
      <c r="PJE25" s="77"/>
      <c r="PJF25" s="77"/>
      <c r="PJG25" s="77"/>
      <c r="PJH25" s="77"/>
      <c r="PJI25" s="77"/>
      <c r="PJJ25" s="77"/>
      <c r="PJK25" s="77"/>
      <c r="PJN25" s="72"/>
      <c r="PJO25" s="72"/>
      <c r="PJP25" s="72"/>
      <c r="PJT25" s="77"/>
      <c r="PJU25" s="77"/>
      <c r="PJV25" s="77"/>
      <c r="PJW25" s="77"/>
      <c r="PJX25" s="77"/>
      <c r="PJY25" s="77"/>
      <c r="PJZ25" s="77"/>
      <c r="PKA25" s="77"/>
      <c r="PKD25" s="72"/>
      <c r="PKE25" s="72"/>
      <c r="PKF25" s="72"/>
      <c r="PKJ25" s="77"/>
      <c r="PKK25" s="77"/>
      <c r="PKL25" s="77"/>
      <c r="PKM25" s="77"/>
      <c r="PKN25" s="77"/>
      <c r="PKO25" s="77"/>
      <c r="PKP25" s="77"/>
      <c r="PKQ25" s="77"/>
      <c r="PKT25" s="72"/>
      <c r="PKU25" s="72"/>
      <c r="PKV25" s="72"/>
      <c r="PKZ25" s="77"/>
      <c r="PLA25" s="77"/>
      <c r="PLB25" s="77"/>
      <c r="PLC25" s="77"/>
      <c r="PLD25" s="77"/>
      <c r="PLE25" s="77"/>
      <c r="PLF25" s="77"/>
      <c r="PLG25" s="77"/>
      <c r="PLJ25" s="72"/>
      <c r="PLK25" s="72"/>
      <c r="PLL25" s="72"/>
      <c r="PLP25" s="77"/>
      <c r="PLQ25" s="77"/>
      <c r="PLR25" s="77"/>
      <c r="PLS25" s="77"/>
      <c r="PLT25" s="77"/>
      <c r="PLU25" s="77"/>
      <c r="PLV25" s="77"/>
      <c r="PLW25" s="77"/>
      <c r="PLZ25" s="72"/>
      <c r="PMA25" s="72"/>
      <c r="PMB25" s="72"/>
      <c r="PMF25" s="77"/>
      <c r="PMG25" s="77"/>
      <c r="PMH25" s="77"/>
      <c r="PMI25" s="77"/>
      <c r="PMJ25" s="77"/>
      <c r="PMK25" s="77"/>
      <c r="PML25" s="77"/>
      <c r="PMM25" s="77"/>
      <c r="PMP25" s="72"/>
      <c r="PMQ25" s="72"/>
      <c r="PMR25" s="72"/>
      <c r="PMV25" s="77"/>
      <c r="PMW25" s="77"/>
      <c r="PMX25" s="77"/>
      <c r="PMY25" s="77"/>
      <c r="PMZ25" s="77"/>
      <c r="PNA25" s="77"/>
      <c r="PNB25" s="77"/>
      <c r="PNC25" s="77"/>
      <c r="PNF25" s="72"/>
      <c r="PNG25" s="72"/>
      <c r="PNH25" s="72"/>
      <c r="PNL25" s="77"/>
      <c r="PNM25" s="77"/>
      <c r="PNN25" s="77"/>
      <c r="PNO25" s="77"/>
      <c r="PNP25" s="77"/>
      <c r="PNQ25" s="77"/>
      <c r="PNR25" s="77"/>
      <c r="PNS25" s="77"/>
      <c r="PNV25" s="72"/>
      <c r="PNW25" s="72"/>
      <c r="PNX25" s="72"/>
      <c r="POB25" s="77"/>
      <c r="POC25" s="77"/>
      <c r="POD25" s="77"/>
      <c r="POE25" s="77"/>
      <c r="POF25" s="77"/>
      <c r="POG25" s="77"/>
      <c r="POH25" s="77"/>
      <c r="POI25" s="77"/>
      <c r="POL25" s="72"/>
      <c r="POM25" s="72"/>
      <c r="PON25" s="72"/>
      <c r="POR25" s="77"/>
      <c r="POS25" s="77"/>
      <c r="POT25" s="77"/>
      <c r="POU25" s="77"/>
      <c r="POV25" s="77"/>
      <c r="POW25" s="77"/>
      <c r="POX25" s="77"/>
      <c r="POY25" s="77"/>
      <c r="PPB25" s="72"/>
      <c r="PPC25" s="72"/>
      <c r="PPD25" s="72"/>
      <c r="PPH25" s="77"/>
      <c r="PPI25" s="77"/>
      <c r="PPJ25" s="77"/>
      <c r="PPK25" s="77"/>
      <c r="PPL25" s="77"/>
      <c r="PPM25" s="77"/>
      <c r="PPN25" s="77"/>
      <c r="PPO25" s="77"/>
      <c r="PPR25" s="72"/>
      <c r="PPS25" s="72"/>
      <c r="PPT25" s="72"/>
      <c r="PPX25" s="77"/>
      <c r="PPY25" s="77"/>
      <c r="PPZ25" s="77"/>
      <c r="PQA25" s="77"/>
      <c r="PQB25" s="77"/>
      <c r="PQC25" s="77"/>
      <c r="PQD25" s="77"/>
      <c r="PQE25" s="77"/>
      <c r="PQH25" s="72"/>
      <c r="PQI25" s="72"/>
      <c r="PQJ25" s="72"/>
      <c r="PQN25" s="77"/>
      <c r="PQO25" s="77"/>
      <c r="PQP25" s="77"/>
      <c r="PQQ25" s="77"/>
      <c r="PQR25" s="77"/>
      <c r="PQS25" s="77"/>
      <c r="PQT25" s="77"/>
      <c r="PQU25" s="77"/>
      <c r="PQX25" s="72"/>
      <c r="PQY25" s="72"/>
      <c r="PQZ25" s="72"/>
      <c r="PRD25" s="77"/>
      <c r="PRE25" s="77"/>
      <c r="PRF25" s="77"/>
      <c r="PRG25" s="77"/>
      <c r="PRH25" s="77"/>
      <c r="PRI25" s="77"/>
      <c r="PRJ25" s="77"/>
      <c r="PRK25" s="77"/>
      <c r="PRN25" s="72"/>
      <c r="PRO25" s="72"/>
      <c r="PRP25" s="72"/>
      <c r="PRT25" s="77"/>
      <c r="PRU25" s="77"/>
      <c r="PRV25" s="77"/>
      <c r="PRW25" s="77"/>
      <c r="PRX25" s="77"/>
      <c r="PRY25" s="77"/>
      <c r="PRZ25" s="77"/>
      <c r="PSA25" s="77"/>
      <c r="PSD25" s="72"/>
      <c r="PSE25" s="72"/>
      <c r="PSF25" s="72"/>
      <c r="PSJ25" s="77"/>
      <c r="PSK25" s="77"/>
      <c r="PSL25" s="77"/>
      <c r="PSM25" s="77"/>
      <c r="PSN25" s="77"/>
      <c r="PSO25" s="77"/>
      <c r="PSP25" s="77"/>
      <c r="PSQ25" s="77"/>
      <c r="PST25" s="72"/>
      <c r="PSU25" s="72"/>
      <c r="PSV25" s="72"/>
      <c r="PSZ25" s="77"/>
      <c r="PTA25" s="77"/>
      <c r="PTB25" s="77"/>
      <c r="PTC25" s="77"/>
      <c r="PTD25" s="77"/>
      <c r="PTE25" s="77"/>
      <c r="PTF25" s="77"/>
      <c r="PTG25" s="77"/>
      <c r="PTJ25" s="72"/>
      <c r="PTK25" s="72"/>
      <c r="PTL25" s="72"/>
      <c r="PTP25" s="77"/>
      <c r="PTQ25" s="77"/>
      <c r="PTR25" s="77"/>
      <c r="PTS25" s="77"/>
      <c r="PTT25" s="77"/>
      <c r="PTU25" s="77"/>
      <c r="PTV25" s="77"/>
      <c r="PTW25" s="77"/>
      <c r="PTZ25" s="72"/>
      <c r="PUA25" s="72"/>
      <c r="PUB25" s="72"/>
      <c r="PUF25" s="77"/>
      <c r="PUG25" s="77"/>
      <c r="PUH25" s="77"/>
      <c r="PUI25" s="77"/>
      <c r="PUJ25" s="77"/>
      <c r="PUK25" s="77"/>
      <c r="PUL25" s="77"/>
      <c r="PUM25" s="77"/>
      <c r="PUP25" s="72"/>
      <c r="PUQ25" s="72"/>
      <c r="PUR25" s="72"/>
      <c r="PUV25" s="77"/>
      <c r="PUW25" s="77"/>
      <c r="PUX25" s="77"/>
      <c r="PUY25" s="77"/>
      <c r="PUZ25" s="77"/>
      <c r="PVA25" s="77"/>
      <c r="PVB25" s="77"/>
      <c r="PVC25" s="77"/>
      <c r="PVF25" s="72"/>
      <c r="PVG25" s="72"/>
      <c r="PVH25" s="72"/>
      <c r="PVL25" s="77"/>
      <c r="PVM25" s="77"/>
      <c r="PVN25" s="77"/>
      <c r="PVO25" s="77"/>
      <c r="PVP25" s="77"/>
      <c r="PVQ25" s="77"/>
      <c r="PVR25" s="77"/>
      <c r="PVS25" s="77"/>
      <c r="PVV25" s="72"/>
      <c r="PVW25" s="72"/>
      <c r="PVX25" s="72"/>
      <c r="PWB25" s="77"/>
      <c r="PWC25" s="77"/>
      <c r="PWD25" s="77"/>
      <c r="PWE25" s="77"/>
      <c r="PWF25" s="77"/>
      <c r="PWG25" s="77"/>
      <c r="PWH25" s="77"/>
      <c r="PWI25" s="77"/>
      <c r="PWL25" s="72"/>
      <c r="PWM25" s="72"/>
      <c r="PWN25" s="72"/>
      <c r="PWR25" s="77"/>
      <c r="PWS25" s="77"/>
      <c r="PWT25" s="77"/>
      <c r="PWU25" s="77"/>
      <c r="PWV25" s="77"/>
      <c r="PWW25" s="77"/>
      <c r="PWX25" s="77"/>
      <c r="PWY25" s="77"/>
      <c r="PXB25" s="72"/>
      <c r="PXC25" s="72"/>
      <c r="PXD25" s="72"/>
      <c r="PXH25" s="77"/>
      <c r="PXI25" s="77"/>
      <c r="PXJ25" s="77"/>
      <c r="PXK25" s="77"/>
      <c r="PXL25" s="77"/>
      <c r="PXM25" s="77"/>
      <c r="PXN25" s="77"/>
      <c r="PXO25" s="77"/>
      <c r="PXR25" s="72"/>
      <c r="PXS25" s="72"/>
      <c r="PXT25" s="72"/>
      <c r="PXX25" s="77"/>
      <c r="PXY25" s="77"/>
      <c r="PXZ25" s="77"/>
      <c r="PYA25" s="77"/>
      <c r="PYB25" s="77"/>
      <c r="PYC25" s="77"/>
      <c r="PYD25" s="77"/>
      <c r="PYE25" s="77"/>
      <c r="PYH25" s="72"/>
      <c r="PYI25" s="72"/>
      <c r="PYJ25" s="72"/>
      <c r="PYN25" s="77"/>
      <c r="PYO25" s="77"/>
      <c r="PYP25" s="77"/>
      <c r="PYQ25" s="77"/>
      <c r="PYR25" s="77"/>
      <c r="PYS25" s="77"/>
      <c r="PYT25" s="77"/>
      <c r="PYU25" s="77"/>
      <c r="PYX25" s="72"/>
      <c r="PYY25" s="72"/>
      <c r="PYZ25" s="72"/>
      <c r="PZD25" s="77"/>
      <c r="PZE25" s="77"/>
      <c r="PZF25" s="77"/>
      <c r="PZG25" s="77"/>
      <c r="PZH25" s="77"/>
      <c r="PZI25" s="77"/>
      <c r="PZJ25" s="77"/>
      <c r="PZK25" s="77"/>
      <c r="PZN25" s="72"/>
      <c r="PZO25" s="72"/>
      <c r="PZP25" s="72"/>
      <c r="PZT25" s="77"/>
      <c r="PZU25" s="77"/>
      <c r="PZV25" s="77"/>
      <c r="PZW25" s="77"/>
      <c r="PZX25" s="77"/>
      <c r="PZY25" s="77"/>
      <c r="PZZ25" s="77"/>
      <c r="QAA25" s="77"/>
      <c r="QAD25" s="72"/>
      <c r="QAE25" s="72"/>
      <c r="QAF25" s="72"/>
      <c r="QAJ25" s="77"/>
      <c r="QAK25" s="77"/>
      <c r="QAL25" s="77"/>
      <c r="QAM25" s="77"/>
      <c r="QAN25" s="77"/>
      <c r="QAO25" s="77"/>
      <c r="QAP25" s="77"/>
      <c r="QAQ25" s="77"/>
      <c r="QAT25" s="72"/>
      <c r="QAU25" s="72"/>
      <c r="QAV25" s="72"/>
      <c r="QAZ25" s="77"/>
      <c r="QBA25" s="77"/>
      <c r="QBB25" s="77"/>
      <c r="QBC25" s="77"/>
      <c r="QBD25" s="77"/>
      <c r="QBE25" s="77"/>
      <c r="QBF25" s="77"/>
      <c r="QBG25" s="77"/>
      <c r="QBJ25" s="72"/>
      <c r="QBK25" s="72"/>
      <c r="QBL25" s="72"/>
      <c r="QBP25" s="77"/>
      <c r="QBQ25" s="77"/>
      <c r="QBR25" s="77"/>
      <c r="QBS25" s="77"/>
      <c r="QBT25" s="77"/>
      <c r="QBU25" s="77"/>
      <c r="QBV25" s="77"/>
      <c r="QBW25" s="77"/>
      <c r="QBZ25" s="72"/>
      <c r="QCA25" s="72"/>
      <c r="QCB25" s="72"/>
      <c r="QCF25" s="77"/>
      <c r="QCG25" s="77"/>
      <c r="QCH25" s="77"/>
      <c r="QCI25" s="77"/>
      <c r="QCJ25" s="77"/>
      <c r="QCK25" s="77"/>
      <c r="QCL25" s="77"/>
      <c r="QCM25" s="77"/>
      <c r="QCP25" s="72"/>
      <c r="QCQ25" s="72"/>
      <c r="QCR25" s="72"/>
      <c r="QCV25" s="77"/>
      <c r="QCW25" s="77"/>
      <c r="QCX25" s="77"/>
      <c r="QCY25" s="77"/>
      <c r="QCZ25" s="77"/>
      <c r="QDA25" s="77"/>
      <c r="QDB25" s="77"/>
      <c r="QDC25" s="77"/>
      <c r="QDF25" s="72"/>
      <c r="QDG25" s="72"/>
      <c r="QDH25" s="72"/>
      <c r="QDL25" s="77"/>
      <c r="QDM25" s="77"/>
      <c r="QDN25" s="77"/>
      <c r="QDO25" s="77"/>
      <c r="QDP25" s="77"/>
      <c r="QDQ25" s="77"/>
      <c r="QDR25" s="77"/>
      <c r="QDS25" s="77"/>
      <c r="QDV25" s="72"/>
      <c r="QDW25" s="72"/>
      <c r="QDX25" s="72"/>
      <c r="QEB25" s="77"/>
      <c r="QEC25" s="77"/>
      <c r="QED25" s="77"/>
      <c r="QEE25" s="77"/>
      <c r="QEF25" s="77"/>
      <c r="QEG25" s="77"/>
      <c r="QEH25" s="77"/>
      <c r="QEI25" s="77"/>
      <c r="QEL25" s="72"/>
      <c r="QEM25" s="72"/>
      <c r="QEN25" s="72"/>
      <c r="QER25" s="77"/>
      <c r="QES25" s="77"/>
      <c r="QET25" s="77"/>
      <c r="QEU25" s="77"/>
      <c r="QEV25" s="77"/>
      <c r="QEW25" s="77"/>
      <c r="QEX25" s="77"/>
      <c r="QEY25" s="77"/>
      <c r="QFB25" s="72"/>
      <c r="QFC25" s="72"/>
      <c r="QFD25" s="72"/>
      <c r="QFH25" s="77"/>
      <c r="QFI25" s="77"/>
      <c r="QFJ25" s="77"/>
      <c r="QFK25" s="77"/>
      <c r="QFL25" s="77"/>
      <c r="QFM25" s="77"/>
      <c r="QFN25" s="77"/>
      <c r="QFO25" s="77"/>
      <c r="QFR25" s="72"/>
      <c r="QFS25" s="72"/>
      <c r="QFT25" s="72"/>
      <c r="QFX25" s="77"/>
      <c r="QFY25" s="77"/>
      <c r="QFZ25" s="77"/>
      <c r="QGA25" s="77"/>
      <c r="QGB25" s="77"/>
      <c r="QGC25" s="77"/>
      <c r="QGD25" s="77"/>
      <c r="QGE25" s="77"/>
      <c r="QGH25" s="72"/>
      <c r="QGI25" s="72"/>
      <c r="QGJ25" s="72"/>
      <c r="QGN25" s="77"/>
      <c r="QGO25" s="77"/>
      <c r="QGP25" s="77"/>
      <c r="QGQ25" s="77"/>
      <c r="QGR25" s="77"/>
      <c r="QGS25" s="77"/>
      <c r="QGT25" s="77"/>
      <c r="QGU25" s="77"/>
      <c r="QGX25" s="72"/>
      <c r="QGY25" s="72"/>
      <c r="QGZ25" s="72"/>
      <c r="QHD25" s="77"/>
      <c r="QHE25" s="77"/>
      <c r="QHF25" s="77"/>
      <c r="QHG25" s="77"/>
      <c r="QHH25" s="77"/>
      <c r="QHI25" s="77"/>
      <c r="QHJ25" s="77"/>
      <c r="QHK25" s="77"/>
      <c r="QHN25" s="72"/>
      <c r="QHO25" s="72"/>
      <c r="QHP25" s="72"/>
      <c r="QHT25" s="77"/>
      <c r="QHU25" s="77"/>
      <c r="QHV25" s="77"/>
      <c r="QHW25" s="77"/>
      <c r="QHX25" s="77"/>
      <c r="QHY25" s="77"/>
      <c r="QHZ25" s="77"/>
      <c r="QIA25" s="77"/>
      <c r="QID25" s="72"/>
      <c r="QIE25" s="72"/>
      <c r="QIF25" s="72"/>
      <c r="QIJ25" s="77"/>
      <c r="QIK25" s="77"/>
      <c r="QIL25" s="77"/>
      <c r="QIM25" s="77"/>
      <c r="QIN25" s="77"/>
      <c r="QIO25" s="77"/>
      <c r="QIP25" s="77"/>
      <c r="QIQ25" s="77"/>
      <c r="QIT25" s="72"/>
      <c r="QIU25" s="72"/>
      <c r="QIV25" s="72"/>
      <c r="QIZ25" s="77"/>
      <c r="QJA25" s="77"/>
      <c r="QJB25" s="77"/>
      <c r="QJC25" s="77"/>
      <c r="QJD25" s="77"/>
      <c r="QJE25" s="77"/>
      <c r="QJF25" s="77"/>
      <c r="QJG25" s="77"/>
      <c r="QJJ25" s="72"/>
      <c r="QJK25" s="72"/>
      <c r="QJL25" s="72"/>
      <c r="QJP25" s="77"/>
      <c r="QJQ25" s="77"/>
      <c r="QJR25" s="77"/>
      <c r="QJS25" s="77"/>
      <c r="QJT25" s="77"/>
      <c r="QJU25" s="77"/>
      <c r="QJV25" s="77"/>
      <c r="QJW25" s="77"/>
      <c r="QJZ25" s="72"/>
      <c r="QKA25" s="72"/>
      <c r="QKB25" s="72"/>
      <c r="QKF25" s="77"/>
      <c r="QKG25" s="77"/>
      <c r="QKH25" s="77"/>
      <c r="QKI25" s="77"/>
      <c r="QKJ25" s="77"/>
      <c r="QKK25" s="77"/>
      <c r="QKL25" s="77"/>
      <c r="QKM25" s="77"/>
      <c r="QKP25" s="72"/>
      <c r="QKQ25" s="72"/>
      <c r="QKR25" s="72"/>
      <c r="QKV25" s="77"/>
      <c r="QKW25" s="77"/>
      <c r="QKX25" s="77"/>
      <c r="QKY25" s="77"/>
      <c r="QKZ25" s="77"/>
      <c r="QLA25" s="77"/>
      <c r="QLB25" s="77"/>
      <c r="QLC25" s="77"/>
      <c r="QLF25" s="72"/>
      <c r="QLG25" s="72"/>
      <c r="QLH25" s="72"/>
      <c r="QLL25" s="77"/>
      <c r="QLM25" s="77"/>
      <c r="QLN25" s="77"/>
      <c r="QLO25" s="77"/>
      <c r="QLP25" s="77"/>
      <c r="QLQ25" s="77"/>
      <c r="QLR25" s="77"/>
      <c r="QLS25" s="77"/>
      <c r="QLV25" s="72"/>
      <c r="QLW25" s="72"/>
      <c r="QLX25" s="72"/>
      <c r="QMB25" s="77"/>
      <c r="QMC25" s="77"/>
      <c r="QMD25" s="77"/>
      <c r="QME25" s="77"/>
      <c r="QMF25" s="77"/>
      <c r="QMG25" s="77"/>
      <c r="QMH25" s="77"/>
      <c r="QMI25" s="77"/>
      <c r="QML25" s="72"/>
      <c r="QMM25" s="72"/>
      <c r="QMN25" s="72"/>
      <c r="QMR25" s="77"/>
      <c r="QMS25" s="77"/>
      <c r="QMT25" s="77"/>
      <c r="QMU25" s="77"/>
      <c r="QMV25" s="77"/>
      <c r="QMW25" s="77"/>
      <c r="QMX25" s="77"/>
      <c r="QMY25" s="77"/>
      <c r="QNB25" s="72"/>
      <c r="QNC25" s="72"/>
      <c r="QND25" s="72"/>
      <c r="QNH25" s="77"/>
      <c r="QNI25" s="77"/>
      <c r="QNJ25" s="77"/>
      <c r="QNK25" s="77"/>
      <c r="QNL25" s="77"/>
      <c r="QNM25" s="77"/>
      <c r="QNN25" s="77"/>
      <c r="QNO25" s="77"/>
      <c r="QNR25" s="72"/>
      <c r="QNS25" s="72"/>
      <c r="QNT25" s="72"/>
      <c r="QNX25" s="77"/>
      <c r="QNY25" s="77"/>
      <c r="QNZ25" s="77"/>
      <c r="QOA25" s="77"/>
      <c r="QOB25" s="77"/>
      <c r="QOC25" s="77"/>
      <c r="QOD25" s="77"/>
      <c r="QOE25" s="77"/>
      <c r="QOH25" s="72"/>
      <c r="QOI25" s="72"/>
      <c r="QOJ25" s="72"/>
      <c r="QON25" s="77"/>
      <c r="QOO25" s="77"/>
      <c r="QOP25" s="77"/>
      <c r="QOQ25" s="77"/>
      <c r="QOR25" s="77"/>
      <c r="QOS25" s="77"/>
      <c r="QOT25" s="77"/>
      <c r="QOU25" s="77"/>
      <c r="QOX25" s="72"/>
      <c r="QOY25" s="72"/>
      <c r="QOZ25" s="72"/>
      <c r="QPD25" s="77"/>
      <c r="QPE25" s="77"/>
      <c r="QPF25" s="77"/>
      <c r="QPG25" s="77"/>
      <c r="QPH25" s="77"/>
      <c r="QPI25" s="77"/>
      <c r="QPJ25" s="77"/>
      <c r="QPK25" s="77"/>
      <c r="QPN25" s="72"/>
      <c r="QPO25" s="72"/>
      <c r="QPP25" s="72"/>
      <c r="QPT25" s="77"/>
      <c r="QPU25" s="77"/>
      <c r="QPV25" s="77"/>
      <c r="QPW25" s="77"/>
      <c r="QPX25" s="77"/>
      <c r="QPY25" s="77"/>
      <c r="QPZ25" s="77"/>
      <c r="QQA25" s="77"/>
      <c r="QQD25" s="72"/>
      <c r="QQE25" s="72"/>
      <c r="QQF25" s="72"/>
      <c r="QQJ25" s="77"/>
      <c r="QQK25" s="77"/>
      <c r="QQL25" s="77"/>
      <c r="QQM25" s="77"/>
      <c r="QQN25" s="77"/>
      <c r="QQO25" s="77"/>
      <c r="QQP25" s="77"/>
      <c r="QQQ25" s="77"/>
      <c r="QQT25" s="72"/>
      <c r="QQU25" s="72"/>
      <c r="QQV25" s="72"/>
      <c r="QQZ25" s="77"/>
      <c r="QRA25" s="77"/>
      <c r="QRB25" s="77"/>
      <c r="QRC25" s="77"/>
      <c r="QRD25" s="77"/>
      <c r="QRE25" s="77"/>
      <c r="QRF25" s="77"/>
      <c r="QRG25" s="77"/>
      <c r="QRJ25" s="72"/>
      <c r="QRK25" s="72"/>
      <c r="QRL25" s="72"/>
      <c r="QRP25" s="77"/>
      <c r="QRQ25" s="77"/>
      <c r="QRR25" s="77"/>
      <c r="QRS25" s="77"/>
      <c r="QRT25" s="77"/>
      <c r="QRU25" s="77"/>
      <c r="QRV25" s="77"/>
      <c r="QRW25" s="77"/>
      <c r="QRZ25" s="72"/>
      <c r="QSA25" s="72"/>
      <c r="QSB25" s="72"/>
      <c r="QSF25" s="77"/>
      <c r="QSG25" s="77"/>
      <c r="QSH25" s="77"/>
      <c r="QSI25" s="77"/>
      <c r="QSJ25" s="77"/>
      <c r="QSK25" s="77"/>
      <c r="QSL25" s="77"/>
      <c r="QSM25" s="77"/>
      <c r="QSP25" s="72"/>
      <c r="QSQ25" s="72"/>
      <c r="QSR25" s="72"/>
      <c r="QSV25" s="77"/>
      <c r="QSW25" s="77"/>
      <c r="QSX25" s="77"/>
      <c r="QSY25" s="77"/>
      <c r="QSZ25" s="77"/>
      <c r="QTA25" s="77"/>
      <c r="QTB25" s="77"/>
      <c r="QTC25" s="77"/>
      <c r="QTF25" s="72"/>
      <c r="QTG25" s="72"/>
      <c r="QTH25" s="72"/>
      <c r="QTL25" s="77"/>
      <c r="QTM25" s="77"/>
      <c r="QTN25" s="77"/>
      <c r="QTO25" s="77"/>
      <c r="QTP25" s="77"/>
      <c r="QTQ25" s="77"/>
      <c r="QTR25" s="77"/>
      <c r="QTS25" s="77"/>
      <c r="QTV25" s="72"/>
      <c r="QTW25" s="72"/>
      <c r="QTX25" s="72"/>
      <c r="QUB25" s="77"/>
      <c r="QUC25" s="77"/>
      <c r="QUD25" s="77"/>
      <c r="QUE25" s="77"/>
      <c r="QUF25" s="77"/>
      <c r="QUG25" s="77"/>
      <c r="QUH25" s="77"/>
      <c r="QUI25" s="77"/>
      <c r="QUL25" s="72"/>
      <c r="QUM25" s="72"/>
      <c r="QUN25" s="72"/>
      <c r="QUR25" s="77"/>
      <c r="QUS25" s="77"/>
      <c r="QUT25" s="77"/>
      <c r="QUU25" s="77"/>
      <c r="QUV25" s="77"/>
      <c r="QUW25" s="77"/>
      <c r="QUX25" s="77"/>
      <c r="QUY25" s="77"/>
      <c r="QVB25" s="72"/>
      <c r="QVC25" s="72"/>
      <c r="QVD25" s="72"/>
      <c r="QVH25" s="77"/>
      <c r="QVI25" s="77"/>
      <c r="QVJ25" s="77"/>
      <c r="QVK25" s="77"/>
      <c r="QVL25" s="77"/>
      <c r="QVM25" s="77"/>
      <c r="QVN25" s="77"/>
      <c r="QVO25" s="77"/>
      <c r="QVR25" s="72"/>
      <c r="QVS25" s="72"/>
      <c r="QVT25" s="72"/>
      <c r="QVX25" s="77"/>
      <c r="QVY25" s="77"/>
      <c r="QVZ25" s="77"/>
      <c r="QWA25" s="77"/>
      <c r="QWB25" s="77"/>
      <c r="QWC25" s="77"/>
      <c r="QWD25" s="77"/>
      <c r="QWE25" s="77"/>
      <c r="QWH25" s="72"/>
      <c r="QWI25" s="72"/>
      <c r="QWJ25" s="72"/>
      <c r="QWN25" s="77"/>
      <c r="QWO25" s="77"/>
      <c r="QWP25" s="77"/>
      <c r="QWQ25" s="77"/>
      <c r="QWR25" s="77"/>
      <c r="QWS25" s="77"/>
      <c r="QWT25" s="77"/>
      <c r="QWU25" s="77"/>
      <c r="QWX25" s="72"/>
      <c r="QWY25" s="72"/>
      <c r="QWZ25" s="72"/>
      <c r="QXD25" s="77"/>
      <c r="QXE25" s="77"/>
      <c r="QXF25" s="77"/>
      <c r="QXG25" s="77"/>
      <c r="QXH25" s="77"/>
      <c r="QXI25" s="77"/>
      <c r="QXJ25" s="77"/>
      <c r="QXK25" s="77"/>
      <c r="QXN25" s="72"/>
      <c r="QXO25" s="72"/>
      <c r="QXP25" s="72"/>
      <c r="QXT25" s="77"/>
      <c r="QXU25" s="77"/>
      <c r="QXV25" s="77"/>
      <c r="QXW25" s="77"/>
      <c r="QXX25" s="77"/>
      <c r="QXY25" s="77"/>
      <c r="QXZ25" s="77"/>
      <c r="QYA25" s="77"/>
      <c r="QYD25" s="72"/>
      <c r="QYE25" s="72"/>
      <c r="QYF25" s="72"/>
      <c r="QYJ25" s="77"/>
      <c r="QYK25" s="77"/>
      <c r="QYL25" s="77"/>
      <c r="QYM25" s="77"/>
      <c r="QYN25" s="77"/>
      <c r="QYO25" s="77"/>
      <c r="QYP25" s="77"/>
      <c r="QYQ25" s="77"/>
      <c r="QYT25" s="72"/>
      <c r="QYU25" s="72"/>
      <c r="QYV25" s="72"/>
      <c r="QYZ25" s="77"/>
      <c r="QZA25" s="77"/>
      <c r="QZB25" s="77"/>
      <c r="QZC25" s="77"/>
      <c r="QZD25" s="77"/>
      <c r="QZE25" s="77"/>
      <c r="QZF25" s="77"/>
      <c r="QZG25" s="77"/>
      <c r="QZJ25" s="72"/>
      <c r="QZK25" s="72"/>
      <c r="QZL25" s="72"/>
      <c r="QZP25" s="77"/>
      <c r="QZQ25" s="77"/>
      <c r="QZR25" s="77"/>
      <c r="QZS25" s="77"/>
      <c r="QZT25" s="77"/>
      <c r="QZU25" s="77"/>
      <c r="QZV25" s="77"/>
      <c r="QZW25" s="77"/>
      <c r="QZZ25" s="72"/>
      <c r="RAA25" s="72"/>
      <c r="RAB25" s="72"/>
      <c r="RAF25" s="77"/>
      <c r="RAG25" s="77"/>
      <c r="RAH25" s="77"/>
      <c r="RAI25" s="77"/>
      <c r="RAJ25" s="77"/>
      <c r="RAK25" s="77"/>
      <c r="RAL25" s="77"/>
      <c r="RAM25" s="77"/>
      <c r="RAP25" s="72"/>
      <c r="RAQ25" s="72"/>
      <c r="RAR25" s="72"/>
      <c r="RAV25" s="77"/>
      <c r="RAW25" s="77"/>
      <c r="RAX25" s="77"/>
      <c r="RAY25" s="77"/>
      <c r="RAZ25" s="77"/>
      <c r="RBA25" s="77"/>
      <c r="RBB25" s="77"/>
      <c r="RBC25" s="77"/>
      <c r="RBF25" s="72"/>
      <c r="RBG25" s="72"/>
      <c r="RBH25" s="72"/>
      <c r="RBL25" s="77"/>
      <c r="RBM25" s="77"/>
      <c r="RBN25" s="77"/>
      <c r="RBO25" s="77"/>
      <c r="RBP25" s="77"/>
      <c r="RBQ25" s="77"/>
      <c r="RBR25" s="77"/>
      <c r="RBS25" s="77"/>
      <c r="RBV25" s="72"/>
      <c r="RBW25" s="72"/>
      <c r="RBX25" s="72"/>
      <c r="RCB25" s="77"/>
      <c r="RCC25" s="77"/>
      <c r="RCD25" s="77"/>
      <c r="RCE25" s="77"/>
      <c r="RCF25" s="77"/>
      <c r="RCG25" s="77"/>
      <c r="RCH25" s="77"/>
      <c r="RCI25" s="77"/>
      <c r="RCL25" s="72"/>
      <c r="RCM25" s="72"/>
      <c r="RCN25" s="72"/>
      <c r="RCR25" s="77"/>
      <c r="RCS25" s="77"/>
      <c r="RCT25" s="77"/>
      <c r="RCU25" s="77"/>
      <c r="RCV25" s="77"/>
      <c r="RCW25" s="77"/>
      <c r="RCX25" s="77"/>
      <c r="RCY25" s="77"/>
      <c r="RDB25" s="72"/>
      <c r="RDC25" s="72"/>
      <c r="RDD25" s="72"/>
      <c r="RDH25" s="77"/>
      <c r="RDI25" s="77"/>
      <c r="RDJ25" s="77"/>
      <c r="RDK25" s="77"/>
      <c r="RDL25" s="77"/>
      <c r="RDM25" s="77"/>
      <c r="RDN25" s="77"/>
      <c r="RDO25" s="77"/>
      <c r="RDR25" s="72"/>
      <c r="RDS25" s="72"/>
      <c r="RDT25" s="72"/>
      <c r="RDX25" s="77"/>
      <c r="RDY25" s="77"/>
      <c r="RDZ25" s="77"/>
      <c r="REA25" s="77"/>
      <c r="REB25" s="77"/>
      <c r="REC25" s="77"/>
      <c r="RED25" s="77"/>
      <c r="REE25" s="77"/>
      <c r="REH25" s="72"/>
      <c r="REI25" s="72"/>
      <c r="REJ25" s="72"/>
      <c r="REN25" s="77"/>
      <c r="REO25" s="77"/>
      <c r="REP25" s="77"/>
      <c r="REQ25" s="77"/>
      <c r="RER25" s="77"/>
      <c r="RES25" s="77"/>
      <c r="RET25" s="77"/>
      <c r="REU25" s="77"/>
      <c r="REX25" s="72"/>
      <c r="REY25" s="72"/>
      <c r="REZ25" s="72"/>
      <c r="RFD25" s="77"/>
      <c r="RFE25" s="77"/>
      <c r="RFF25" s="77"/>
      <c r="RFG25" s="77"/>
      <c r="RFH25" s="77"/>
      <c r="RFI25" s="77"/>
      <c r="RFJ25" s="77"/>
      <c r="RFK25" s="77"/>
      <c r="RFN25" s="72"/>
      <c r="RFO25" s="72"/>
      <c r="RFP25" s="72"/>
      <c r="RFT25" s="77"/>
      <c r="RFU25" s="77"/>
      <c r="RFV25" s="77"/>
      <c r="RFW25" s="77"/>
      <c r="RFX25" s="77"/>
      <c r="RFY25" s="77"/>
      <c r="RFZ25" s="77"/>
      <c r="RGA25" s="77"/>
      <c r="RGD25" s="72"/>
      <c r="RGE25" s="72"/>
      <c r="RGF25" s="72"/>
      <c r="RGJ25" s="77"/>
      <c r="RGK25" s="77"/>
      <c r="RGL25" s="77"/>
      <c r="RGM25" s="77"/>
      <c r="RGN25" s="77"/>
      <c r="RGO25" s="77"/>
      <c r="RGP25" s="77"/>
      <c r="RGQ25" s="77"/>
      <c r="RGT25" s="72"/>
      <c r="RGU25" s="72"/>
      <c r="RGV25" s="72"/>
      <c r="RGZ25" s="77"/>
      <c r="RHA25" s="77"/>
      <c r="RHB25" s="77"/>
      <c r="RHC25" s="77"/>
      <c r="RHD25" s="77"/>
      <c r="RHE25" s="77"/>
      <c r="RHF25" s="77"/>
      <c r="RHG25" s="77"/>
      <c r="RHJ25" s="72"/>
      <c r="RHK25" s="72"/>
      <c r="RHL25" s="72"/>
      <c r="RHP25" s="77"/>
      <c r="RHQ25" s="77"/>
      <c r="RHR25" s="77"/>
      <c r="RHS25" s="77"/>
      <c r="RHT25" s="77"/>
      <c r="RHU25" s="77"/>
      <c r="RHV25" s="77"/>
      <c r="RHW25" s="77"/>
      <c r="RHZ25" s="72"/>
      <c r="RIA25" s="72"/>
      <c r="RIB25" s="72"/>
      <c r="RIF25" s="77"/>
      <c r="RIG25" s="77"/>
      <c r="RIH25" s="77"/>
      <c r="RII25" s="77"/>
      <c r="RIJ25" s="77"/>
      <c r="RIK25" s="77"/>
      <c r="RIL25" s="77"/>
      <c r="RIM25" s="77"/>
      <c r="RIP25" s="72"/>
      <c r="RIQ25" s="72"/>
      <c r="RIR25" s="72"/>
      <c r="RIV25" s="77"/>
      <c r="RIW25" s="77"/>
      <c r="RIX25" s="77"/>
      <c r="RIY25" s="77"/>
      <c r="RIZ25" s="77"/>
      <c r="RJA25" s="77"/>
      <c r="RJB25" s="77"/>
      <c r="RJC25" s="77"/>
      <c r="RJF25" s="72"/>
      <c r="RJG25" s="72"/>
      <c r="RJH25" s="72"/>
      <c r="RJL25" s="77"/>
      <c r="RJM25" s="77"/>
      <c r="RJN25" s="77"/>
      <c r="RJO25" s="77"/>
      <c r="RJP25" s="77"/>
      <c r="RJQ25" s="77"/>
      <c r="RJR25" s="77"/>
      <c r="RJS25" s="77"/>
      <c r="RJV25" s="72"/>
      <c r="RJW25" s="72"/>
      <c r="RJX25" s="72"/>
      <c r="RKB25" s="77"/>
      <c r="RKC25" s="77"/>
      <c r="RKD25" s="77"/>
      <c r="RKE25" s="77"/>
      <c r="RKF25" s="77"/>
      <c r="RKG25" s="77"/>
      <c r="RKH25" s="77"/>
      <c r="RKI25" s="77"/>
      <c r="RKL25" s="72"/>
      <c r="RKM25" s="72"/>
      <c r="RKN25" s="72"/>
      <c r="RKR25" s="77"/>
      <c r="RKS25" s="77"/>
      <c r="RKT25" s="77"/>
      <c r="RKU25" s="77"/>
      <c r="RKV25" s="77"/>
      <c r="RKW25" s="77"/>
      <c r="RKX25" s="77"/>
      <c r="RKY25" s="77"/>
      <c r="RLB25" s="72"/>
      <c r="RLC25" s="72"/>
      <c r="RLD25" s="72"/>
      <c r="RLH25" s="77"/>
      <c r="RLI25" s="77"/>
      <c r="RLJ25" s="77"/>
      <c r="RLK25" s="77"/>
      <c r="RLL25" s="77"/>
      <c r="RLM25" s="77"/>
      <c r="RLN25" s="77"/>
      <c r="RLO25" s="77"/>
      <c r="RLR25" s="72"/>
      <c r="RLS25" s="72"/>
      <c r="RLT25" s="72"/>
      <c r="RLX25" s="77"/>
      <c r="RLY25" s="77"/>
      <c r="RLZ25" s="77"/>
      <c r="RMA25" s="77"/>
      <c r="RMB25" s="77"/>
      <c r="RMC25" s="77"/>
      <c r="RMD25" s="77"/>
      <c r="RME25" s="77"/>
      <c r="RMH25" s="72"/>
      <c r="RMI25" s="72"/>
      <c r="RMJ25" s="72"/>
      <c r="RMN25" s="77"/>
      <c r="RMO25" s="77"/>
      <c r="RMP25" s="77"/>
      <c r="RMQ25" s="77"/>
      <c r="RMR25" s="77"/>
      <c r="RMS25" s="77"/>
      <c r="RMT25" s="77"/>
      <c r="RMU25" s="77"/>
      <c r="RMX25" s="72"/>
      <c r="RMY25" s="72"/>
      <c r="RMZ25" s="72"/>
      <c r="RND25" s="77"/>
      <c r="RNE25" s="77"/>
      <c r="RNF25" s="77"/>
      <c r="RNG25" s="77"/>
      <c r="RNH25" s="77"/>
      <c r="RNI25" s="77"/>
      <c r="RNJ25" s="77"/>
      <c r="RNK25" s="77"/>
      <c r="RNN25" s="72"/>
      <c r="RNO25" s="72"/>
      <c r="RNP25" s="72"/>
      <c r="RNT25" s="77"/>
      <c r="RNU25" s="77"/>
      <c r="RNV25" s="77"/>
      <c r="RNW25" s="77"/>
      <c r="RNX25" s="77"/>
      <c r="RNY25" s="77"/>
      <c r="RNZ25" s="77"/>
      <c r="ROA25" s="77"/>
      <c r="ROD25" s="72"/>
      <c r="ROE25" s="72"/>
      <c r="ROF25" s="72"/>
      <c r="ROJ25" s="77"/>
      <c r="ROK25" s="77"/>
      <c r="ROL25" s="77"/>
      <c r="ROM25" s="77"/>
      <c r="RON25" s="77"/>
      <c r="ROO25" s="77"/>
      <c r="ROP25" s="77"/>
      <c r="ROQ25" s="77"/>
      <c r="ROT25" s="72"/>
      <c r="ROU25" s="72"/>
      <c r="ROV25" s="72"/>
      <c r="ROZ25" s="77"/>
      <c r="RPA25" s="77"/>
      <c r="RPB25" s="77"/>
      <c r="RPC25" s="77"/>
      <c r="RPD25" s="77"/>
      <c r="RPE25" s="77"/>
      <c r="RPF25" s="77"/>
      <c r="RPG25" s="77"/>
      <c r="RPJ25" s="72"/>
      <c r="RPK25" s="72"/>
      <c r="RPL25" s="72"/>
      <c r="RPP25" s="77"/>
      <c r="RPQ25" s="77"/>
      <c r="RPR25" s="77"/>
      <c r="RPS25" s="77"/>
      <c r="RPT25" s="77"/>
      <c r="RPU25" s="77"/>
      <c r="RPV25" s="77"/>
      <c r="RPW25" s="77"/>
      <c r="RPZ25" s="72"/>
      <c r="RQA25" s="72"/>
      <c r="RQB25" s="72"/>
      <c r="RQF25" s="77"/>
      <c r="RQG25" s="77"/>
      <c r="RQH25" s="77"/>
      <c r="RQI25" s="77"/>
      <c r="RQJ25" s="77"/>
      <c r="RQK25" s="77"/>
      <c r="RQL25" s="77"/>
      <c r="RQM25" s="77"/>
      <c r="RQP25" s="72"/>
      <c r="RQQ25" s="72"/>
      <c r="RQR25" s="72"/>
      <c r="RQV25" s="77"/>
      <c r="RQW25" s="77"/>
      <c r="RQX25" s="77"/>
      <c r="RQY25" s="77"/>
      <c r="RQZ25" s="77"/>
      <c r="RRA25" s="77"/>
      <c r="RRB25" s="77"/>
      <c r="RRC25" s="77"/>
      <c r="RRF25" s="72"/>
      <c r="RRG25" s="72"/>
      <c r="RRH25" s="72"/>
      <c r="RRL25" s="77"/>
      <c r="RRM25" s="77"/>
      <c r="RRN25" s="77"/>
      <c r="RRO25" s="77"/>
      <c r="RRP25" s="77"/>
      <c r="RRQ25" s="77"/>
      <c r="RRR25" s="77"/>
      <c r="RRS25" s="77"/>
      <c r="RRV25" s="72"/>
      <c r="RRW25" s="72"/>
      <c r="RRX25" s="72"/>
      <c r="RSB25" s="77"/>
      <c r="RSC25" s="77"/>
      <c r="RSD25" s="77"/>
      <c r="RSE25" s="77"/>
      <c r="RSF25" s="77"/>
      <c r="RSG25" s="77"/>
      <c r="RSH25" s="77"/>
      <c r="RSI25" s="77"/>
      <c r="RSL25" s="72"/>
      <c r="RSM25" s="72"/>
      <c r="RSN25" s="72"/>
      <c r="RSR25" s="77"/>
      <c r="RSS25" s="77"/>
      <c r="RST25" s="77"/>
      <c r="RSU25" s="77"/>
      <c r="RSV25" s="77"/>
      <c r="RSW25" s="77"/>
      <c r="RSX25" s="77"/>
      <c r="RSY25" s="77"/>
      <c r="RTB25" s="72"/>
      <c r="RTC25" s="72"/>
      <c r="RTD25" s="72"/>
      <c r="RTH25" s="77"/>
      <c r="RTI25" s="77"/>
      <c r="RTJ25" s="77"/>
      <c r="RTK25" s="77"/>
      <c r="RTL25" s="77"/>
      <c r="RTM25" s="77"/>
      <c r="RTN25" s="77"/>
      <c r="RTO25" s="77"/>
      <c r="RTR25" s="72"/>
      <c r="RTS25" s="72"/>
      <c r="RTT25" s="72"/>
      <c r="RTX25" s="77"/>
      <c r="RTY25" s="77"/>
      <c r="RTZ25" s="77"/>
      <c r="RUA25" s="77"/>
      <c r="RUB25" s="77"/>
      <c r="RUC25" s="77"/>
      <c r="RUD25" s="77"/>
      <c r="RUE25" s="77"/>
      <c r="RUH25" s="72"/>
      <c r="RUI25" s="72"/>
      <c r="RUJ25" s="72"/>
      <c r="RUN25" s="77"/>
      <c r="RUO25" s="77"/>
      <c r="RUP25" s="77"/>
      <c r="RUQ25" s="77"/>
      <c r="RUR25" s="77"/>
      <c r="RUS25" s="77"/>
      <c r="RUT25" s="77"/>
      <c r="RUU25" s="77"/>
      <c r="RUX25" s="72"/>
      <c r="RUY25" s="72"/>
      <c r="RUZ25" s="72"/>
      <c r="RVD25" s="77"/>
      <c r="RVE25" s="77"/>
      <c r="RVF25" s="77"/>
      <c r="RVG25" s="77"/>
      <c r="RVH25" s="77"/>
      <c r="RVI25" s="77"/>
      <c r="RVJ25" s="77"/>
      <c r="RVK25" s="77"/>
      <c r="RVN25" s="72"/>
      <c r="RVO25" s="72"/>
      <c r="RVP25" s="72"/>
      <c r="RVT25" s="77"/>
      <c r="RVU25" s="77"/>
      <c r="RVV25" s="77"/>
      <c r="RVW25" s="77"/>
      <c r="RVX25" s="77"/>
      <c r="RVY25" s="77"/>
      <c r="RVZ25" s="77"/>
      <c r="RWA25" s="77"/>
      <c r="RWD25" s="72"/>
      <c r="RWE25" s="72"/>
      <c r="RWF25" s="72"/>
      <c r="RWJ25" s="77"/>
      <c r="RWK25" s="77"/>
      <c r="RWL25" s="77"/>
      <c r="RWM25" s="77"/>
      <c r="RWN25" s="77"/>
      <c r="RWO25" s="77"/>
      <c r="RWP25" s="77"/>
      <c r="RWQ25" s="77"/>
      <c r="RWT25" s="72"/>
      <c r="RWU25" s="72"/>
      <c r="RWV25" s="72"/>
      <c r="RWZ25" s="77"/>
      <c r="RXA25" s="77"/>
      <c r="RXB25" s="77"/>
      <c r="RXC25" s="77"/>
      <c r="RXD25" s="77"/>
      <c r="RXE25" s="77"/>
      <c r="RXF25" s="77"/>
      <c r="RXG25" s="77"/>
      <c r="RXJ25" s="72"/>
      <c r="RXK25" s="72"/>
      <c r="RXL25" s="72"/>
      <c r="RXP25" s="77"/>
      <c r="RXQ25" s="77"/>
      <c r="RXR25" s="77"/>
      <c r="RXS25" s="77"/>
      <c r="RXT25" s="77"/>
      <c r="RXU25" s="77"/>
      <c r="RXV25" s="77"/>
      <c r="RXW25" s="77"/>
      <c r="RXZ25" s="72"/>
      <c r="RYA25" s="72"/>
      <c r="RYB25" s="72"/>
      <c r="RYF25" s="77"/>
      <c r="RYG25" s="77"/>
      <c r="RYH25" s="77"/>
      <c r="RYI25" s="77"/>
      <c r="RYJ25" s="77"/>
      <c r="RYK25" s="77"/>
      <c r="RYL25" s="77"/>
      <c r="RYM25" s="77"/>
      <c r="RYP25" s="72"/>
      <c r="RYQ25" s="72"/>
      <c r="RYR25" s="72"/>
      <c r="RYV25" s="77"/>
      <c r="RYW25" s="77"/>
      <c r="RYX25" s="77"/>
      <c r="RYY25" s="77"/>
      <c r="RYZ25" s="77"/>
      <c r="RZA25" s="77"/>
      <c r="RZB25" s="77"/>
      <c r="RZC25" s="77"/>
      <c r="RZF25" s="72"/>
      <c r="RZG25" s="72"/>
      <c r="RZH25" s="72"/>
      <c r="RZL25" s="77"/>
      <c r="RZM25" s="77"/>
      <c r="RZN25" s="77"/>
      <c r="RZO25" s="77"/>
      <c r="RZP25" s="77"/>
      <c r="RZQ25" s="77"/>
      <c r="RZR25" s="77"/>
      <c r="RZS25" s="77"/>
      <c r="RZV25" s="72"/>
      <c r="RZW25" s="72"/>
      <c r="RZX25" s="72"/>
      <c r="SAB25" s="77"/>
      <c r="SAC25" s="77"/>
      <c r="SAD25" s="77"/>
      <c r="SAE25" s="77"/>
      <c r="SAF25" s="77"/>
      <c r="SAG25" s="77"/>
      <c r="SAH25" s="77"/>
      <c r="SAI25" s="77"/>
      <c r="SAL25" s="72"/>
      <c r="SAM25" s="72"/>
      <c r="SAN25" s="72"/>
      <c r="SAR25" s="77"/>
      <c r="SAS25" s="77"/>
      <c r="SAT25" s="77"/>
      <c r="SAU25" s="77"/>
      <c r="SAV25" s="77"/>
      <c r="SAW25" s="77"/>
      <c r="SAX25" s="77"/>
      <c r="SAY25" s="77"/>
      <c r="SBB25" s="72"/>
      <c r="SBC25" s="72"/>
      <c r="SBD25" s="72"/>
      <c r="SBH25" s="77"/>
      <c r="SBI25" s="77"/>
      <c r="SBJ25" s="77"/>
      <c r="SBK25" s="77"/>
      <c r="SBL25" s="77"/>
      <c r="SBM25" s="77"/>
      <c r="SBN25" s="77"/>
      <c r="SBO25" s="77"/>
      <c r="SBR25" s="72"/>
      <c r="SBS25" s="72"/>
      <c r="SBT25" s="72"/>
      <c r="SBX25" s="77"/>
      <c r="SBY25" s="77"/>
      <c r="SBZ25" s="77"/>
      <c r="SCA25" s="77"/>
      <c r="SCB25" s="77"/>
      <c r="SCC25" s="77"/>
      <c r="SCD25" s="77"/>
      <c r="SCE25" s="77"/>
      <c r="SCH25" s="72"/>
      <c r="SCI25" s="72"/>
      <c r="SCJ25" s="72"/>
      <c r="SCN25" s="77"/>
      <c r="SCO25" s="77"/>
      <c r="SCP25" s="77"/>
      <c r="SCQ25" s="77"/>
      <c r="SCR25" s="77"/>
      <c r="SCS25" s="77"/>
      <c r="SCT25" s="77"/>
      <c r="SCU25" s="77"/>
      <c r="SCX25" s="72"/>
      <c r="SCY25" s="72"/>
      <c r="SCZ25" s="72"/>
      <c r="SDD25" s="77"/>
      <c r="SDE25" s="77"/>
      <c r="SDF25" s="77"/>
      <c r="SDG25" s="77"/>
      <c r="SDH25" s="77"/>
      <c r="SDI25" s="77"/>
      <c r="SDJ25" s="77"/>
      <c r="SDK25" s="77"/>
      <c r="SDN25" s="72"/>
      <c r="SDO25" s="72"/>
      <c r="SDP25" s="72"/>
      <c r="SDT25" s="77"/>
      <c r="SDU25" s="77"/>
      <c r="SDV25" s="77"/>
      <c r="SDW25" s="77"/>
      <c r="SDX25" s="77"/>
      <c r="SDY25" s="77"/>
      <c r="SDZ25" s="77"/>
      <c r="SEA25" s="77"/>
      <c r="SED25" s="72"/>
      <c r="SEE25" s="72"/>
      <c r="SEF25" s="72"/>
      <c r="SEJ25" s="77"/>
      <c r="SEK25" s="77"/>
      <c r="SEL25" s="77"/>
      <c r="SEM25" s="77"/>
      <c r="SEN25" s="77"/>
      <c r="SEO25" s="77"/>
      <c r="SEP25" s="77"/>
      <c r="SEQ25" s="77"/>
      <c r="SET25" s="72"/>
      <c r="SEU25" s="72"/>
      <c r="SEV25" s="72"/>
      <c r="SEZ25" s="77"/>
      <c r="SFA25" s="77"/>
      <c r="SFB25" s="77"/>
      <c r="SFC25" s="77"/>
      <c r="SFD25" s="77"/>
      <c r="SFE25" s="77"/>
      <c r="SFF25" s="77"/>
      <c r="SFG25" s="77"/>
      <c r="SFJ25" s="72"/>
      <c r="SFK25" s="72"/>
      <c r="SFL25" s="72"/>
      <c r="SFP25" s="77"/>
      <c r="SFQ25" s="77"/>
      <c r="SFR25" s="77"/>
      <c r="SFS25" s="77"/>
      <c r="SFT25" s="77"/>
      <c r="SFU25" s="77"/>
      <c r="SFV25" s="77"/>
      <c r="SFW25" s="77"/>
      <c r="SFZ25" s="72"/>
      <c r="SGA25" s="72"/>
      <c r="SGB25" s="72"/>
      <c r="SGF25" s="77"/>
      <c r="SGG25" s="77"/>
      <c r="SGH25" s="77"/>
      <c r="SGI25" s="77"/>
      <c r="SGJ25" s="77"/>
      <c r="SGK25" s="77"/>
      <c r="SGL25" s="77"/>
      <c r="SGM25" s="77"/>
      <c r="SGP25" s="72"/>
      <c r="SGQ25" s="72"/>
      <c r="SGR25" s="72"/>
      <c r="SGV25" s="77"/>
      <c r="SGW25" s="77"/>
      <c r="SGX25" s="77"/>
      <c r="SGY25" s="77"/>
      <c r="SGZ25" s="77"/>
      <c r="SHA25" s="77"/>
      <c r="SHB25" s="77"/>
      <c r="SHC25" s="77"/>
      <c r="SHF25" s="72"/>
      <c r="SHG25" s="72"/>
      <c r="SHH25" s="72"/>
      <c r="SHL25" s="77"/>
      <c r="SHM25" s="77"/>
      <c r="SHN25" s="77"/>
      <c r="SHO25" s="77"/>
      <c r="SHP25" s="77"/>
      <c r="SHQ25" s="77"/>
      <c r="SHR25" s="77"/>
      <c r="SHS25" s="77"/>
      <c r="SHV25" s="72"/>
      <c r="SHW25" s="72"/>
      <c r="SHX25" s="72"/>
      <c r="SIB25" s="77"/>
      <c r="SIC25" s="77"/>
      <c r="SID25" s="77"/>
      <c r="SIE25" s="77"/>
      <c r="SIF25" s="77"/>
      <c r="SIG25" s="77"/>
      <c r="SIH25" s="77"/>
      <c r="SII25" s="77"/>
      <c r="SIL25" s="72"/>
      <c r="SIM25" s="72"/>
      <c r="SIN25" s="72"/>
      <c r="SIR25" s="77"/>
      <c r="SIS25" s="77"/>
      <c r="SIT25" s="77"/>
      <c r="SIU25" s="77"/>
      <c r="SIV25" s="77"/>
      <c r="SIW25" s="77"/>
      <c r="SIX25" s="77"/>
      <c r="SIY25" s="77"/>
      <c r="SJB25" s="72"/>
      <c r="SJC25" s="72"/>
      <c r="SJD25" s="72"/>
      <c r="SJH25" s="77"/>
      <c r="SJI25" s="77"/>
      <c r="SJJ25" s="77"/>
      <c r="SJK25" s="77"/>
      <c r="SJL25" s="77"/>
      <c r="SJM25" s="77"/>
      <c r="SJN25" s="77"/>
      <c r="SJO25" s="77"/>
      <c r="SJR25" s="72"/>
      <c r="SJS25" s="72"/>
      <c r="SJT25" s="72"/>
      <c r="SJX25" s="77"/>
      <c r="SJY25" s="77"/>
      <c r="SJZ25" s="77"/>
      <c r="SKA25" s="77"/>
      <c r="SKB25" s="77"/>
      <c r="SKC25" s="77"/>
      <c r="SKD25" s="77"/>
      <c r="SKE25" s="77"/>
      <c r="SKH25" s="72"/>
      <c r="SKI25" s="72"/>
      <c r="SKJ25" s="72"/>
      <c r="SKN25" s="77"/>
      <c r="SKO25" s="77"/>
      <c r="SKP25" s="77"/>
      <c r="SKQ25" s="77"/>
      <c r="SKR25" s="77"/>
      <c r="SKS25" s="77"/>
      <c r="SKT25" s="77"/>
      <c r="SKU25" s="77"/>
      <c r="SKX25" s="72"/>
      <c r="SKY25" s="72"/>
      <c r="SKZ25" s="72"/>
      <c r="SLD25" s="77"/>
      <c r="SLE25" s="77"/>
      <c r="SLF25" s="77"/>
      <c r="SLG25" s="77"/>
      <c r="SLH25" s="77"/>
      <c r="SLI25" s="77"/>
      <c r="SLJ25" s="77"/>
      <c r="SLK25" s="77"/>
      <c r="SLN25" s="72"/>
      <c r="SLO25" s="72"/>
      <c r="SLP25" s="72"/>
      <c r="SLT25" s="77"/>
      <c r="SLU25" s="77"/>
      <c r="SLV25" s="77"/>
      <c r="SLW25" s="77"/>
      <c r="SLX25" s="77"/>
      <c r="SLY25" s="77"/>
      <c r="SLZ25" s="77"/>
      <c r="SMA25" s="77"/>
      <c r="SMD25" s="72"/>
      <c r="SME25" s="72"/>
      <c r="SMF25" s="72"/>
      <c r="SMJ25" s="77"/>
      <c r="SMK25" s="77"/>
      <c r="SML25" s="77"/>
      <c r="SMM25" s="77"/>
      <c r="SMN25" s="77"/>
      <c r="SMO25" s="77"/>
      <c r="SMP25" s="77"/>
      <c r="SMQ25" s="77"/>
      <c r="SMT25" s="72"/>
      <c r="SMU25" s="72"/>
      <c r="SMV25" s="72"/>
      <c r="SMZ25" s="77"/>
      <c r="SNA25" s="77"/>
      <c r="SNB25" s="77"/>
      <c r="SNC25" s="77"/>
      <c r="SND25" s="77"/>
      <c r="SNE25" s="77"/>
      <c r="SNF25" s="77"/>
      <c r="SNG25" s="77"/>
      <c r="SNJ25" s="72"/>
      <c r="SNK25" s="72"/>
      <c r="SNL25" s="72"/>
      <c r="SNP25" s="77"/>
      <c r="SNQ25" s="77"/>
      <c r="SNR25" s="77"/>
      <c r="SNS25" s="77"/>
      <c r="SNT25" s="77"/>
      <c r="SNU25" s="77"/>
      <c r="SNV25" s="77"/>
      <c r="SNW25" s="77"/>
      <c r="SNZ25" s="72"/>
      <c r="SOA25" s="72"/>
      <c r="SOB25" s="72"/>
      <c r="SOF25" s="77"/>
      <c r="SOG25" s="77"/>
      <c r="SOH25" s="77"/>
      <c r="SOI25" s="77"/>
      <c r="SOJ25" s="77"/>
      <c r="SOK25" s="77"/>
      <c r="SOL25" s="77"/>
      <c r="SOM25" s="77"/>
      <c r="SOP25" s="72"/>
      <c r="SOQ25" s="72"/>
      <c r="SOR25" s="72"/>
      <c r="SOV25" s="77"/>
      <c r="SOW25" s="77"/>
      <c r="SOX25" s="77"/>
      <c r="SOY25" s="77"/>
      <c r="SOZ25" s="77"/>
      <c r="SPA25" s="77"/>
      <c r="SPB25" s="77"/>
      <c r="SPC25" s="77"/>
      <c r="SPF25" s="72"/>
      <c r="SPG25" s="72"/>
      <c r="SPH25" s="72"/>
      <c r="SPL25" s="77"/>
      <c r="SPM25" s="77"/>
      <c r="SPN25" s="77"/>
      <c r="SPO25" s="77"/>
      <c r="SPP25" s="77"/>
      <c r="SPQ25" s="77"/>
      <c r="SPR25" s="77"/>
      <c r="SPS25" s="77"/>
      <c r="SPV25" s="72"/>
      <c r="SPW25" s="72"/>
      <c r="SPX25" s="72"/>
      <c r="SQB25" s="77"/>
      <c r="SQC25" s="77"/>
      <c r="SQD25" s="77"/>
      <c r="SQE25" s="77"/>
      <c r="SQF25" s="77"/>
      <c r="SQG25" s="77"/>
      <c r="SQH25" s="77"/>
      <c r="SQI25" s="77"/>
      <c r="SQL25" s="72"/>
      <c r="SQM25" s="72"/>
      <c r="SQN25" s="72"/>
      <c r="SQR25" s="77"/>
      <c r="SQS25" s="77"/>
      <c r="SQT25" s="77"/>
      <c r="SQU25" s="77"/>
      <c r="SQV25" s="77"/>
      <c r="SQW25" s="77"/>
      <c r="SQX25" s="77"/>
      <c r="SQY25" s="77"/>
      <c r="SRB25" s="72"/>
      <c r="SRC25" s="72"/>
      <c r="SRD25" s="72"/>
      <c r="SRH25" s="77"/>
      <c r="SRI25" s="77"/>
      <c r="SRJ25" s="77"/>
      <c r="SRK25" s="77"/>
      <c r="SRL25" s="77"/>
      <c r="SRM25" s="77"/>
      <c r="SRN25" s="77"/>
      <c r="SRO25" s="77"/>
      <c r="SRR25" s="72"/>
      <c r="SRS25" s="72"/>
      <c r="SRT25" s="72"/>
      <c r="SRX25" s="77"/>
      <c r="SRY25" s="77"/>
      <c r="SRZ25" s="77"/>
      <c r="SSA25" s="77"/>
      <c r="SSB25" s="77"/>
      <c r="SSC25" s="77"/>
      <c r="SSD25" s="77"/>
      <c r="SSE25" s="77"/>
      <c r="SSH25" s="72"/>
      <c r="SSI25" s="72"/>
      <c r="SSJ25" s="72"/>
      <c r="SSN25" s="77"/>
      <c r="SSO25" s="77"/>
      <c r="SSP25" s="77"/>
      <c r="SSQ25" s="77"/>
      <c r="SSR25" s="77"/>
      <c r="SSS25" s="77"/>
      <c r="SST25" s="77"/>
      <c r="SSU25" s="77"/>
      <c r="SSX25" s="72"/>
      <c r="SSY25" s="72"/>
      <c r="SSZ25" s="72"/>
      <c r="STD25" s="77"/>
      <c r="STE25" s="77"/>
      <c r="STF25" s="77"/>
      <c r="STG25" s="77"/>
      <c r="STH25" s="77"/>
      <c r="STI25" s="77"/>
      <c r="STJ25" s="77"/>
      <c r="STK25" s="77"/>
      <c r="STN25" s="72"/>
      <c r="STO25" s="72"/>
      <c r="STP25" s="72"/>
      <c r="STT25" s="77"/>
      <c r="STU25" s="77"/>
      <c r="STV25" s="77"/>
      <c r="STW25" s="77"/>
      <c r="STX25" s="77"/>
      <c r="STY25" s="77"/>
      <c r="STZ25" s="77"/>
      <c r="SUA25" s="77"/>
      <c r="SUD25" s="72"/>
      <c r="SUE25" s="72"/>
      <c r="SUF25" s="72"/>
      <c r="SUJ25" s="77"/>
      <c r="SUK25" s="77"/>
      <c r="SUL25" s="77"/>
      <c r="SUM25" s="77"/>
      <c r="SUN25" s="77"/>
      <c r="SUO25" s="77"/>
      <c r="SUP25" s="77"/>
      <c r="SUQ25" s="77"/>
      <c r="SUT25" s="72"/>
      <c r="SUU25" s="72"/>
      <c r="SUV25" s="72"/>
      <c r="SUZ25" s="77"/>
      <c r="SVA25" s="77"/>
      <c r="SVB25" s="77"/>
      <c r="SVC25" s="77"/>
      <c r="SVD25" s="77"/>
      <c r="SVE25" s="77"/>
      <c r="SVF25" s="77"/>
      <c r="SVG25" s="77"/>
      <c r="SVJ25" s="72"/>
      <c r="SVK25" s="72"/>
      <c r="SVL25" s="72"/>
      <c r="SVP25" s="77"/>
      <c r="SVQ25" s="77"/>
      <c r="SVR25" s="77"/>
      <c r="SVS25" s="77"/>
      <c r="SVT25" s="77"/>
      <c r="SVU25" s="77"/>
      <c r="SVV25" s="77"/>
      <c r="SVW25" s="77"/>
      <c r="SVZ25" s="72"/>
      <c r="SWA25" s="72"/>
      <c r="SWB25" s="72"/>
      <c r="SWF25" s="77"/>
      <c r="SWG25" s="77"/>
      <c r="SWH25" s="77"/>
      <c r="SWI25" s="77"/>
      <c r="SWJ25" s="77"/>
      <c r="SWK25" s="77"/>
      <c r="SWL25" s="77"/>
      <c r="SWM25" s="77"/>
      <c r="SWP25" s="72"/>
      <c r="SWQ25" s="72"/>
      <c r="SWR25" s="72"/>
      <c r="SWV25" s="77"/>
      <c r="SWW25" s="77"/>
      <c r="SWX25" s="77"/>
      <c r="SWY25" s="77"/>
      <c r="SWZ25" s="77"/>
      <c r="SXA25" s="77"/>
      <c r="SXB25" s="77"/>
      <c r="SXC25" s="77"/>
      <c r="SXF25" s="72"/>
      <c r="SXG25" s="72"/>
      <c r="SXH25" s="72"/>
      <c r="SXL25" s="77"/>
      <c r="SXM25" s="77"/>
      <c r="SXN25" s="77"/>
      <c r="SXO25" s="77"/>
      <c r="SXP25" s="77"/>
      <c r="SXQ25" s="77"/>
      <c r="SXR25" s="77"/>
      <c r="SXS25" s="77"/>
      <c r="SXV25" s="72"/>
      <c r="SXW25" s="72"/>
      <c r="SXX25" s="72"/>
      <c r="SYB25" s="77"/>
      <c r="SYC25" s="77"/>
      <c r="SYD25" s="77"/>
      <c r="SYE25" s="77"/>
      <c r="SYF25" s="77"/>
      <c r="SYG25" s="77"/>
      <c r="SYH25" s="77"/>
      <c r="SYI25" s="77"/>
      <c r="SYL25" s="72"/>
      <c r="SYM25" s="72"/>
      <c r="SYN25" s="72"/>
      <c r="SYR25" s="77"/>
      <c r="SYS25" s="77"/>
      <c r="SYT25" s="77"/>
      <c r="SYU25" s="77"/>
      <c r="SYV25" s="77"/>
      <c r="SYW25" s="77"/>
      <c r="SYX25" s="77"/>
      <c r="SYY25" s="77"/>
      <c r="SZB25" s="72"/>
      <c r="SZC25" s="72"/>
      <c r="SZD25" s="72"/>
      <c r="SZH25" s="77"/>
      <c r="SZI25" s="77"/>
      <c r="SZJ25" s="77"/>
      <c r="SZK25" s="77"/>
      <c r="SZL25" s="77"/>
      <c r="SZM25" s="77"/>
      <c r="SZN25" s="77"/>
      <c r="SZO25" s="77"/>
      <c r="SZR25" s="72"/>
      <c r="SZS25" s="72"/>
      <c r="SZT25" s="72"/>
      <c r="SZX25" s="77"/>
      <c r="SZY25" s="77"/>
      <c r="SZZ25" s="77"/>
      <c r="TAA25" s="77"/>
      <c r="TAB25" s="77"/>
      <c r="TAC25" s="77"/>
      <c r="TAD25" s="77"/>
      <c r="TAE25" s="77"/>
      <c r="TAH25" s="72"/>
      <c r="TAI25" s="72"/>
      <c r="TAJ25" s="72"/>
      <c r="TAN25" s="77"/>
      <c r="TAO25" s="77"/>
      <c r="TAP25" s="77"/>
      <c r="TAQ25" s="77"/>
      <c r="TAR25" s="77"/>
      <c r="TAS25" s="77"/>
      <c r="TAT25" s="77"/>
      <c r="TAU25" s="77"/>
      <c r="TAX25" s="72"/>
      <c r="TAY25" s="72"/>
      <c r="TAZ25" s="72"/>
      <c r="TBD25" s="77"/>
      <c r="TBE25" s="77"/>
      <c r="TBF25" s="77"/>
      <c r="TBG25" s="77"/>
      <c r="TBH25" s="77"/>
      <c r="TBI25" s="77"/>
      <c r="TBJ25" s="77"/>
      <c r="TBK25" s="77"/>
      <c r="TBN25" s="72"/>
      <c r="TBO25" s="72"/>
      <c r="TBP25" s="72"/>
      <c r="TBT25" s="77"/>
      <c r="TBU25" s="77"/>
      <c r="TBV25" s="77"/>
      <c r="TBW25" s="77"/>
      <c r="TBX25" s="77"/>
      <c r="TBY25" s="77"/>
      <c r="TBZ25" s="77"/>
      <c r="TCA25" s="77"/>
      <c r="TCD25" s="72"/>
      <c r="TCE25" s="72"/>
      <c r="TCF25" s="72"/>
      <c r="TCJ25" s="77"/>
      <c r="TCK25" s="77"/>
      <c r="TCL25" s="77"/>
      <c r="TCM25" s="77"/>
      <c r="TCN25" s="77"/>
      <c r="TCO25" s="77"/>
      <c r="TCP25" s="77"/>
      <c r="TCQ25" s="77"/>
      <c r="TCT25" s="72"/>
      <c r="TCU25" s="72"/>
      <c r="TCV25" s="72"/>
      <c r="TCZ25" s="77"/>
      <c r="TDA25" s="77"/>
      <c r="TDB25" s="77"/>
      <c r="TDC25" s="77"/>
      <c r="TDD25" s="77"/>
      <c r="TDE25" s="77"/>
      <c r="TDF25" s="77"/>
      <c r="TDG25" s="77"/>
      <c r="TDJ25" s="72"/>
      <c r="TDK25" s="72"/>
      <c r="TDL25" s="72"/>
      <c r="TDP25" s="77"/>
      <c r="TDQ25" s="77"/>
      <c r="TDR25" s="77"/>
      <c r="TDS25" s="77"/>
      <c r="TDT25" s="77"/>
      <c r="TDU25" s="77"/>
      <c r="TDV25" s="77"/>
      <c r="TDW25" s="77"/>
      <c r="TDZ25" s="72"/>
      <c r="TEA25" s="72"/>
      <c r="TEB25" s="72"/>
      <c r="TEF25" s="77"/>
      <c r="TEG25" s="77"/>
      <c r="TEH25" s="77"/>
      <c r="TEI25" s="77"/>
      <c r="TEJ25" s="77"/>
      <c r="TEK25" s="77"/>
      <c r="TEL25" s="77"/>
      <c r="TEM25" s="77"/>
      <c r="TEP25" s="72"/>
      <c r="TEQ25" s="72"/>
      <c r="TER25" s="72"/>
      <c r="TEV25" s="77"/>
      <c r="TEW25" s="77"/>
      <c r="TEX25" s="77"/>
      <c r="TEY25" s="77"/>
      <c r="TEZ25" s="77"/>
      <c r="TFA25" s="77"/>
      <c r="TFB25" s="77"/>
      <c r="TFC25" s="77"/>
      <c r="TFF25" s="72"/>
      <c r="TFG25" s="72"/>
      <c r="TFH25" s="72"/>
      <c r="TFL25" s="77"/>
      <c r="TFM25" s="77"/>
      <c r="TFN25" s="77"/>
      <c r="TFO25" s="77"/>
      <c r="TFP25" s="77"/>
      <c r="TFQ25" s="77"/>
      <c r="TFR25" s="77"/>
      <c r="TFS25" s="77"/>
      <c r="TFV25" s="72"/>
      <c r="TFW25" s="72"/>
      <c r="TFX25" s="72"/>
      <c r="TGB25" s="77"/>
      <c r="TGC25" s="77"/>
      <c r="TGD25" s="77"/>
      <c r="TGE25" s="77"/>
      <c r="TGF25" s="77"/>
      <c r="TGG25" s="77"/>
      <c r="TGH25" s="77"/>
      <c r="TGI25" s="77"/>
      <c r="TGL25" s="72"/>
      <c r="TGM25" s="72"/>
      <c r="TGN25" s="72"/>
      <c r="TGR25" s="77"/>
      <c r="TGS25" s="77"/>
      <c r="TGT25" s="77"/>
      <c r="TGU25" s="77"/>
      <c r="TGV25" s="77"/>
      <c r="TGW25" s="77"/>
      <c r="TGX25" s="77"/>
      <c r="TGY25" s="77"/>
      <c r="THB25" s="72"/>
      <c r="THC25" s="72"/>
      <c r="THD25" s="72"/>
      <c r="THH25" s="77"/>
      <c r="THI25" s="77"/>
      <c r="THJ25" s="77"/>
      <c r="THK25" s="77"/>
      <c r="THL25" s="77"/>
      <c r="THM25" s="77"/>
      <c r="THN25" s="77"/>
      <c r="THO25" s="77"/>
      <c r="THR25" s="72"/>
      <c r="THS25" s="72"/>
      <c r="THT25" s="72"/>
      <c r="THX25" s="77"/>
      <c r="THY25" s="77"/>
      <c r="THZ25" s="77"/>
      <c r="TIA25" s="77"/>
      <c r="TIB25" s="77"/>
      <c r="TIC25" s="77"/>
      <c r="TID25" s="77"/>
      <c r="TIE25" s="77"/>
      <c r="TIH25" s="72"/>
      <c r="TII25" s="72"/>
      <c r="TIJ25" s="72"/>
      <c r="TIN25" s="77"/>
      <c r="TIO25" s="77"/>
      <c r="TIP25" s="77"/>
      <c r="TIQ25" s="77"/>
      <c r="TIR25" s="77"/>
      <c r="TIS25" s="77"/>
      <c r="TIT25" s="77"/>
      <c r="TIU25" s="77"/>
      <c r="TIX25" s="72"/>
      <c r="TIY25" s="72"/>
      <c r="TIZ25" s="72"/>
      <c r="TJD25" s="77"/>
      <c r="TJE25" s="77"/>
      <c r="TJF25" s="77"/>
      <c r="TJG25" s="77"/>
      <c r="TJH25" s="77"/>
      <c r="TJI25" s="77"/>
      <c r="TJJ25" s="77"/>
      <c r="TJK25" s="77"/>
      <c r="TJN25" s="72"/>
      <c r="TJO25" s="72"/>
      <c r="TJP25" s="72"/>
      <c r="TJT25" s="77"/>
      <c r="TJU25" s="77"/>
      <c r="TJV25" s="77"/>
      <c r="TJW25" s="77"/>
      <c r="TJX25" s="77"/>
      <c r="TJY25" s="77"/>
      <c r="TJZ25" s="77"/>
      <c r="TKA25" s="77"/>
      <c r="TKD25" s="72"/>
      <c r="TKE25" s="72"/>
      <c r="TKF25" s="72"/>
      <c r="TKJ25" s="77"/>
      <c r="TKK25" s="77"/>
      <c r="TKL25" s="77"/>
      <c r="TKM25" s="77"/>
      <c r="TKN25" s="77"/>
      <c r="TKO25" s="77"/>
      <c r="TKP25" s="77"/>
      <c r="TKQ25" s="77"/>
      <c r="TKT25" s="72"/>
      <c r="TKU25" s="72"/>
      <c r="TKV25" s="72"/>
      <c r="TKZ25" s="77"/>
      <c r="TLA25" s="77"/>
      <c r="TLB25" s="77"/>
      <c r="TLC25" s="77"/>
      <c r="TLD25" s="77"/>
      <c r="TLE25" s="77"/>
      <c r="TLF25" s="77"/>
      <c r="TLG25" s="77"/>
      <c r="TLJ25" s="72"/>
      <c r="TLK25" s="72"/>
      <c r="TLL25" s="72"/>
      <c r="TLP25" s="77"/>
      <c r="TLQ25" s="77"/>
      <c r="TLR25" s="77"/>
      <c r="TLS25" s="77"/>
      <c r="TLT25" s="77"/>
      <c r="TLU25" s="77"/>
      <c r="TLV25" s="77"/>
      <c r="TLW25" s="77"/>
      <c r="TLZ25" s="72"/>
      <c r="TMA25" s="72"/>
      <c r="TMB25" s="72"/>
      <c r="TMF25" s="77"/>
      <c r="TMG25" s="77"/>
      <c r="TMH25" s="77"/>
      <c r="TMI25" s="77"/>
      <c r="TMJ25" s="77"/>
      <c r="TMK25" s="77"/>
      <c r="TML25" s="77"/>
      <c r="TMM25" s="77"/>
      <c r="TMP25" s="72"/>
      <c r="TMQ25" s="72"/>
      <c r="TMR25" s="72"/>
      <c r="TMV25" s="77"/>
      <c r="TMW25" s="77"/>
      <c r="TMX25" s="77"/>
      <c r="TMY25" s="77"/>
      <c r="TMZ25" s="77"/>
      <c r="TNA25" s="77"/>
      <c r="TNB25" s="77"/>
      <c r="TNC25" s="77"/>
      <c r="TNF25" s="72"/>
      <c r="TNG25" s="72"/>
      <c r="TNH25" s="72"/>
      <c r="TNL25" s="77"/>
      <c r="TNM25" s="77"/>
      <c r="TNN25" s="77"/>
      <c r="TNO25" s="77"/>
      <c r="TNP25" s="77"/>
      <c r="TNQ25" s="77"/>
      <c r="TNR25" s="77"/>
      <c r="TNS25" s="77"/>
      <c r="TNV25" s="72"/>
      <c r="TNW25" s="72"/>
      <c r="TNX25" s="72"/>
      <c r="TOB25" s="77"/>
      <c r="TOC25" s="77"/>
      <c r="TOD25" s="77"/>
      <c r="TOE25" s="77"/>
      <c r="TOF25" s="77"/>
      <c r="TOG25" s="77"/>
      <c r="TOH25" s="77"/>
      <c r="TOI25" s="77"/>
      <c r="TOL25" s="72"/>
      <c r="TOM25" s="72"/>
      <c r="TON25" s="72"/>
      <c r="TOR25" s="77"/>
      <c r="TOS25" s="77"/>
      <c r="TOT25" s="77"/>
      <c r="TOU25" s="77"/>
      <c r="TOV25" s="77"/>
      <c r="TOW25" s="77"/>
      <c r="TOX25" s="77"/>
      <c r="TOY25" s="77"/>
      <c r="TPB25" s="72"/>
      <c r="TPC25" s="72"/>
      <c r="TPD25" s="72"/>
      <c r="TPH25" s="77"/>
      <c r="TPI25" s="77"/>
      <c r="TPJ25" s="77"/>
      <c r="TPK25" s="77"/>
      <c r="TPL25" s="77"/>
      <c r="TPM25" s="77"/>
      <c r="TPN25" s="77"/>
      <c r="TPO25" s="77"/>
      <c r="TPR25" s="72"/>
      <c r="TPS25" s="72"/>
      <c r="TPT25" s="72"/>
      <c r="TPX25" s="77"/>
      <c r="TPY25" s="77"/>
      <c r="TPZ25" s="77"/>
      <c r="TQA25" s="77"/>
      <c r="TQB25" s="77"/>
      <c r="TQC25" s="77"/>
      <c r="TQD25" s="77"/>
      <c r="TQE25" s="77"/>
      <c r="TQH25" s="72"/>
      <c r="TQI25" s="72"/>
      <c r="TQJ25" s="72"/>
      <c r="TQN25" s="77"/>
      <c r="TQO25" s="77"/>
      <c r="TQP25" s="77"/>
      <c r="TQQ25" s="77"/>
      <c r="TQR25" s="77"/>
      <c r="TQS25" s="77"/>
      <c r="TQT25" s="77"/>
      <c r="TQU25" s="77"/>
      <c r="TQX25" s="72"/>
      <c r="TQY25" s="72"/>
      <c r="TQZ25" s="72"/>
      <c r="TRD25" s="77"/>
      <c r="TRE25" s="77"/>
      <c r="TRF25" s="77"/>
      <c r="TRG25" s="77"/>
      <c r="TRH25" s="77"/>
      <c r="TRI25" s="77"/>
      <c r="TRJ25" s="77"/>
      <c r="TRK25" s="77"/>
      <c r="TRN25" s="72"/>
      <c r="TRO25" s="72"/>
      <c r="TRP25" s="72"/>
      <c r="TRT25" s="77"/>
      <c r="TRU25" s="77"/>
      <c r="TRV25" s="77"/>
      <c r="TRW25" s="77"/>
      <c r="TRX25" s="77"/>
      <c r="TRY25" s="77"/>
      <c r="TRZ25" s="77"/>
      <c r="TSA25" s="77"/>
      <c r="TSD25" s="72"/>
      <c r="TSE25" s="72"/>
      <c r="TSF25" s="72"/>
      <c r="TSJ25" s="77"/>
      <c r="TSK25" s="77"/>
      <c r="TSL25" s="77"/>
      <c r="TSM25" s="77"/>
      <c r="TSN25" s="77"/>
      <c r="TSO25" s="77"/>
      <c r="TSP25" s="77"/>
      <c r="TSQ25" s="77"/>
      <c r="TST25" s="72"/>
      <c r="TSU25" s="72"/>
      <c r="TSV25" s="72"/>
      <c r="TSZ25" s="77"/>
      <c r="TTA25" s="77"/>
      <c r="TTB25" s="77"/>
      <c r="TTC25" s="77"/>
      <c r="TTD25" s="77"/>
      <c r="TTE25" s="77"/>
      <c r="TTF25" s="77"/>
      <c r="TTG25" s="77"/>
      <c r="TTJ25" s="72"/>
      <c r="TTK25" s="72"/>
      <c r="TTL25" s="72"/>
      <c r="TTP25" s="77"/>
      <c r="TTQ25" s="77"/>
      <c r="TTR25" s="77"/>
      <c r="TTS25" s="77"/>
      <c r="TTT25" s="77"/>
      <c r="TTU25" s="77"/>
      <c r="TTV25" s="77"/>
      <c r="TTW25" s="77"/>
      <c r="TTZ25" s="72"/>
      <c r="TUA25" s="72"/>
      <c r="TUB25" s="72"/>
      <c r="TUF25" s="77"/>
      <c r="TUG25" s="77"/>
      <c r="TUH25" s="77"/>
      <c r="TUI25" s="77"/>
      <c r="TUJ25" s="77"/>
      <c r="TUK25" s="77"/>
      <c r="TUL25" s="77"/>
      <c r="TUM25" s="77"/>
      <c r="TUP25" s="72"/>
      <c r="TUQ25" s="72"/>
      <c r="TUR25" s="72"/>
      <c r="TUV25" s="77"/>
      <c r="TUW25" s="77"/>
      <c r="TUX25" s="77"/>
      <c r="TUY25" s="77"/>
      <c r="TUZ25" s="77"/>
      <c r="TVA25" s="77"/>
      <c r="TVB25" s="77"/>
      <c r="TVC25" s="77"/>
      <c r="TVF25" s="72"/>
      <c r="TVG25" s="72"/>
      <c r="TVH25" s="72"/>
      <c r="TVL25" s="77"/>
      <c r="TVM25" s="77"/>
      <c r="TVN25" s="77"/>
      <c r="TVO25" s="77"/>
      <c r="TVP25" s="77"/>
      <c r="TVQ25" s="77"/>
      <c r="TVR25" s="77"/>
      <c r="TVS25" s="77"/>
      <c r="TVV25" s="72"/>
      <c r="TVW25" s="72"/>
      <c r="TVX25" s="72"/>
      <c r="TWB25" s="77"/>
      <c r="TWC25" s="77"/>
      <c r="TWD25" s="77"/>
      <c r="TWE25" s="77"/>
      <c r="TWF25" s="77"/>
      <c r="TWG25" s="77"/>
      <c r="TWH25" s="77"/>
      <c r="TWI25" s="77"/>
      <c r="TWL25" s="72"/>
      <c r="TWM25" s="72"/>
      <c r="TWN25" s="72"/>
      <c r="TWR25" s="77"/>
      <c r="TWS25" s="77"/>
      <c r="TWT25" s="77"/>
      <c r="TWU25" s="77"/>
      <c r="TWV25" s="77"/>
      <c r="TWW25" s="77"/>
      <c r="TWX25" s="77"/>
      <c r="TWY25" s="77"/>
      <c r="TXB25" s="72"/>
      <c r="TXC25" s="72"/>
      <c r="TXD25" s="72"/>
      <c r="TXH25" s="77"/>
      <c r="TXI25" s="77"/>
      <c r="TXJ25" s="77"/>
      <c r="TXK25" s="77"/>
      <c r="TXL25" s="77"/>
      <c r="TXM25" s="77"/>
      <c r="TXN25" s="77"/>
      <c r="TXO25" s="77"/>
      <c r="TXR25" s="72"/>
      <c r="TXS25" s="72"/>
      <c r="TXT25" s="72"/>
      <c r="TXX25" s="77"/>
      <c r="TXY25" s="77"/>
      <c r="TXZ25" s="77"/>
      <c r="TYA25" s="77"/>
      <c r="TYB25" s="77"/>
      <c r="TYC25" s="77"/>
      <c r="TYD25" s="77"/>
      <c r="TYE25" s="77"/>
      <c r="TYH25" s="72"/>
      <c r="TYI25" s="72"/>
      <c r="TYJ25" s="72"/>
      <c r="TYN25" s="77"/>
      <c r="TYO25" s="77"/>
      <c r="TYP25" s="77"/>
      <c r="TYQ25" s="77"/>
      <c r="TYR25" s="77"/>
      <c r="TYS25" s="77"/>
      <c r="TYT25" s="77"/>
      <c r="TYU25" s="77"/>
      <c r="TYX25" s="72"/>
      <c r="TYY25" s="72"/>
      <c r="TYZ25" s="72"/>
      <c r="TZD25" s="77"/>
      <c r="TZE25" s="77"/>
      <c r="TZF25" s="77"/>
      <c r="TZG25" s="77"/>
      <c r="TZH25" s="77"/>
      <c r="TZI25" s="77"/>
      <c r="TZJ25" s="77"/>
      <c r="TZK25" s="77"/>
      <c r="TZN25" s="72"/>
      <c r="TZO25" s="72"/>
      <c r="TZP25" s="72"/>
      <c r="TZT25" s="77"/>
      <c r="TZU25" s="77"/>
      <c r="TZV25" s="77"/>
      <c r="TZW25" s="77"/>
      <c r="TZX25" s="77"/>
      <c r="TZY25" s="77"/>
      <c r="TZZ25" s="77"/>
      <c r="UAA25" s="77"/>
      <c r="UAD25" s="72"/>
      <c r="UAE25" s="72"/>
      <c r="UAF25" s="72"/>
      <c r="UAJ25" s="77"/>
      <c r="UAK25" s="77"/>
      <c r="UAL25" s="77"/>
      <c r="UAM25" s="77"/>
      <c r="UAN25" s="77"/>
      <c r="UAO25" s="77"/>
      <c r="UAP25" s="77"/>
      <c r="UAQ25" s="77"/>
      <c r="UAT25" s="72"/>
      <c r="UAU25" s="72"/>
      <c r="UAV25" s="72"/>
      <c r="UAZ25" s="77"/>
      <c r="UBA25" s="77"/>
      <c r="UBB25" s="77"/>
      <c r="UBC25" s="77"/>
      <c r="UBD25" s="77"/>
      <c r="UBE25" s="77"/>
      <c r="UBF25" s="77"/>
      <c r="UBG25" s="77"/>
      <c r="UBJ25" s="72"/>
      <c r="UBK25" s="72"/>
      <c r="UBL25" s="72"/>
      <c r="UBP25" s="77"/>
      <c r="UBQ25" s="77"/>
      <c r="UBR25" s="77"/>
      <c r="UBS25" s="77"/>
      <c r="UBT25" s="77"/>
      <c r="UBU25" s="77"/>
      <c r="UBV25" s="77"/>
      <c r="UBW25" s="77"/>
      <c r="UBZ25" s="72"/>
      <c r="UCA25" s="72"/>
      <c r="UCB25" s="72"/>
      <c r="UCF25" s="77"/>
      <c r="UCG25" s="77"/>
      <c r="UCH25" s="77"/>
      <c r="UCI25" s="77"/>
      <c r="UCJ25" s="77"/>
      <c r="UCK25" s="77"/>
      <c r="UCL25" s="77"/>
      <c r="UCM25" s="77"/>
      <c r="UCP25" s="72"/>
      <c r="UCQ25" s="72"/>
      <c r="UCR25" s="72"/>
      <c r="UCV25" s="77"/>
      <c r="UCW25" s="77"/>
      <c r="UCX25" s="77"/>
      <c r="UCY25" s="77"/>
      <c r="UCZ25" s="77"/>
      <c r="UDA25" s="77"/>
      <c r="UDB25" s="77"/>
      <c r="UDC25" s="77"/>
      <c r="UDF25" s="72"/>
      <c r="UDG25" s="72"/>
      <c r="UDH25" s="72"/>
      <c r="UDL25" s="77"/>
      <c r="UDM25" s="77"/>
      <c r="UDN25" s="77"/>
      <c r="UDO25" s="77"/>
      <c r="UDP25" s="77"/>
      <c r="UDQ25" s="77"/>
      <c r="UDR25" s="77"/>
      <c r="UDS25" s="77"/>
      <c r="UDV25" s="72"/>
      <c r="UDW25" s="72"/>
      <c r="UDX25" s="72"/>
      <c r="UEB25" s="77"/>
      <c r="UEC25" s="77"/>
      <c r="UED25" s="77"/>
      <c r="UEE25" s="77"/>
      <c r="UEF25" s="77"/>
      <c r="UEG25" s="77"/>
      <c r="UEH25" s="77"/>
      <c r="UEI25" s="77"/>
      <c r="UEL25" s="72"/>
      <c r="UEM25" s="72"/>
      <c r="UEN25" s="72"/>
      <c r="UER25" s="77"/>
      <c r="UES25" s="77"/>
      <c r="UET25" s="77"/>
      <c r="UEU25" s="77"/>
      <c r="UEV25" s="77"/>
      <c r="UEW25" s="77"/>
      <c r="UEX25" s="77"/>
      <c r="UEY25" s="77"/>
      <c r="UFB25" s="72"/>
      <c r="UFC25" s="72"/>
      <c r="UFD25" s="72"/>
      <c r="UFH25" s="77"/>
      <c r="UFI25" s="77"/>
      <c r="UFJ25" s="77"/>
      <c r="UFK25" s="77"/>
      <c r="UFL25" s="77"/>
      <c r="UFM25" s="77"/>
      <c r="UFN25" s="77"/>
      <c r="UFO25" s="77"/>
      <c r="UFR25" s="72"/>
      <c r="UFS25" s="72"/>
      <c r="UFT25" s="72"/>
      <c r="UFX25" s="77"/>
      <c r="UFY25" s="77"/>
      <c r="UFZ25" s="77"/>
      <c r="UGA25" s="77"/>
      <c r="UGB25" s="77"/>
      <c r="UGC25" s="77"/>
      <c r="UGD25" s="77"/>
      <c r="UGE25" s="77"/>
      <c r="UGH25" s="72"/>
      <c r="UGI25" s="72"/>
      <c r="UGJ25" s="72"/>
      <c r="UGN25" s="77"/>
      <c r="UGO25" s="77"/>
      <c r="UGP25" s="77"/>
      <c r="UGQ25" s="77"/>
      <c r="UGR25" s="77"/>
      <c r="UGS25" s="77"/>
      <c r="UGT25" s="77"/>
      <c r="UGU25" s="77"/>
      <c r="UGX25" s="72"/>
      <c r="UGY25" s="72"/>
      <c r="UGZ25" s="72"/>
      <c r="UHD25" s="77"/>
      <c r="UHE25" s="77"/>
      <c r="UHF25" s="77"/>
      <c r="UHG25" s="77"/>
      <c r="UHH25" s="77"/>
      <c r="UHI25" s="77"/>
      <c r="UHJ25" s="77"/>
      <c r="UHK25" s="77"/>
      <c r="UHN25" s="72"/>
      <c r="UHO25" s="72"/>
      <c r="UHP25" s="72"/>
      <c r="UHT25" s="77"/>
      <c r="UHU25" s="77"/>
      <c r="UHV25" s="77"/>
      <c r="UHW25" s="77"/>
      <c r="UHX25" s="77"/>
      <c r="UHY25" s="77"/>
      <c r="UHZ25" s="77"/>
      <c r="UIA25" s="77"/>
      <c r="UID25" s="72"/>
      <c r="UIE25" s="72"/>
      <c r="UIF25" s="72"/>
      <c r="UIJ25" s="77"/>
      <c r="UIK25" s="77"/>
      <c r="UIL25" s="77"/>
      <c r="UIM25" s="77"/>
      <c r="UIN25" s="77"/>
      <c r="UIO25" s="77"/>
      <c r="UIP25" s="77"/>
      <c r="UIQ25" s="77"/>
      <c r="UIT25" s="72"/>
      <c r="UIU25" s="72"/>
      <c r="UIV25" s="72"/>
      <c r="UIZ25" s="77"/>
      <c r="UJA25" s="77"/>
      <c r="UJB25" s="77"/>
      <c r="UJC25" s="77"/>
      <c r="UJD25" s="77"/>
      <c r="UJE25" s="77"/>
      <c r="UJF25" s="77"/>
      <c r="UJG25" s="77"/>
      <c r="UJJ25" s="72"/>
      <c r="UJK25" s="72"/>
      <c r="UJL25" s="72"/>
      <c r="UJP25" s="77"/>
      <c r="UJQ25" s="77"/>
      <c r="UJR25" s="77"/>
      <c r="UJS25" s="77"/>
      <c r="UJT25" s="77"/>
      <c r="UJU25" s="77"/>
      <c r="UJV25" s="77"/>
      <c r="UJW25" s="77"/>
      <c r="UJZ25" s="72"/>
      <c r="UKA25" s="72"/>
      <c r="UKB25" s="72"/>
      <c r="UKF25" s="77"/>
      <c r="UKG25" s="77"/>
      <c r="UKH25" s="77"/>
      <c r="UKI25" s="77"/>
      <c r="UKJ25" s="77"/>
      <c r="UKK25" s="77"/>
      <c r="UKL25" s="77"/>
      <c r="UKM25" s="77"/>
      <c r="UKP25" s="72"/>
      <c r="UKQ25" s="72"/>
      <c r="UKR25" s="72"/>
      <c r="UKV25" s="77"/>
      <c r="UKW25" s="77"/>
      <c r="UKX25" s="77"/>
      <c r="UKY25" s="77"/>
      <c r="UKZ25" s="77"/>
      <c r="ULA25" s="77"/>
      <c r="ULB25" s="77"/>
      <c r="ULC25" s="77"/>
      <c r="ULF25" s="72"/>
      <c r="ULG25" s="72"/>
      <c r="ULH25" s="72"/>
      <c r="ULL25" s="77"/>
      <c r="ULM25" s="77"/>
      <c r="ULN25" s="77"/>
      <c r="ULO25" s="77"/>
      <c r="ULP25" s="77"/>
      <c r="ULQ25" s="77"/>
      <c r="ULR25" s="77"/>
      <c r="ULS25" s="77"/>
      <c r="ULV25" s="72"/>
      <c r="ULW25" s="72"/>
      <c r="ULX25" s="72"/>
      <c r="UMB25" s="77"/>
      <c r="UMC25" s="77"/>
      <c r="UMD25" s="77"/>
      <c r="UME25" s="77"/>
      <c r="UMF25" s="77"/>
      <c r="UMG25" s="77"/>
      <c r="UMH25" s="77"/>
      <c r="UMI25" s="77"/>
      <c r="UML25" s="72"/>
      <c r="UMM25" s="72"/>
      <c r="UMN25" s="72"/>
      <c r="UMR25" s="77"/>
      <c r="UMS25" s="77"/>
      <c r="UMT25" s="77"/>
      <c r="UMU25" s="77"/>
      <c r="UMV25" s="77"/>
      <c r="UMW25" s="77"/>
      <c r="UMX25" s="77"/>
      <c r="UMY25" s="77"/>
      <c r="UNB25" s="72"/>
      <c r="UNC25" s="72"/>
      <c r="UND25" s="72"/>
      <c r="UNH25" s="77"/>
      <c r="UNI25" s="77"/>
      <c r="UNJ25" s="77"/>
      <c r="UNK25" s="77"/>
      <c r="UNL25" s="77"/>
      <c r="UNM25" s="77"/>
      <c r="UNN25" s="77"/>
      <c r="UNO25" s="77"/>
      <c r="UNR25" s="72"/>
      <c r="UNS25" s="72"/>
      <c r="UNT25" s="72"/>
      <c r="UNX25" s="77"/>
      <c r="UNY25" s="77"/>
      <c r="UNZ25" s="77"/>
      <c r="UOA25" s="77"/>
      <c r="UOB25" s="77"/>
      <c r="UOC25" s="77"/>
      <c r="UOD25" s="77"/>
      <c r="UOE25" s="77"/>
      <c r="UOH25" s="72"/>
      <c r="UOI25" s="72"/>
      <c r="UOJ25" s="72"/>
      <c r="UON25" s="77"/>
      <c r="UOO25" s="77"/>
      <c r="UOP25" s="77"/>
      <c r="UOQ25" s="77"/>
      <c r="UOR25" s="77"/>
      <c r="UOS25" s="77"/>
      <c r="UOT25" s="77"/>
      <c r="UOU25" s="77"/>
      <c r="UOX25" s="72"/>
      <c r="UOY25" s="72"/>
      <c r="UOZ25" s="72"/>
      <c r="UPD25" s="77"/>
      <c r="UPE25" s="77"/>
      <c r="UPF25" s="77"/>
      <c r="UPG25" s="77"/>
      <c r="UPH25" s="77"/>
      <c r="UPI25" s="77"/>
      <c r="UPJ25" s="77"/>
      <c r="UPK25" s="77"/>
      <c r="UPN25" s="72"/>
      <c r="UPO25" s="72"/>
      <c r="UPP25" s="72"/>
      <c r="UPT25" s="77"/>
      <c r="UPU25" s="77"/>
      <c r="UPV25" s="77"/>
      <c r="UPW25" s="77"/>
      <c r="UPX25" s="77"/>
      <c r="UPY25" s="77"/>
      <c r="UPZ25" s="77"/>
      <c r="UQA25" s="77"/>
      <c r="UQD25" s="72"/>
      <c r="UQE25" s="72"/>
      <c r="UQF25" s="72"/>
      <c r="UQJ25" s="77"/>
      <c r="UQK25" s="77"/>
      <c r="UQL25" s="77"/>
      <c r="UQM25" s="77"/>
      <c r="UQN25" s="77"/>
      <c r="UQO25" s="77"/>
      <c r="UQP25" s="77"/>
      <c r="UQQ25" s="77"/>
      <c r="UQT25" s="72"/>
      <c r="UQU25" s="72"/>
      <c r="UQV25" s="72"/>
      <c r="UQZ25" s="77"/>
      <c r="URA25" s="77"/>
      <c r="URB25" s="77"/>
      <c r="URC25" s="77"/>
      <c r="URD25" s="77"/>
      <c r="URE25" s="77"/>
      <c r="URF25" s="77"/>
      <c r="URG25" s="77"/>
      <c r="URJ25" s="72"/>
      <c r="URK25" s="72"/>
      <c r="URL25" s="72"/>
      <c r="URP25" s="77"/>
      <c r="URQ25" s="77"/>
      <c r="URR25" s="77"/>
      <c r="URS25" s="77"/>
      <c r="URT25" s="77"/>
      <c r="URU25" s="77"/>
      <c r="URV25" s="77"/>
      <c r="URW25" s="77"/>
      <c r="URZ25" s="72"/>
      <c r="USA25" s="72"/>
      <c r="USB25" s="72"/>
      <c r="USF25" s="77"/>
      <c r="USG25" s="77"/>
      <c r="USH25" s="77"/>
      <c r="USI25" s="77"/>
      <c r="USJ25" s="77"/>
      <c r="USK25" s="77"/>
      <c r="USL25" s="77"/>
      <c r="USM25" s="77"/>
      <c r="USP25" s="72"/>
      <c r="USQ25" s="72"/>
      <c r="USR25" s="72"/>
      <c r="USV25" s="77"/>
      <c r="USW25" s="77"/>
      <c r="USX25" s="77"/>
      <c r="USY25" s="77"/>
      <c r="USZ25" s="77"/>
      <c r="UTA25" s="77"/>
      <c r="UTB25" s="77"/>
      <c r="UTC25" s="77"/>
      <c r="UTF25" s="72"/>
      <c r="UTG25" s="72"/>
      <c r="UTH25" s="72"/>
      <c r="UTL25" s="77"/>
      <c r="UTM25" s="77"/>
      <c r="UTN25" s="77"/>
      <c r="UTO25" s="77"/>
      <c r="UTP25" s="77"/>
      <c r="UTQ25" s="77"/>
      <c r="UTR25" s="77"/>
      <c r="UTS25" s="77"/>
      <c r="UTV25" s="72"/>
      <c r="UTW25" s="72"/>
      <c r="UTX25" s="72"/>
      <c r="UUB25" s="77"/>
      <c r="UUC25" s="77"/>
      <c r="UUD25" s="77"/>
      <c r="UUE25" s="77"/>
      <c r="UUF25" s="77"/>
      <c r="UUG25" s="77"/>
      <c r="UUH25" s="77"/>
      <c r="UUI25" s="77"/>
      <c r="UUL25" s="72"/>
      <c r="UUM25" s="72"/>
      <c r="UUN25" s="72"/>
      <c r="UUR25" s="77"/>
      <c r="UUS25" s="77"/>
      <c r="UUT25" s="77"/>
      <c r="UUU25" s="77"/>
      <c r="UUV25" s="77"/>
      <c r="UUW25" s="77"/>
      <c r="UUX25" s="77"/>
      <c r="UUY25" s="77"/>
      <c r="UVB25" s="72"/>
      <c r="UVC25" s="72"/>
      <c r="UVD25" s="72"/>
      <c r="UVH25" s="77"/>
      <c r="UVI25" s="77"/>
      <c r="UVJ25" s="77"/>
      <c r="UVK25" s="77"/>
      <c r="UVL25" s="77"/>
      <c r="UVM25" s="77"/>
      <c r="UVN25" s="77"/>
      <c r="UVO25" s="77"/>
      <c r="UVR25" s="72"/>
      <c r="UVS25" s="72"/>
      <c r="UVT25" s="72"/>
      <c r="UVX25" s="77"/>
      <c r="UVY25" s="77"/>
      <c r="UVZ25" s="77"/>
      <c r="UWA25" s="77"/>
      <c r="UWB25" s="77"/>
      <c r="UWC25" s="77"/>
      <c r="UWD25" s="77"/>
      <c r="UWE25" s="77"/>
      <c r="UWH25" s="72"/>
      <c r="UWI25" s="72"/>
      <c r="UWJ25" s="72"/>
      <c r="UWN25" s="77"/>
      <c r="UWO25" s="77"/>
      <c r="UWP25" s="77"/>
      <c r="UWQ25" s="77"/>
      <c r="UWR25" s="77"/>
      <c r="UWS25" s="77"/>
      <c r="UWT25" s="77"/>
      <c r="UWU25" s="77"/>
      <c r="UWX25" s="72"/>
      <c r="UWY25" s="72"/>
      <c r="UWZ25" s="72"/>
      <c r="UXD25" s="77"/>
      <c r="UXE25" s="77"/>
      <c r="UXF25" s="77"/>
      <c r="UXG25" s="77"/>
      <c r="UXH25" s="77"/>
      <c r="UXI25" s="77"/>
      <c r="UXJ25" s="77"/>
      <c r="UXK25" s="77"/>
      <c r="UXN25" s="72"/>
      <c r="UXO25" s="72"/>
      <c r="UXP25" s="72"/>
      <c r="UXT25" s="77"/>
      <c r="UXU25" s="77"/>
      <c r="UXV25" s="77"/>
      <c r="UXW25" s="77"/>
      <c r="UXX25" s="77"/>
      <c r="UXY25" s="77"/>
      <c r="UXZ25" s="77"/>
      <c r="UYA25" s="77"/>
      <c r="UYD25" s="72"/>
      <c r="UYE25" s="72"/>
      <c r="UYF25" s="72"/>
      <c r="UYJ25" s="77"/>
      <c r="UYK25" s="77"/>
      <c r="UYL25" s="77"/>
      <c r="UYM25" s="77"/>
      <c r="UYN25" s="77"/>
      <c r="UYO25" s="77"/>
      <c r="UYP25" s="77"/>
      <c r="UYQ25" s="77"/>
      <c r="UYT25" s="72"/>
      <c r="UYU25" s="72"/>
      <c r="UYV25" s="72"/>
      <c r="UYZ25" s="77"/>
      <c r="UZA25" s="77"/>
      <c r="UZB25" s="77"/>
      <c r="UZC25" s="77"/>
      <c r="UZD25" s="77"/>
      <c r="UZE25" s="77"/>
      <c r="UZF25" s="77"/>
      <c r="UZG25" s="77"/>
      <c r="UZJ25" s="72"/>
      <c r="UZK25" s="72"/>
      <c r="UZL25" s="72"/>
      <c r="UZP25" s="77"/>
      <c r="UZQ25" s="77"/>
      <c r="UZR25" s="77"/>
      <c r="UZS25" s="77"/>
      <c r="UZT25" s="77"/>
      <c r="UZU25" s="77"/>
      <c r="UZV25" s="77"/>
      <c r="UZW25" s="77"/>
      <c r="UZZ25" s="72"/>
      <c r="VAA25" s="72"/>
      <c r="VAB25" s="72"/>
      <c r="VAF25" s="77"/>
      <c r="VAG25" s="77"/>
      <c r="VAH25" s="77"/>
      <c r="VAI25" s="77"/>
      <c r="VAJ25" s="77"/>
      <c r="VAK25" s="77"/>
      <c r="VAL25" s="77"/>
      <c r="VAM25" s="77"/>
      <c r="VAP25" s="72"/>
      <c r="VAQ25" s="72"/>
      <c r="VAR25" s="72"/>
      <c r="VAV25" s="77"/>
      <c r="VAW25" s="77"/>
      <c r="VAX25" s="77"/>
      <c r="VAY25" s="77"/>
      <c r="VAZ25" s="77"/>
      <c r="VBA25" s="77"/>
      <c r="VBB25" s="77"/>
      <c r="VBC25" s="77"/>
      <c r="VBF25" s="72"/>
      <c r="VBG25" s="72"/>
      <c r="VBH25" s="72"/>
      <c r="VBL25" s="77"/>
      <c r="VBM25" s="77"/>
      <c r="VBN25" s="77"/>
      <c r="VBO25" s="77"/>
      <c r="VBP25" s="77"/>
      <c r="VBQ25" s="77"/>
      <c r="VBR25" s="77"/>
      <c r="VBS25" s="77"/>
      <c r="VBV25" s="72"/>
      <c r="VBW25" s="72"/>
      <c r="VBX25" s="72"/>
      <c r="VCB25" s="77"/>
      <c r="VCC25" s="77"/>
      <c r="VCD25" s="77"/>
      <c r="VCE25" s="77"/>
      <c r="VCF25" s="77"/>
      <c r="VCG25" s="77"/>
      <c r="VCH25" s="77"/>
      <c r="VCI25" s="77"/>
      <c r="VCL25" s="72"/>
      <c r="VCM25" s="72"/>
      <c r="VCN25" s="72"/>
      <c r="VCR25" s="77"/>
      <c r="VCS25" s="77"/>
      <c r="VCT25" s="77"/>
      <c r="VCU25" s="77"/>
      <c r="VCV25" s="77"/>
      <c r="VCW25" s="77"/>
      <c r="VCX25" s="77"/>
      <c r="VCY25" s="77"/>
      <c r="VDB25" s="72"/>
      <c r="VDC25" s="72"/>
      <c r="VDD25" s="72"/>
      <c r="VDH25" s="77"/>
      <c r="VDI25" s="77"/>
      <c r="VDJ25" s="77"/>
      <c r="VDK25" s="77"/>
      <c r="VDL25" s="77"/>
      <c r="VDM25" s="77"/>
      <c r="VDN25" s="77"/>
      <c r="VDO25" s="77"/>
      <c r="VDR25" s="72"/>
      <c r="VDS25" s="72"/>
      <c r="VDT25" s="72"/>
      <c r="VDX25" s="77"/>
      <c r="VDY25" s="77"/>
      <c r="VDZ25" s="77"/>
      <c r="VEA25" s="77"/>
      <c r="VEB25" s="77"/>
      <c r="VEC25" s="77"/>
      <c r="VED25" s="77"/>
      <c r="VEE25" s="77"/>
      <c r="VEH25" s="72"/>
      <c r="VEI25" s="72"/>
      <c r="VEJ25" s="72"/>
      <c r="VEN25" s="77"/>
      <c r="VEO25" s="77"/>
      <c r="VEP25" s="77"/>
      <c r="VEQ25" s="77"/>
      <c r="VER25" s="77"/>
      <c r="VES25" s="77"/>
      <c r="VET25" s="77"/>
      <c r="VEU25" s="77"/>
      <c r="VEX25" s="72"/>
      <c r="VEY25" s="72"/>
      <c r="VEZ25" s="72"/>
      <c r="VFD25" s="77"/>
      <c r="VFE25" s="77"/>
      <c r="VFF25" s="77"/>
      <c r="VFG25" s="77"/>
      <c r="VFH25" s="77"/>
      <c r="VFI25" s="77"/>
      <c r="VFJ25" s="77"/>
      <c r="VFK25" s="77"/>
      <c r="VFN25" s="72"/>
      <c r="VFO25" s="72"/>
      <c r="VFP25" s="72"/>
      <c r="VFT25" s="77"/>
      <c r="VFU25" s="77"/>
      <c r="VFV25" s="77"/>
      <c r="VFW25" s="77"/>
      <c r="VFX25" s="77"/>
      <c r="VFY25" s="77"/>
      <c r="VFZ25" s="77"/>
      <c r="VGA25" s="77"/>
      <c r="VGD25" s="72"/>
      <c r="VGE25" s="72"/>
      <c r="VGF25" s="72"/>
      <c r="VGJ25" s="77"/>
      <c r="VGK25" s="77"/>
      <c r="VGL25" s="77"/>
      <c r="VGM25" s="77"/>
      <c r="VGN25" s="77"/>
      <c r="VGO25" s="77"/>
      <c r="VGP25" s="77"/>
      <c r="VGQ25" s="77"/>
      <c r="VGT25" s="72"/>
      <c r="VGU25" s="72"/>
      <c r="VGV25" s="72"/>
      <c r="VGZ25" s="77"/>
      <c r="VHA25" s="77"/>
      <c r="VHB25" s="77"/>
      <c r="VHC25" s="77"/>
      <c r="VHD25" s="77"/>
      <c r="VHE25" s="77"/>
      <c r="VHF25" s="77"/>
      <c r="VHG25" s="77"/>
      <c r="VHJ25" s="72"/>
      <c r="VHK25" s="72"/>
      <c r="VHL25" s="72"/>
      <c r="VHP25" s="77"/>
      <c r="VHQ25" s="77"/>
      <c r="VHR25" s="77"/>
      <c r="VHS25" s="77"/>
      <c r="VHT25" s="77"/>
      <c r="VHU25" s="77"/>
      <c r="VHV25" s="77"/>
      <c r="VHW25" s="77"/>
      <c r="VHZ25" s="72"/>
      <c r="VIA25" s="72"/>
      <c r="VIB25" s="72"/>
      <c r="VIF25" s="77"/>
      <c r="VIG25" s="77"/>
      <c r="VIH25" s="77"/>
      <c r="VII25" s="77"/>
      <c r="VIJ25" s="77"/>
      <c r="VIK25" s="77"/>
      <c r="VIL25" s="77"/>
      <c r="VIM25" s="77"/>
      <c r="VIP25" s="72"/>
      <c r="VIQ25" s="72"/>
      <c r="VIR25" s="72"/>
      <c r="VIV25" s="77"/>
      <c r="VIW25" s="77"/>
      <c r="VIX25" s="77"/>
      <c r="VIY25" s="77"/>
      <c r="VIZ25" s="77"/>
      <c r="VJA25" s="77"/>
      <c r="VJB25" s="77"/>
      <c r="VJC25" s="77"/>
      <c r="VJF25" s="72"/>
      <c r="VJG25" s="72"/>
      <c r="VJH25" s="72"/>
      <c r="VJL25" s="77"/>
      <c r="VJM25" s="77"/>
      <c r="VJN25" s="77"/>
      <c r="VJO25" s="77"/>
      <c r="VJP25" s="77"/>
      <c r="VJQ25" s="77"/>
      <c r="VJR25" s="77"/>
      <c r="VJS25" s="77"/>
      <c r="VJV25" s="72"/>
      <c r="VJW25" s="72"/>
      <c r="VJX25" s="72"/>
      <c r="VKB25" s="77"/>
      <c r="VKC25" s="77"/>
      <c r="VKD25" s="77"/>
      <c r="VKE25" s="77"/>
      <c r="VKF25" s="77"/>
      <c r="VKG25" s="77"/>
      <c r="VKH25" s="77"/>
      <c r="VKI25" s="77"/>
      <c r="VKL25" s="72"/>
      <c r="VKM25" s="72"/>
      <c r="VKN25" s="72"/>
      <c r="VKR25" s="77"/>
      <c r="VKS25" s="77"/>
      <c r="VKT25" s="77"/>
      <c r="VKU25" s="77"/>
      <c r="VKV25" s="77"/>
      <c r="VKW25" s="77"/>
      <c r="VKX25" s="77"/>
      <c r="VKY25" s="77"/>
      <c r="VLB25" s="72"/>
      <c r="VLC25" s="72"/>
      <c r="VLD25" s="72"/>
      <c r="VLH25" s="77"/>
      <c r="VLI25" s="77"/>
      <c r="VLJ25" s="77"/>
      <c r="VLK25" s="77"/>
      <c r="VLL25" s="77"/>
      <c r="VLM25" s="77"/>
      <c r="VLN25" s="77"/>
      <c r="VLO25" s="77"/>
      <c r="VLR25" s="72"/>
      <c r="VLS25" s="72"/>
      <c r="VLT25" s="72"/>
      <c r="VLX25" s="77"/>
      <c r="VLY25" s="77"/>
      <c r="VLZ25" s="77"/>
      <c r="VMA25" s="77"/>
      <c r="VMB25" s="77"/>
      <c r="VMC25" s="77"/>
      <c r="VMD25" s="77"/>
      <c r="VME25" s="77"/>
      <c r="VMH25" s="72"/>
      <c r="VMI25" s="72"/>
      <c r="VMJ25" s="72"/>
      <c r="VMN25" s="77"/>
      <c r="VMO25" s="77"/>
      <c r="VMP25" s="77"/>
      <c r="VMQ25" s="77"/>
      <c r="VMR25" s="77"/>
      <c r="VMS25" s="77"/>
      <c r="VMT25" s="77"/>
      <c r="VMU25" s="77"/>
      <c r="VMX25" s="72"/>
      <c r="VMY25" s="72"/>
      <c r="VMZ25" s="72"/>
      <c r="VND25" s="77"/>
      <c r="VNE25" s="77"/>
      <c r="VNF25" s="77"/>
      <c r="VNG25" s="77"/>
      <c r="VNH25" s="77"/>
      <c r="VNI25" s="77"/>
      <c r="VNJ25" s="77"/>
      <c r="VNK25" s="77"/>
      <c r="VNN25" s="72"/>
      <c r="VNO25" s="72"/>
      <c r="VNP25" s="72"/>
      <c r="VNT25" s="77"/>
      <c r="VNU25" s="77"/>
      <c r="VNV25" s="77"/>
      <c r="VNW25" s="77"/>
      <c r="VNX25" s="77"/>
      <c r="VNY25" s="77"/>
      <c r="VNZ25" s="77"/>
      <c r="VOA25" s="77"/>
      <c r="VOD25" s="72"/>
      <c r="VOE25" s="72"/>
      <c r="VOF25" s="72"/>
      <c r="VOJ25" s="77"/>
      <c r="VOK25" s="77"/>
      <c r="VOL25" s="77"/>
      <c r="VOM25" s="77"/>
      <c r="VON25" s="77"/>
      <c r="VOO25" s="77"/>
      <c r="VOP25" s="77"/>
      <c r="VOQ25" s="77"/>
      <c r="VOT25" s="72"/>
      <c r="VOU25" s="72"/>
      <c r="VOV25" s="72"/>
      <c r="VOZ25" s="77"/>
      <c r="VPA25" s="77"/>
      <c r="VPB25" s="77"/>
      <c r="VPC25" s="77"/>
      <c r="VPD25" s="77"/>
      <c r="VPE25" s="77"/>
      <c r="VPF25" s="77"/>
      <c r="VPG25" s="77"/>
      <c r="VPJ25" s="72"/>
      <c r="VPK25" s="72"/>
      <c r="VPL25" s="72"/>
      <c r="VPP25" s="77"/>
      <c r="VPQ25" s="77"/>
      <c r="VPR25" s="77"/>
      <c r="VPS25" s="77"/>
      <c r="VPT25" s="77"/>
      <c r="VPU25" s="77"/>
      <c r="VPV25" s="77"/>
      <c r="VPW25" s="77"/>
      <c r="VPZ25" s="72"/>
      <c r="VQA25" s="72"/>
      <c r="VQB25" s="72"/>
      <c r="VQF25" s="77"/>
      <c r="VQG25" s="77"/>
      <c r="VQH25" s="77"/>
      <c r="VQI25" s="77"/>
      <c r="VQJ25" s="77"/>
      <c r="VQK25" s="77"/>
      <c r="VQL25" s="77"/>
      <c r="VQM25" s="77"/>
      <c r="VQP25" s="72"/>
      <c r="VQQ25" s="72"/>
      <c r="VQR25" s="72"/>
      <c r="VQV25" s="77"/>
      <c r="VQW25" s="77"/>
      <c r="VQX25" s="77"/>
      <c r="VQY25" s="77"/>
      <c r="VQZ25" s="77"/>
      <c r="VRA25" s="77"/>
      <c r="VRB25" s="77"/>
      <c r="VRC25" s="77"/>
      <c r="VRF25" s="72"/>
      <c r="VRG25" s="72"/>
      <c r="VRH25" s="72"/>
      <c r="VRL25" s="77"/>
      <c r="VRM25" s="77"/>
      <c r="VRN25" s="77"/>
      <c r="VRO25" s="77"/>
      <c r="VRP25" s="77"/>
      <c r="VRQ25" s="77"/>
      <c r="VRR25" s="77"/>
      <c r="VRS25" s="77"/>
      <c r="VRV25" s="72"/>
      <c r="VRW25" s="72"/>
      <c r="VRX25" s="72"/>
      <c r="VSB25" s="77"/>
      <c r="VSC25" s="77"/>
      <c r="VSD25" s="77"/>
      <c r="VSE25" s="77"/>
      <c r="VSF25" s="77"/>
      <c r="VSG25" s="77"/>
      <c r="VSH25" s="77"/>
      <c r="VSI25" s="77"/>
      <c r="VSL25" s="72"/>
      <c r="VSM25" s="72"/>
      <c r="VSN25" s="72"/>
      <c r="VSR25" s="77"/>
      <c r="VSS25" s="77"/>
      <c r="VST25" s="77"/>
      <c r="VSU25" s="77"/>
      <c r="VSV25" s="77"/>
      <c r="VSW25" s="77"/>
      <c r="VSX25" s="77"/>
      <c r="VSY25" s="77"/>
      <c r="VTB25" s="72"/>
      <c r="VTC25" s="72"/>
      <c r="VTD25" s="72"/>
      <c r="VTH25" s="77"/>
      <c r="VTI25" s="77"/>
      <c r="VTJ25" s="77"/>
      <c r="VTK25" s="77"/>
      <c r="VTL25" s="77"/>
      <c r="VTM25" s="77"/>
      <c r="VTN25" s="77"/>
      <c r="VTO25" s="77"/>
      <c r="VTR25" s="72"/>
      <c r="VTS25" s="72"/>
      <c r="VTT25" s="72"/>
      <c r="VTX25" s="77"/>
      <c r="VTY25" s="77"/>
      <c r="VTZ25" s="77"/>
      <c r="VUA25" s="77"/>
      <c r="VUB25" s="77"/>
      <c r="VUC25" s="77"/>
      <c r="VUD25" s="77"/>
      <c r="VUE25" s="77"/>
      <c r="VUH25" s="72"/>
      <c r="VUI25" s="72"/>
      <c r="VUJ25" s="72"/>
      <c r="VUN25" s="77"/>
      <c r="VUO25" s="77"/>
      <c r="VUP25" s="77"/>
      <c r="VUQ25" s="77"/>
      <c r="VUR25" s="77"/>
      <c r="VUS25" s="77"/>
      <c r="VUT25" s="77"/>
      <c r="VUU25" s="77"/>
      <c r="VUX25" s="72"/>
      <c r="VUY25" s="72"/>
      <c r="VUZ25" s="72"/>
      <c r="VVD25" s="77"/>
      <c r="VVE25" s="77"/>
      <c r="VVF25" s="77"/>
      <c r="VVG25" s="77"/>
      <c r="VVH25" s="77"/>
      <c r="VVI25" s="77"/>
      <c r="VVJ25" s="77"/>
      <c r="VVK25" s="77"/>
      <c r="VVN25" s="72"/>
      <c r="VVO25" s="72"/>
      <c r="VVP25" s="72"/>
      <c r="VVT25" s="77"/>
      <c r="VVU25" s="77"/>
      <c r="VVV25" s="77"/>
      <c r="VVW25" s="77"/>
      <c r="VVX25" s="77"/>
      <c r="VVY25" s="77"/>
      <c r="VVZ25" s="77"/>
      <c r="VWA25" s="77"/>
      <c r="VWD25" s="72"/>
      <c r="VWE25" s="72"/>
      <c r="VWF25" s="72"/>
      <c r="VWJ25" s="77"/>
      <c r="VWK25" s="77"/>
      <c r="VWL25" s="77"/>
      <c r="VWM25" s="77"/>
      <c r="VWN25" s="77"/>
      <c r="VWO25" s="77"/>
      <c r="VWP25" s="77"/>
      <c r="VWQ25" s="77"/>
      <c r="VWT25" s="72"/>
      <c r="VWU25" s="72"/>
      <c r="VWV25" s="72"/>
      <c r="VWZ25" s="77"/>
      <c r="VXA25" s="77"/>
      <c r="VXB25" s="77"/>
      <c r="VXC25" s="77"/>
      <c r="VXD25" s="77"/>
      <c r="VXE25" s="77"/>
      <c r="VXF25" s="77"/>
      <c r="VXG25" s="77"/>
      <c r="VXJ25" s="72"/>
      <c r="VXK25" s="72"/>
      <c r="VXL25" s="72"/>
      <c r="VXP25" s="77"/>
      <c r="VXQ25" s="77"/>
      <c r="VXR25" s="77"/>
      <c r="VXS25" s="77"/>
      <c r="VXT25" s="77"/>
      <c r="VXU25" s="77"/>
      <c r="VXV25" s="77"/>
      <c r="VXW25" s="77"/>
      <c r="VXZ25" s="72"/>
      <c r="VYA25" s="72"/>
      <c r="VYB25" s="72"/>
      <c r="VYF25" s="77"/>
      <c r="VYG25" s="77"/>
      <c r="VYH25" s="77"/>
      <c r="VYI25" s="77"/>
      <c r="VYJ25" s="77"/>
      <c r="VYK25" s="77"/>
      <c r="VYL25" s="77"/>
      <c r="VYM25" s="77"/>
      <c r="VYP25" s="72"/>
      <c r="VYQ25" s="72"/>
      <c r="VYR25" s="72"/>
      <c r="VYV25" s="77"/>
      <c r="VYW25" s="77"/>
      <c r="VYX25" s="77"/>
      <c r="VYY25" s="77"/>
      <c r="VYZ25" s="77"/>
      <c r="VZA25" s="77"/>
      <c r="VZB25" s="77"/>
      <c r="VZC25" s="77"/>
      <c r="VZF25" s="72"/>
      <c r="VZG25" s="72"/>
      <c r="VZH25" s="72"/>
      <c r="VZL25" s="77"/>
      <c r="VZM25" s="77"/>
      <c r="VZN25" s="77"/>
      <c r="VZO25" s="77"/>
      <c r="VZP25" s="77"/>
      <c r="VZQ25" s="77"/>
      <c r="VZR25" s="77"/>
      <c r="VZS25" s="77"/>
      <c r="VZV25" s="72"/>
      <c r="VZW25" s="72"/>
      <c r="VZX25" s="72"/>
      <c r="WAB25" s="77"/>
      <c r="WAC25" s="77"/>
      <c r="WAD25" s="77"/>
      <c r="WAE25" s="77"/>
      <c r="WAF25" s="77"/>
      <c r="WAG25" s="77"/>
      <c r="WAH25" s="77"/>
      <c r="WAI25" s="77"/>
      <c r="WAL25" s="72"/>
      <c r="WAM25" s="72"/>
      <c r="WAN25" s="72"/>
      <c r="WAR25" s="77"/>
      <c r="WAS25" s="77"/>
      <c r="WAT25" s="77"/>
      <c r="WAU25" s="77"/>
      <c r="WAV25" s="77"/>
      <c r="WAW25" s="77"/>
      <c r="WAX25" s="77"/>
      <c r="WAY25" s="77"/>
      <c r="WBB25" s="72"/>
      <c r="WBC25" s="72"/>
      <c r="WBD25" s="72"/>
      <c r="WBH25" s="77"/>
      <c r="WBI25" s="77"/>
      <c r="WBJ25" s="77"/>
      <c r="WBK25" s="77"/>
      <c r="WBL25" s="77"/>
      <c r="WBM25" s="77"/>
      <c r="WBN25" s="77"/>
      <c r="WBO25" s="77"/>
      <c r="WBR25" s="72"/>
      <c r="WBS25" s="72"/>
      <c r="WBT25" s="72"/>
      <c r="WBX25" s="77"/>
      <c r="WBY25" s="77"/>
      <c r="WBZ25" s="77"/>
      <c r="WCA25" s="77"/>
      <c r="WCB25" s="77"/>
      <c r="WCC25" s="77"/>
      <c r="WCD25" s="77"/>
      <c r="WCE25" s="77"/>
      <c r="WCH25" s="72"/>
      <c r="WCI25" s="72"/>
      <c r="WCJ25" s="72"/>
      <c r="WCN25" s="77"/>
      <c r="WCO25" s="77"/>
      <c r="WCP25" s="77"/>
      <c r="WCQ25" s="77"/>
      <c r="WCR25" s="77"/>
      <c r="WCS25" s="77"/>
      <c r="WCT25" s="77"/>
      <c r="WCU25" s="77"/>
      <c r="WCX25" s="72"/>
      <c r="WCY25" s="72"/>
      <c r="WCZ25" s="72"/>
      <c r="WDD25" s="77"/>
      <c r="WDE25" s="77"/>
      <c r="WDF25" s="77"/>
      <c r="WDG25" s="77"/>
      <c r="WDH25" s="77"/>
      <c r="WDI25" s="77"/>
      <c r="WDJ25" s="77"/>
      <c r="WDK25" s="77"/>
      <c r="WDN25" s="72"/>
      <c r="WDO25" s="72"/>
      <c r="WDP25" s="72"/>
      <c r="WDT25" s="77"/>
      <c r="WDU25" s="77"/>
      <c r="WDV25" s="77"/>
      <c r="WDW25" s="77"/>
      <c r="WDX25" s="77"/>
      <c r="WDY25" s="77"/>
      <c r="WDZ25" s="77"/>
      <c r="WEA25" s="77"/>
      <c r="WED25" s="72"/>
      <c r="WEE25" s="72"/>
      <c r="WEF25" s="72"/>
      <c r="WEJ25" s="77"/>
      <c r="WEK25" s="77"/>
      <c r="WEL25" s="77"/>
      <c r="WEM25" s="77"/>
      <c r="WEN25" s="77"/>
      <c r="WEO25" s="77"/>
      <c r="WEP25" s="77"/>
      <c r="WEQ25" s="77"/>
      <c r="WET25" s="72"/>
      <c r="WEU25" s="72"/>
      <c r="WEV25" s="72"/>
      <c r="WEZ25" s="77"/>
      <c r="WFA25" s="77"/>
      <c r="WFB25" s="77"/>
      <c r="WFC25" s="77"/>
      <c r="WFD25" s="77"/>
      <c r="WFE25" s="77"/>
      <c r="WFF25" s="77"/>
      <c r="WFG25" s="77"/>
      <c r="WFJ25" s="72"/>
      <c r="WFK25" s="72"/>
      <c r="WFL25" s="72"/>
      <c r="WFP25" s="77"/>
      <c r="WFQ25" s="77"/>
      <c r="WFR25" s="77"/>
      <c r="WFS25" s="77"/>
      <c r="WFT25" s="77"/>
      <c r="WFU25" s="77"/>
      <c r="WFV25" s="77"/>
      <c r="WFW25" s="77"/>
      <c r="WFZ25" s="72"/>
      <c r="WGA25" s="72"/>
      <c r="WGB25" s="72"/>
      <c r="WGF25" s="77"/>
      <c r="WGG25" s="77"/>
      <c r="WGH25" s="77"/>
      <c r="WGI25" s="77"/>
      <c r="WGJ25" s="77"/>
      <c r="WGK25" s="77"/>
      <c r="WGL25" s="77"/>
      <c r="WGM25" s="77"/>
      <c r="WGP25" s="72"/>
      <c r="WGQ25" s="72"/>
      <c r="WGR25" s="72"/>
      <c r="WGV25" s="77"/>
      <c r="WGW25" s="77"/>
      <c r="WGX25" s="77"/>
      <c r="WGY25" s="77"/>
      <c r="WGZ25" s="77"/>
      <c r="WHA25" s="77"/>
      <c r="WHB25" s="77"/>
      <c r="WHC25" s="77"/>
      <c r="WHF25" s="72"/>
      <c r="WHG25" s="72"/>
      <c r="WHH25" s="72"/>
      <c r="WHL25" s="77"/>
      <c r="WHM25" s="77"/>
      <c r="WHN25" s="77"/>
      <c r="WHO25" s="77"/>
      <c r="WHP25" s="77"/>
      <c r="WHQ25" s="77"/>
      <c r="WHR25" s="77"/>
      <c r="WHS25" s="77"/>
      <c r="WHV25" s="72"/>
      <c r="WHW25" s="72"/>
      <c r="WHX25" s="72"/>
      <c r="WIB25" s="77"/>
      <c r="WIC25" s="77"/>
      <c r="WID25" s="77"/>
      <c r="WIE25" s="77"/>
      <c r="WIF25" s="77"/>
      <c r="WIG25" s="77"/>
      <c r="WIH25" s="77"/>
      <c r="WII25" s="77"/>
      <c r="WIL25" s="72"/>
      <c r="WIM25" s="72"/>
      <c r="WIN25" s="72"/>
      <c r="WIR25" s="77"/>
      <c r="WIS25" s="77"/>
      <c r="WIT25" s="77"/>
      <c r="WIU25" s="77"/>
      <c r="WIV25" s="77"/>
      <c r="WIW25" s="77"/>
      <c r="WIX25" s="77"/>
      <c r="WIY25" s="77"/>
      <c r="WJB25" s="72"/>
      <c r="WJC25" s="72"/>
      <c r="WJD25" s="72"/>
      <c r="WJH25" s="77"/>
      <c r="WJI25" s="77"/>
      <c r="WJJ25" s="77"/>
      <c r="WJK25" s="77"/>
      <c r="WJL25" s="77"/>
      <c r="WJM25" s="77"/>
      <c r="WJN25" s="77"/>
      <c r="WJO25" s="77"/>
      <c r="WJR25" s="72"/>
      <c r="WJS25" s="72"/>
      <c r="WJT25" s="72"/>
      <c r="WJX25" s="77"/>
      <c r="WJY25" s="77"/>
      <c r="WJZ25" s="77"/>
      <c r="WKA25" s="77"/>
      <c r="WKB25" s="77"/>
      <c r="WKC25" s="77"/>
      <c r="WKD25" s="77"/>
      <c r="WKE25" s="77"/>
      <c r="WKH25" s="72"/>
      <c r="WKI25" s="72"/>
      <c r="WKJ25" s="72"/>
      <c r="WKN25" s="77"/>
      <c r="WKO25" s="77"/>
      <c r="WKP25" s="77"/>
      <c r="WKQ25" s="77"/>
      <c r="WKR25" s="77"/>
      <c r="WKS25" s="77"/>
      <c r="WKT25" s="77"/>
      <c r="WKU25" s="77"/>
      <c r="WKX25" s="72"/>
      <c r="WKY25" s="72"/>
      <c r="WKZ25" s="72"/>
      <c r="WLD25" s="77"/>
      <c r="WLE25" s="77"/>
      <c r="WLF25" s="77"/>
      <c r="WLG25" s="77"/>
      <c r="WLH25" s="77"/>
      <c r="WLI25" s="77"/>
      <c r="WLJ25" s="77"/>
      <c r="WLK25" s="77"/>
      <c r="WLN25" s="72"/>
      <c r="WLO25" s="72"/>
      <c r="WLP25" s="72"/>
      <c r="WLT25" s="77"/>
      <c r="WLU25" s="77"/>
      <c r="WLV25" s="77"/>
      <c r="WLW25" s="77"/>
      <c r="WLX25" s="77"/>
      <c r="WLY25" s="77"/>
      <c r="WLZ25" s="77"/>
      <c r="WMA25" s="77"/>
      <c r="WMD25" s="72"/>
      <c r="WME25" s="72"/>
      <c r="WMF25" s="72"/>
      <c r="WMJ25" s="77"/>
      <c r="WMK25" s="77"/>
      <c r="WML25" s="77"/>
      <c r="WMM25" s="77"/>
      <c r="WMN25" s="77"/>
      <c r="WMO25" s="77"/>
      <c r="WMP25" s="77"/>
      <c r="WMQ25" s="77"/>
      <c r="WMT25" s="72"/>
      <c r="WMU25" s="72"/>
      <c r="WMV25" s="72"/>
      <c r="WMZ25" s="77"/>
      <c r="WNA25" s="77"/>
      <c r="WNB25" s="77"/>
      <c r="WNC25" s="77"/>
      <c r="WND25" s="77"/>
      <c r="WNE25" s="77"/>
      <c r="WNF25" s="77"/>
      <c r="WNG25" s="77"/>
      <c r="WNJ25" s="72"/>
      <c r="WNK25" s="72"/>
      <c r="WNL25" s="72"/>
      <c r="WNP25" s="77"/>
      <c r="WNQ25" s="77"/>
      <c r="WNR25" s="77"/>
      <c r="WNS25" s="77"/>
      <c r="WNT25" s="77"/>
      <c r="WNU25" s="77"/>
      <c r="WNV25" s="77"/>
      <c r="WNW25" s="77"/>
      <c r="WNZ25" s="72"/>
      <c r="WOA25" s="72"/>
      <c r="WOB25" s="72"/>
      <c r="WOF25" s="77"/>
      <c r="WOG25" s="77"/>
      <c r="WOH25" s="77"/>
      <c r="WOI25" s="77"/>
      <c r="WOJ25" s="77"/>
      <c r="WOK25" s="77"/>
      <c r="WOL25" s="77"/>
      <c r="WOM25" s="77"/>
      <c r="WOP25" s="72"/>
      <c r="WOQ25" s="72"/>
      <c r="WOR25" s="72"/>
      <c r="WOV25" s="77"/>
      <c r="WOW25" s="77"/>
      <c r="WOX25" s="77"/>
      <c r="WOY25" s="77"/>
      <c r="WOZ25" s="77"/>
      <c r="WPA25" s="77"/>
      <c r="WPB25" s="77"/>
      <c r="WPC25" s="77"/>
      <c r="WPF25" s="72"/>
      <c r="WPG25" s="72"/>
      <c r="WPH25" s="72"/>
      <c r="WPL25" s="77"/>
      <c r="WPM25" s="77"/>
      <c r="WPN25" s="77"/>
      <c r="WPO25" s="77"/>
      <c r="WPP25" s="77"/>
      <c r="WPQ25" s="77"/>
      <c r="WPR25" s="77"/>
      <c r="WPS25" s="77"/>
      <c r="WPV25" s="72"/>
      <c r="WPW25" s="72"/>
      <c r="WPX25" s="72"/>
      <c r="WQB25" s="77"/>
      <c r="WQC25" s="77"/>
      <c r="WQD25" s="77"/>
      <c r="WQE25" s="77"/>
      <c r="WQF25" s="77"/>
      <c r="WQG25" s="77"/>
      <c r="WQH25" s="77"/>
      <c r="WQI25" s="77"/>
      <c r="WQL25" s="72"/>
      <c r="WQM25" s="72"/>
      <c r="WQN25" s="72"/>
      <c r="WQR25" s="77"/>
      <c r="WQS25" s="77"/>
      <c r="WQT25" s="77"/>
      <c r="WQU25" s="77"/>
      <c r="WQV25" s="77"/>
      <c r="WQW25" s="77"/>
      <c r="WQX25" s="77"/>
      <c r="WQY25" s="77"/>
      <c r="WRB25" s="72"/>
      <c r="WRC25" s="72"/>
      <c r="WRD25" s="72"/>
      <c r="WRH25" s="77"/>
      <c r="WRI25" s="77"/>
      <c r="WRJ25" s="77"/>
      <c r="WRK25" s="77"/>
      <c r="WRL25" s="77"/>
      <c r="WRM25" s="77"/>
      <c r="WRN25" s="77"/>
      <c r="WRO25" s="77"/>
      <c r="WRR25" s="72"/>
      <c r="WRS25" s="72"/>
      <c r="WRT25" s="72"/>
      <c r="WRX25" s="77"/>
      <c r="WRY25" s="77"/>
      <c r="WRZ25" s="77"/>
      <c r="WSA25" s="77"/>
      <c r="WSB25" s="77"/>
      <c r="WSC25" s="77"/>
      <c r="WSD25" s="77"/>
      <c r="WSE25" s="77"/>
      <c r="WSH25" s="72"/>
      <c r="WSI25" s="72"/>
      <c r="WSJ25" s="72"/>
      <c r="WSN25" s="77"/>
      <c r="WSO25" s="77"/>
      <c r="WSP25" s="77"/>
      <c r="WSQ25" s="77"/>
      <c r="WSR25" s="77"/>
      <c r="WSS25" s="77"/>
      <c r="WST25" s="77"/>
      <c r="WSU25" s="77"/>
      <c r="WSX25" s="72"/>
      <c r="WSY25" s="72"/>
      <c r="WSZ25" s="72"/>
      <c r="WTD25" s="77"/>
      <c r="WTE25" s="77"/>
      <c r="WTF25" s="77"/>
      <c r="WTG25" s="77"/>
      <c r="WTH25" s="77"/>
      <c r="WTI25" s="77"/>
      <c r="WTJ25" s="77"/>
      <c r="WTK25" s="77"/>
      <c r="WTN25" s="72"/>
      <c r="WTO25" s="72"/>
      <c r="WTP25" s="72"/>
      <c r="WTT25" s="77"/>
      <c r="WTU25" s="77"/>
      <c r="WTV25" s="77"/>
      <c r="WTW25" s="77"/>
      <c r="WTX25" s="77"/>
      <c r="WTY25" s="77"/>
      <c r="WTZ25" s="77"/>
      <c r="WUA25" s="77"/>
      <c r="WUD25" s="72"/>
      <c r="WUE25" s="72"/>
      <c r="WUF25" s="72"/>
      <c r="WUJ25" s="77"/>
      <c r="WUK25" s="77"/>
      <c r="WUL25" s="77"/>
      <c r="WUM25" s="77"/>
      <c r="WUN25" s="77"/>
      <c r="WUO25" s="77"/>
      <c r="WUP25" s="77"/>
      <c r="WUQ25" s="77"/>
      <c r="WUT25" s="72"/>
      <c r="WUU25" s="72"/>
      <c r="WUV25" s="72"/>
      <c r="WUZ25" s="77"/>
      <c r="WVA25" s="77"/>
      <c r="WVB25" s="77"/>
      <c r="WVC25" s="77"/>
      <c r="WVD25" s="77"/>
      <c r="WVE25" s="77"/>
      <c r="WVF25" s="77"/>
      <c r="WVG25" s="77"/>
      <c r="WVJ25" s="72"/>
      <c r="WVK25" s="72"/>
      <c r="WVL25" s="72"/>
      <c r="WVP25" s="77"/>
      <c r="WVQ25" s="77"/>
      <c r="WVR25" s="77"/>
      <c r="WVS25" s="77"/>
      <c r="WVT25" s="77"/>
      <c r="WVU25" s="77"/>
      <c r="WVV25" s="77"/>
      <c r="WVW25" s="77"/>
      <c r="WVZ25" s="72"/>
      <c r="WWA25" s="72"/>
      <c r="WWB25" s="72"/>
      <c r="WWF25" s="77"/>
      <c r="WWG25" s="77"/>
      <c r="WWH25" s="77"/>
      <c r="WWI25" s="77"/>
      <c r="WWJ25" s="77"/>
      <c r="WWK25" s="77"/>
      <c r="WWL25" s="77"/>
      <c r="WWM25" s="77"/>
      <c r="WWP25" s="72"/>
      <c r="WWQ25" s="72"/>
      <c r="WWR25" s="72"/>
      <c r="WWV25" s="77"/>
      <c r="WWW25" s="77"/>
      <c r="WWX25" s="77"/>
      <c r="WWY25" s="77"/>
      <c r="WWZ25" s="77"/>
      <c r="WXA25" s="77"/>
      <c r="WXB25" s="77"/>
      <c r="WXC25" s="77"/>
      <c r="WXF25" s="72"/>
      <c r="WXG25" s="72"/>
      <c r="WXH25" s="72"/>
      <c r="WXL25" s="77"/>
      <c r="WXM25" s="77"/>
      <c r="WXN25" s="77"/>
      <c r="WXO25" s="77"/>
      <c r="WXP25" s="77"/>
      <c r="WXQ25" s="77"/>
      <c r="WXR25" s="77"/>
      <c r="WXS25" s="77"/>
      <c r="WXV25" s="72"/>
      <c r="WXW25" s="72"/>
      <c r="WXX25" s="72"/>
      <c r="WYB25" s="77"/>
      <c r="WYC25" s="77"/>
      <c r="WYD25" s="77"/>
      <c r="WYE25" s="77"/>
      <c r="WYF25" s="77"/>
      <c r="WYG25" s="77"/>
      <c r="WYH25" s="77"/>
      <c r="WYI25" s="77"/>
      <c r="WYL25" s="72"/>
      <c r="WYM25" s="72"/>
      <c r="WYN25" s="72"/>
      <c r="WYR25" s="77"/>
      <c r="WYS25" s="77"/>
      <c r="WYT25" s="77"/>
      <c r="WYU25" s="77"/>
      <c r="WYV25" s="77"/>
      <c r="WYW25" s="77"/>
      <c r="WYX25" s="77"/>
      <c r="WYY25" s="77"/>
      <c r="WZB25" s="72"/>
      <c r="WZC25" s="72"/>
      <c r="WZD25" s="72"/>
      <c r="WZH25" s="77"/>
      <c r="WZI25" s="77"/>
      <c r="WZJ25" s="77"/>
      <c r="WZK25" s="77"/>
      <c r="WZL25" s="77"/>
      <c r="WZM25" s="77"/>
      <c r="WZN25" s="77"/>
      <c r="WZO25" s="77"/>
      <c r="WZR25" s="72"/>
      <c r="WZS25" s="72"/>
      <c r="WZT25" s="72"/>
      <c r="WZX25" s="77"/>
      <c r="WZY25" s="77"/>
      <c r="WZZ25" s="77"/>
      <c r="XAA25" s="77"/>
      <c r="XAB25" s="77"/>
      <c r="XAC25" s="77"/>
      <c r="XAD25" s="77"/>
      <c r="XAE25" s="77"/>
      <c r="XAH25" s="72"/>
      <c r="XAI25" s="72"/>
      <c r="XAJ25" s="72"/>
      <c r="XAN25" s="77"/>
      <c r="XAO25" s="77"/>
      <c r="XAP25" s="77"/>
      <c r="XAQ25" s="77"/>
      <c r="XAR25" s="77"/>
      <c r="XAS25" s="77"/>
      <c r="XAT25" s="77"/>
      <c r="XAU25" s="77"/>
      <c r="XAX25" s="72"/>
      <c r="XAY25" s="72"/>
      <c r="XAZ25" s="72"/>
      <c r="XBD25" s="77"/>
      <c r="XBE25" s="77"/>
      <c r="XBF25" s="77"/>
      <c r="XBG25" s="77"/>
      <c r="XBH25" s="77"/>
      <c r="XBI25" s="77"/>
      <c r="XBJ25" s="77"/>
      <c r="XBK25" s="77"/>
      <c r="XBN25" s="72"/>
      <c r="XBO25" s="72"/>
      <c r="XBP25" s="72"/>
      <c r="XBT25" s="77"/>
      <c r="XBU25" s="77"/>
      <c r="XBV25" s="77"/>
      <c r="XBW25" s="77"/>
      <c r="XBX25" s="77"/>
      <c r="XBY25" s="77"/>
      <c r="XBZ25" s="77"/>
      <c r="XCA25" s="77"/>
      <c r="XCD25" s="72"/>
      <c r="XCE25" s="72"/>
      <c r="XCF25" s="72"/>
      <c r="XCJ25" s="77"/>
      <c r="XCK25" s="77"/>
      <c r="XCL25" s="77"/>
      <c r="XCM25" s="77"/>
      <c r="XCN25" s="77"/>
      <c r="XCO25" s="77"/>
      <c r="XCP25" s="77"/>
      <c r="XCQ25" s="77"/>
      <c r="XCT25" s="72"/>
      <c r="XCU25" s="72"/>
      <c r="XCV25" s="72"/>
      <c r="XCZ25" s="77"/>
      <c r="XDA25" s="77"/>
      <c r="XDB25" s="77"/>
      <c r="XDC25" s="77"/>
      <c r="XDD25" s="77"/>
      <c r="XDE25" s="77"/>
      <c r="XDF25" s="77"/>
      <c r="XDG25" s="77"/>
      <c r="XDJ25" s="72"/>
      <c r="XDK25" s="72"/>
      <c r="XDL25" s="72"/>
      <c r="XDP25" s="77"/>
      <c r="XDQ25" s="77"/>
      <c r="XDR25" s="77"/>
      <c r="XDS25" s="77"/>
      <c r="XDT25" s="77"/>
      <c r="XDU25" s="77"/>
      <c r="XDV25" s="77"/>
      <c r="XDW25" s="77"/>
      <c r="XDZ25" s="72"/>
      <c r="XEA25" s="72"/>
      <c r="XEB25" s="72"/>
      <c r="XEF25" s="77"/>
      <c r="XEG25" s="77"/>
      <c r="XEH25" s="77"/>
      <c r="XEI25" s="77"/>
      <c r="XEJ25" s="77"/>
      <c r="XEK25" s="77"/>
      <c r="XEL25" s="77"/>
      <c r="XEM25" s="77"/>
      <c r="XEP25" s="72"/>
      <c r="XEQ25" s="72"/>
      <c r="XER25" s="72"/>
      <c r="XEV25" s="77"/>
      <c r="XEW25" s="77"/>
      <c r="XEX25" s="77"/>
      <c r="XEY25" s="77"/>
      <c r="XEZ25" s="77"/>
      <c r="XFA25" s="77"/>
      <c r="XFB25" s="77"/>
      <c r="XFC25" s="77"/>
    </row>
    <row r="26" spans="2:1023 1026:2047 2050:3071 3074:4095 4098:5119 5122:6143 6146:7167 7170:8191 8194:9215 9218:10239 10242:11263 11266:12287 12290:13311 13314:14335 14338:15359 15362:16383" x14ac:dyDescent="0.25">
      <c r="D26" s="81" t="s">
        <v>105</v>
      </c>
      <c r="E26" s="78"/>
      <c r="F26" s="78"/>
      <c r="G26" s="78">
        <v>5</v>
      </c>
      <c r="H26" s="84"/>
      <c r="I26" s="88">
        <f>SUM(I24:I25)</f>
        <v>600</v>
      </c>
      <c r="J26" s="85"/>
      <c r="K26" s="85">
        <f>H26*G26</f>
        <v>0</v>
      </c>
      <c r="L26" s="85">
        <f>SUM(L24:L25)</f>
        <v>3000</v>
      </c>
      <c r="M26" s="85"/>
      <c r="N26" s="85">
        <f>L26/5</f>
        <v>600</v>
      </c>
      <c r="O26" s="85">
        <f>L26/12</f>
        <v>250</v>
      </c>
      <c r="R26" s="72"/>
      <c r="S26" s="72"/>
      <c r="T26" s="80"/>
      <c r="X26" s="89"/>
      <c r="Y26" s="90"/>
      <c r="Z26" s="91"/>
      <c r="AA26" s="91"/>
      <c r="AB26" s="91"/>
      <c r="AC26" s="91"/>
      <c r="AD26" s="91"/>
      <c r="AE26" s="91"/>
      <c r="AH26" s="72"/>
      <c r="AI26" s="72"/>
      <c r="AJ26" s="80"/>
      <c r="AN26" s="89"/>
      <c r="AO26" s="90"/>
      <c r="AP26" s="91"/>
      <c r="AQ26" s="91"/>
      <c r="AR26" s="91"/>
      <c r="AS26" s="91"/>
      <c r="AT26" s="91"/>
      <c r="AU26" s="91"/>
      <c r="AX26" s="72"/>
      <c r="AY26" s="72"/>
      <c r="AZ26" s="80"/>
      <c r="BD26" s="89"/>
      <c r="BE26" s="90"/>
      <c r="BF26" s="91"/>
      <c r="BG26" s="91"/>
      <c r="BH26" s="91"/>
      <c r="BI26" s="91"/>
      <c r="BJ26" s="91"/>
      <c r="BK26" s="91"/>
      <c r="BN26" s="72"/>
      <c r="BO26" s="72"/>
      <c r="BP26" s="80"/>
      <c r="BT26" s="89"/>
      <c r="BU26" s="90"/>
      <c r="BV26" s="91"/>
      <c r="BW26" s="91"/>
      <c r="BX26" s="91"/>
      <c r="BY26" s="91"/>
      <c r="BZ26" s="91"/>
      <c r="CA26" s="91"/>
      <c r="CD26" s="72"/>
      <c r="CE26" s="72"/>
      <c r="CF26" s="80"/>
      <c r="CJ26" s="89"/>
      <c r="CK26" s="90"/>
      <c r="CL26" s="91"/>
      <c r="CM26" s="91"/>
      <c r="CN26" s="91"/>
      <c r="CO26" s="91"/>
      <c r="CP26" s="91"/>
      <c r="CQ26" s="91"/>
      <c r="CT26" s="72"/>
      <c r="CU26" s="72"/>
      <c r="CV26" s="80"/>
      <c r="CZ26" s="89"/>
      <c r="DA26" s="90"/>
      <c r="DB26" s="91"/>
      <c r="DC26" s="91"/>
      <c r="DD26" s="91"/>
      <c r="DE26" s="91"/>
      <c r="DF26" s="91"/>
      <c r="DG26" s="91"/>
      <c r="DJ26" s="72"/>
      <c r="DK26" s="72"/>
      <c r="DL26" s="80"/>
      <c r="DP26" s="89"/>
      <c r="DQ26" s="90"/>
      <c r="DR26" s="91"/>
      <c r="DS26" s="91"/>
      <c r="DT26" s="91"/>
      <c r="DU26" s="91"/>
      <c r="DV26" s="91"/>
      <c r="DW26" s="91"/>
      <c r="DZ26" s="72"/>
      <c r="EA26" s="72"/>
      <c r="EB26" s="80"/>
      <c r="EF26" s="89"/>
      <c r="EG26" s="90"/>
      <c r="EH26" s="91"/>
      <c r="EI26" s="91"/>
      <c r="EJ26" s="91"/>
      <c r="EK26" s="91"/>
      <c r="EL26" s="91"/>
      <c r="EM26" s="91"/>
      <c r="EP26" s="72"/>
      <c r="EQ26" s="72"/>
      <c r="ER26" s="80"/>
      <c r="EV26" s="89"/>
      <c r="EW26" s="90"/>
      <c r="EX26" s="91"/>
      <c r="EY26" s="91"/>
      <c r="EZ26" s="91"/>
      <c r="FA26" s="91"/>
      <c r="FB26" s="91"/>
      <c r="FC26" s="91"/>
      <c r="FF26" s="72"/>
      <c r="FG26" s="72"/>
      <c r="FH26" s="80"/>
      <c r="FL26" s="89"/>
      <c r="FM26" s="90"/>
      <c r="FN26" s="91"/>
      <c r="FO26" s="91"/>
      <c r="FP26" s="91"/>
      <c r="FQ26" s="91"/>
      <c r="FR26" s="91"/>
      <c r="FS26" s="91"/>
      <c r="FV26" s="72"/>
      <c r="FW26" s="72"/>
      <c r="FX26" s="80"/>
      <c r="GB26" s="89"/>
      <c r="GC26" s="90"/>
      <c r="GD26" s="91"/>
      <c r="GE26" s="91"/>
      <c r="GF26" s="91"/>
      <c r="GG26" s="91"/>
      <c r="GH26" s="91"/>
      <c r="GI26" s="91"/>
      <c r="GL26" s="72"/>
      <c r="GM26" s="72"/>
      <c r="GN26" s="80"/>
      <c r="GR26" s="89"/>
      <c r="GS26" s="90"/>
      <c r="GT26" s="91"/>
      <c r="GU26" s="91"/>
      <c r="GV26" s="91"/>
      <c r="GW26" s="91"/>
      <c r="GX26" s="91"/>
      <c r="GY26" s="91"/>
      <c r="HB26" s="72"/>
      <c r="HC26" s="72"/>
      <c r="HD26" s="80"/>
      <c r="HH26" s="89"/>
      <c r="HI26" s="90"/>
      <c r="HJ26" s="91"/>
      <c r="HK26" s="91"/>
      <c r="HL26" s="91"/>
      <c r="HM26" s="91"/>
      <c r="HN26" s="91"/>
      <c r="HO26" s="91"/>
      <c r="HR26" s="72"/>
      <c r="HS26" s="72"/>
      <c r="HT26" s="80"/>
      <c r="HX26" s="89"/>
      <c r="HY26" s="90"/>
      <c r="HZ26" s="91"/>
      <c r="IA26" s="91"/>
      <c r="IB26" s="91"/>
      <c r="IC26" s="91"/>
      <c r="ID26" s="91"/>
      <c r="IE26" s="91"/>
      <c r="IH26" s="72"/>
      <c r="II26" s="72"/>
      <c r="IJ26" s="80"/>
      <c r="IN26" s="89"/>
      <c r="IO26" s="90"/>
      <c r="IP26" s="91"/>
      <c r="IQ26" s="91"/>
      <c r="IR26" s="91"/>
      <c r="IS26" s="91"/>
      <c r="IT26" s="91"/>
      <c r="IU26" s="91"/>
      <c r="IX26" s="72"/>
      <c r="IY26" s="72"/>
      <c r="IZ26" s="80"/>
      <c r="JD26" s="89"/>
      <c r="JE26" s="90"/>
      <c r="JF26" s="91"/>
      <c r="JG26" s="91"/>
      <c r="JH26" s="91"/>
      <c r="JI26" s="91"/>
      <c r="JJ26" s="91"/>
      <c r="JK26" s="91"/>
      <c r="JN26" s="72"/>
      <c r="JO26" s="72"/>
      <c r="JP26" s="80"/>
      <c r="JT26" s="89"/>
      <c r="JU26" s="90"/>
      <c r="JV26" s="91"/>
      <c r="JW26" s="91"/>
      <c r="JX26" s="91"/>
      <c r="JY26" s="91"/>
      <c r="JZ26" s="91"/>
      <c r="KA26" s="91"/>
      <c r="KD26" s="72"/>
      <c r="KE26" s="72"/>
      <c r="KF26" s="80"/>
      <c r="KJ26" s="89"/>
      <c r="KK26" s="90"/>
      <c r="KL26" s="91"/>
      <c r="KM26" s="91"/>
      <c r="KN26" s="91"/>
      <c r="KO26" s="91"/>
      <c r="KP26" s="91"/>
      <c r="KQ26" s="91"/>
      <c r="KT26" s="72"/>
      <c r="KU26" s="72"/>
      <c r="KV26" s="80"/>
      <c r="KZ26" s="89"/>
      <c r="LA26" s="90"/>
      <c r="LB26" s="91"/>
      <c r="LC26" s="91"/>
      <c r="LD26" s="91"/>
      <c r="LE26" s="91"/>
      <c r="LF26" s="91"/>
      <c r="LG26" s="91"/>
      <c r="LJ26" s="72"/>
      <c r="LK26" s="72"/>
      <c r="LL26" s="80"/>
      <c r="LP26" s="89"/>
      <c r="LQ26" s="90"/>
      <c r="LR26" s="91"/>
      <c r="LS26" s="91"/>
      <c r="LT26" s="91"/>
      <c r="LU26" s="91"/>
      <c r="LV26" s="91"/>
      <c r="LW26" s="91"/>
      <c r="LZ26" s="72"/>
      <c r="MA26" s="72"/>
      <c r="MB26" s="80"/>
      <c r="MF26" s="89"/>
      <c r="MG26" s="90"/>
      <c r="MH26" s="91"/>
      <c r="MI26" s="91"/>
      <c r="MJ26" s="91"/>
      <c r="MK26" s="91"/>
      <c r="ML26" s="91"/>
      <c r="MM26" s="91"/>
      <c r="MP26" s="72"/>
      <c r="MQ26" s="72"/>
      <c r="MR26" s="80"/>
      <c r="MV26" s="89"/>
      <c r="MW26" s="90"/>
      <c r="MX26" s="91"/>
      <c r="MY26" s="91"/>
      <c r="MZ26" s="91"/>
      <c r="NA26" s="91"/>
      <c r="NB26" s="91"/>
      <c r="NC26" s="91"/>
      <c r="NF26" s="72"/>
      <c r="NG26" s="72"/>
      <c r="NH26" s="80"/>
      <c r="NL26" s="89"/>
      <c r="NM26" s="90"/>
      <c r="NN26" s="91"/>
      <c r="NO26" s="91"/>
      <c r="NP26" s="91"/>
      <c r="NQ26" s="91"/>
      <c r="NR26" s="91"/>
      <c r="NS26" s="91"/>
      <c r="NV26" s="72"/>
      <c r="NW26" s="72"/>
      <c r="NX26" s="80"/>
      <c r="OB26" s="89"/>
      <c r="OC26" s="90"/>
      <c r="OD26" s="91"/>
      <c r="OE26" s="91"/>
      <c r="OF26" s="91"/>
      <c r="OG26" s="91"/>
      <c r="OH26" s="91"/>
      <c r="OI26" s="91"/>
      <c r="OL26" s="72"/>
      <c r="OM26" s="72"/>
      <c r="ON26" s="80"/>
      <c r="OR26" s="89"/>
      <c r="OS26" s="90"/>
      <c r="OT26" s="91"/>
      <c r="OU26" s="91"/>
      <c r="OV26" s="91"/>
      <c r="OW26" s="91"/>
      <c r="OX26" s="91"/>
      <c r="OY26" s="91"/>
      <c r="PB26" s="72"/>
      <c r="PC26" s="72"/>
      <c r="PD26" s="80"/>
      <c r="PH26" s="89"/>
      <c r="PI26" s="90"/>
      <c r="PJ26" s="91"/>
      <c r="PK26" s="91"/>
      <c r="PL26" s="91"/>
      <c r="PM26" s="91"/>
      <c r="PN26" s="91"/>
      <c r="PO26" s="91"/>
      <c r="PR26" s="72"/>
      <c r="PS26" s="72"/>
      <c r="PT26" s="80"/>
      <c r="PX26" s="89"/>
      <c r="PY26" s="90"/>
      <c r="PZ26" s="91"/>
      <c r="QA26" s="91"/>
      <c r="QB26" s="91"/>
      <c r="QC26" s="91"/>
      <c r="QD26" s="91"/>
      <c r="QE26" s="91"/>
      <c r="QH26" s="72"/>
      <c r="QI26" s="72"/>
      <c r="QJ26" s="80"/>
      <c r="QN26" s="89"/>
      <c r="QO26" s="90"/>
      <c r="QP26" s="91"/>
      <c r="QQ26" s="91"/>
      <c r="QR26" s="91"/>
      <c r="QS26" s="91"/>
      <c r="QT26" s="91"/>
      <c r="QU26" s="91"/>
      <c r="QX26" s="72"/>
      <c r="QY26" s="72"/>
      <c r="QZ26" s="80"/>
      <c r="RD26" s="89"/>
      <c r="RE26" s="90"/>
      <c r="RF26" s="91"/>
      <c r="RG26" s="91"/>
      <c r="RH26" s="91"/>
      <c r="RI26" s="91"/>
      <c r="RJ26" s="91"/>
      <c r="RK26" s="91"/>
      <c r="RN26" s="72"/>
      <c r="RO26" s="72"/>
      <c r="RP26" s="80"/>
      <c r="RT26" s="89"/>
      <c r="RU26" s="90"/>
      <c r="RV26" s="91"/>
      <c r="RW26" s="91"/>
      <c r="RX26" s="91"/>
      <c r="RY26" s="91"/>
      <c r="RZ26" s="91"/>
      <c r="SA26" s="91"/>
      <c r="SD26" s="72"/>
      <c r="SE26" s="72"/>
      <c r="SF26" s="80"/>
      <c r="SJ26" s="89"/>
      <c r="SK26" s="90"/>
      <c r="SL26" s="91"/>
      <c r="SM26" s="91"/>
      <c r="SN26" s="91"/>
      <c r="SO26" s="91"/>
      <c r="SP26" s="91"/>
      <c r="SQ26" s="91"/>
      <c r="ST26" s="72"/>
      <c r="SU26" s="72"/>
      <c r="SV26" s="80"/>
      <c r="SZ26" s="89"/>
      <c r="TA26" s="90"/>
      <c r="TB26" s="91"/>
      <c r="TC26" s="91"/>
      <c r="TD26" s="91"/>
      <c r="TE26" s="91"/>
      <c r="TF26" s="91"/>
      <c r="TG26" s="91"/>
      <c r="TJ26" s="72"/>
      <c r="TK26" s="72"/>
      <c r="TL26" s="80"/>
      <c r="TP26" s="89"/>
      <c r="TQ26" s="90"/>
      <c r="TR26" s="91"/>
      <c r="TS26" s="91"/>
      <c r="TT26" s="91"/>
      <c r="TU26" s="91"/>
      <c r="TV26" s="91"/>
      <c r="TW26" s="91"/>
      <c r="TZ26" s="72"/>
      <c r="UA26" s="72"/>
      <c r="UB26" s="80"/>
      <c r="UF26" s="89"/>
      <c r="UG26" s="90"/>
      <c r="UH26" s="91"/>
      <c r="UI26" s="91"/>
      <c r="UJ26" s="91"/>
      <c r="UK26" s="91"/>
      <c r="UL26" s="91"/>
      <c r="UM26" s="91"/>
      <c r="UP26" s="72"/>
      <c r="UQ26" s="72"/>
      <c r="UR26" s="80"/>
      <c r="UV26" s="89"/>
      <c r="UW26" s="90"/>
      <c r="UX26" s="91"/>
      <c r="UY26" s="91"/>
      <c r="UZ26" s="91"/>
      <c r="VA26" s="91"/>
      <c r="VB26" s="91"/>
      <c r="VC26" s="91"/>
      <c r="VF26" s="72"/>
      <c r="VG26" s="72"/>
      <c r="VH26" s="80"/>
      <c r="VL26" s="89"/>
      <c r="VM26" s="90"/>
      <c r="VN26" s="91"/>
      <c r="VO26" s="91"/>
      <c r="VP26" s="91"/>
      <c r="VQ26" s="91"/>
      <c r="VR26" s="91"/>
      <c r="VS26" s="91"/>
      <c r="VV26" s="72"/>
      <c r="VW26" s="72"/>
      <c r="VX26" s="80"/>
      <c r="WB26" s="89"/>
      <c r="WC26" s="90"/>
      <c r="WD26" s="91"/>
      <c r="WE26" s="91"/>
      <c r="WF26" s="91"/>
      <c r="WG26" s="91"/>
      <c r="WH26" s="91"/>
      <c r="WI26" s="91"/>
      <c r="WL26" s="72"/>
      <c r="WM26" s="72"/>
      <c r="WN26" s="80"/>
      <c r="WR26" s="89"/>
      <c r="WS26" s="90"/>
      <c r="WT26" s="91"/>
      <c r="WU26" s="91"/>
      <c r="WV26" s="91"/>
      <c r="WW26" s="91"/>
      <c r="WX26" s="91"/>
      <c r="WY26" s="91"/>
      <c r="XB26" s="72"/>
      <c r="XC26" s="72"/>
      <c r="XD26" s="80"/>
      <c r="XH26" s="89"/>
      <c r="XI26" s="90"/>
      <c r="XJ26" s="91"/>
      <c r="XK26" s="91"/>
      <c r="XL26" s="91"/>
      <c r="XM26" s="91"/>
      <c r="XN26" s="91"/>
      <c r="XO26" s="91"/>
      <c r="XR26" s="72"/>
      <c r="XS26" s="72"/>
      <c r="XT26" s="80"/>
      <c r="XX26" s="89"/>
      <c r="XY26" s="90"/>
      <c r="XZ26" s="91"/>
      <c r="YA26" s="91"/>
      <c r="YB26" s="91"/>
      <c r="YC26" s="91"/>
      <c r="YD26" s="91"/>
      <c r="YE26" s="91"/>
      <c r="YH26" s="72"/>
      <c r="YI26" s="72"/>
      <c r="YJ26" s="80"/>
      <c r="YN26" s="89"/>
      <c r="YO26" s="90"/>
      <c r="YP26" s="91"/>
      <c r="YQ26" s="91"/>
      <c r="YR26" s="91"/>
      <c r="YS26" s="91"/>
      <c r="YT26" s="91"/>
      <c r="YU26" s="91"/>
      <c r="YX26" s="72"/>
      <c r="YY26" s="72"/>
      <c r="YZ26" s="80"/>
      <c r="ZD26" s="89"/>
      <c r="ZE26" s="90"/>
      <c r="ZF26" s="91"/>
      <c r="ZG26" s="91"/>
      <c r="ZH26" s="91"/>
      <c r="ZI26" s="91"/>
      <c r="ZJ26" s="91"/>
      <c r="ZK26" s="91"/>
      <c r="ZN26" s="72"/>
      <c r="ZO26" s="72"/>
      <c r="ZP26" s="80"/>
      <c r="ZT26" s="89"/>
      <c r="ZU26" s="90"/>
      <c r="ZV26" s="91"/>
      <c r="ZW26" s="91"/>
      <c r="ZX26" s="91"/>
      <c r="ZY26" s="91"/>
      <c r="ZZ26" s="91"/>
      <c r="AAA26" s="91"/>
      <c r="AAD26" s="72"/>
      <c r="AAE26" s="72"/>
      <c r="AAF26" s="80"/>
      <c r="AAJ26" s="89"/>
      <c r="AAK26" s="90"/>
      <c r="AAL26" s="91"/>
      <c r="AAM26" s="91"/>
      <c r="AAN26" s="91"/>
      <c r="AAO26" s="91"/>
      <c r="AAP26" s="91"/>
      <c r="AAQ26" s="91"/>
      <c r="AAT26" s="72"/>
      <c r="AAU26" s="72"/>
      <c r="AAV26" s="80"/>
      <c r="AAZ26" s="89"/>
      <c r="ABA26" s="90"/>
      <c r="ABB26" s="91"/>
      <c r="ABC26" s="91"/>
      <c r="ABD26" s="91"/>
      <c r="ABE26" s="91"/>
      <c r="ABF26" s="91"/>
      <c r="ABG26" s="91"/>
      <c r="ABJ26" s="72"/>
      <c r="ABK26" s="72"/>
      <c r="ABL26" s="80"/>
      <c r="ABP26" s="89"/>
      <c r="ABQ26" s="90"/>
      <c r="ABR26" s="91"/>
      <c r="ABS26" s="91"/>
      <c r="ABT26" s="91"/>
      <c r="ABU26" s="91"/>
      <c r="ABV26" s="91"/>
      <c r="ABW26" s="91"/>
      <c r="ABZ26" s="72"/>
      <c r="ACA26" s="72"/>
      <c r="ACB26" s="80"/>
      <c r="ACF26" s="89"/>
      <c r="ACG26" s="90"/>
      <c r="ACH26" s="91"/>
      <c r="ACI26" s="91"/>
      <c r="ACJ26" s="91"/>
      <c r="ACK26" s="91"/>
      <c r="ACL26" s="91"/>
      <c r="ACM26" s="91"/>
      <c r="ACP26" s="72"/>
      <c r="ACQ26" s="72"/>
      <c r="ACR26" s="80"/>
      <c r="ACV26" s="89"/>
      <c r="ACW26" s="90"/>
      <c r="ACX26" s="91"/>
      <c r="ACY26" s="91"/>
      <c r="ACZ26" s="91"/>
      <c r="ADA26" s="91"/>
      <c r="ADB26" s="91"/>
      <c r="ADC26" s="91"/>
      <c r="ADF26" s="72"/>
      <c r="ADG26" s="72"/>
      <c r="ADH26" s="80"/>
      <c r="ADL26" s="89"/>
      <c r="ADM26" s="90"/>
      <c r="ADN26" s="91"/>
      <c r="ADO26" s="91"/>
      <c r="ADP26" s="91"/>
      <c r="ADQ26" s="91"/>
      <c r="ADR26" s="91"/>
      <c r="ADS26" s="91"/>
      <c r="ADV26" s="72"/>
      <c r="ADW26" s="72"/>
      <c r="ADX26" s="80"/>
      <c r="AEB26" s="89"/>
      <c r="AEC26" s="90"/>
      <c r="AED26" s="91"/>
      <c r="AEE26" s="91"/>
      <c r="AEF26" s="91"/>
      <c r="AEG26" s="91"/>
      <c r="AEH26" s="91"/>
      <c r="AEI26" s="91"/>
      <c r="AEL26" s="72"/>
      <c r="AEM26" s="72"/>
      <c r="AEN26" s="80"/>
      <c r="AER26" s="89"/>
      <c r="AES26" s="90"/>
      <c r="AET26" s="91"/>
      <c r="AEU26" s="91"/>
      <c r="AEV26" s="91"/>
      <c r="AEW26" s="91"/>
      <c r="AEX26" s="91"/>
      <c r="AEY26" s="91"/>
      <c r="AFB26" s="72"/>
      <c r="AFC26" s="72"/>
      <c r="AFD26" s="80"/>
      <c r="AFH26" s="89"/>
      <c r="AFI26" s="90"/>
      <c r="AFJ26" s="91"/>
      <c r="AFK26" s="91"/>
      <c r="AFL26" s="91"/>
      <c r="AFM26" s="91"/>
      <c r="AFN26" s="91"/>
      <c r="AFO26" s="91"/>
      <c r="AFR26" s="72"/>
      <c r="AFS26" s="72"/>
      <c r="AFT26" s="80"/>
      <c r="AFX26" s="89"/>
      <c r="AFY26" s="90"/>
      <c r="AFZ26" s="91"/>
      <c r="AGA26" s="91"/>
      <c r="AGB26" s="91"/>
      <c r="AGC26" s="91"/>
      <c r="AGD26" s="91"/>
      <c r="AGE26" s="91"/>
      <c r="AGH26" s="72"/>
      <c r="AGI26" s="72"/>
      <c r="AGJ26" s="80"/>
      <c r="AGN26" s="89"/>
      <c r="AGO26" s="90"/>
      <c r="AGP26" s="91"/>
      <c r="AGQ26" s="91"/>
      <c r="AGR26" s="91"/>
      <c r="AGS26" s="91"/>
      <c r="AGT26" s="91"/>
      <c r="AGU26" s="91"/>
      <c r="AGX26" s="72"/>
      <c r="AGY26" s="72"/>
      <c r="AGZ26" s="80"/>
      <c r="AHD26" s="89"/>
      <c r="AHE26" s="90"/>
      <c r="AHF26" s="91"/>
      <c r="AHG26" s="91"/>
      <c r="AHH26" s="91"/>
      <c r="AHI26" s="91"/>
      <c r="AHJ26" s="91"/>
      <c r="AHK26" s="91"/>
      <c r="AHN26" s="72"/>
      <c r="AHO26" s="72"/>
      <c r="AHP26" s="80"/>
      <c r="AHT26" s="89"/>
      <c r="AHU26" s="90"/>
      <c r="AHV26" s="91"/>
      <c r="AHW26" s="91"/>
      <c r="AHX26" s="91"/>
      <c r="AHY26" s="91"/>
      <c r="AHZ26" s="91"/>
      <c r="AIA26" s="91"/>
      <c r="AID26" s="72"/>
      <c r="AIE26" s="72"/>
      <c r="AIF26" s="80"/>
      <c r="AIJ26" s="89"/>
      <c r="AIK26" s="90"/>
      <c r="AIL26" s="91"/>
      <c r="AIM26" s="91"/>
      <c r="AIN26" s="91"/>
      <c r="AIO26" s="91"/>
      <c r="AIP26" s="91"/>
      <c r="AIQ26" s="91"/>
      <c r="AIT26" s="72"/>
      <c r="AIU26" s="72"/>
      <c r="AIV26" s="80"/>
      <c r="AIZ26" s="89"/>
      <c r="AJA26" s="90"/>
      <c r="AJB26" s="91"/>
      <c r="AJC26" s="91"/>
      <c r="AJD26" s="91"/>
      <c r="AJE26" s="91"/>
      <c r="AJF26" s="91"/>
      <c r="AJG26" s="91"/>
      <c r="AJJ26" s="72"/>
      <c r="AJK26" s="72"/>
      <c r="AJL26" s="80"/>
      <c r="AJP26" s="89"/>
      <c r="AJQ26" s="90"/>
      <c r="AJR26" s="91"/>
      <c r="AJS26" s="91"/>
      <c r="AJT26" s="91"/>
      <c r="AJU26" s="91"/>
      <c r="AJV26" s="91"/>
      <c r="AJW26" s="91"/>
      <c r="AJZ26" s="72"/>
      <c r="AKA26" s="72"/>
      <c r="AKB26" s="80"/>
      <c r="AKF26" s="89"/>
      <c r="AKG26" s="90"/>
      <c r="AKH26" s="91"/>
      <c r="AKI26" s="91"/>
      <c r="AKJ26" s="91"/>
      <c r="AKK26" s="91"/>
      <c r="AKL26" s="91"/>
      <c r="AKM26" s="91"/>
      <c r="AKP26" s="72"/>
      <c r="AKQ26" s="72"/>
      <c r="AKR26" s="80"/>
      <c r="AKV26" s="89"/>
      <c r="AKW26" s="90"/>
      <c r="AKX26" s="91"/>
      <c r="AKY26" s="91"/>
      <c r="AKZ26" s="91"/>
      <c r="ALA26" s="91"/>
      <c r="ALB26" s="91"/>
      <c r="ALC26" s="91"/>
      <c r="ALF26" s="72"/>
      <c r="ALG26" s="72"/>
      <c r="ALH26" s="80"/>
      <c r="ALL26" s="89"/>
      <c r="ALM26" s="90"/>
      <c r="ALN26" s="91"/>
      <c r="ALO26" s="91"/>
      <c r="ALP26" s="91"/>
      <c r="ALQ26" s="91"/>
      <c r="ALR26" s="91"/>
      <c r="ALS26" s="91"/>
      <c r="ALV26" s="72"/>
      <c r="ALW26" s="72"/>
      <c r="ALX26" s="80"/>
      <c r="AMB26" s="89"/>
      <c r="AMC26" s="90"/>
      <c r="AMD26" s="91"/>
      <c r="AME26" s="91"/>
      <c r="AMF26" s="91"/>
      <c r="AMG26" s="91"/>
      <c r="AMH26" s="91"/>
      <c r="AMI26" s="91"/>
      <c r="AML26" s="72"/>
      <c r="AMM26" s="72"/>
      <c r="AMN26" s="80"/>
      <c r="AMR26" s="89"/>
      <c r="AMS26" s="90"/>
      <c r="AMT26" s="91"/>
      <c r="AMU26" s="91"/>
      <c r="AMV26" s="91"/>
      <c r="AMW26" s="91"/>
      <c r="AMX26" s="91"/>
      <c r="AMY26" s="91"/>
      <c r="ANB26" s="72"/>
      <c r="ANC26" s="72"/>
      <c r="AND26" s="80"/>
      <c r="ANH26" s="89"/>
      <c r="ANI26" s="90"/>
      <c r="ANJ26" s="91"/>
      <c r="ANK26" s="91"/>
      <c r="ANL26" s="91"/>
      <c r="ANM26" s="91"/>
      <c r="ANN26" s="91"/>
      <c r="ANO26" s="91"/>
      <c r="ANR26" s="72"/>
      <c r="ANS26" s="72"/>
      <c r="ANT26" s="80"/>
      <c r="ANX26" s="89"/>
      <c r="ANY26" s="90"/>
      <c r="ANZ26" s="91"/>
      <c r="AOA26" s="91"/>
      <c r="AOB26" s="91"/>
      <c r="AOC26" s="91"/>
      <c r="AOD26" s="91"/>
      <c r="AOE26" s="91"/>
      <c r="AOH26" s="72"/>
      <c r="AOI26" s="72"/>
      <c r="AOJ26" s="80"/>
      <c r="AON26" s="89"/>
      <c r="AOO26" s="90"/>
      <c r="AOP26" s="91"/>
      <c r="AOQ26" s="91"/>
      <c r="AOR26" s="91"/>
      <c r="AOS26" s="91"/>
      <c r="AOT26" s="91"/>
      <c r="AOU26" s="91"/>
      <c r="AOX26" s="72"/>
      <c r="AOY26" s="72"/>
      <c r="AOZ26" s="80"/>
      <c r="APD26" s="89"/>
      <c r="APE26" s="90"/>
      <c r="APF26" s="91"/>
      <c r="APG26" s="91"/>
      <c r="APH26" s="91"/>
      <c r="API26" s="91"/>
      <c r="APJ26" s="91"/>
      <c r="APK26" s="91"/>
      <c r="APN26" s="72"/>
      <c r="APO26" s="72"/>
      <c r="APP26" s="80"/>
      <c r="APT26" s="89"/>
      <c r="APU26" s="90"/>
      <c r="APV26" s="91"/>
      <c r="APW26" s="91"/>
      <c r="APX26" s="91"/>
      <c r="APY26" s="91"/>
      <c r="APZ26" s="91"/>
      <c r="AQA26" s="91"/>
      <c r="AQD26" s="72"/>
      <c r="AQE26" s="72"/>
      <c r="AQF26" s="80"/>
      <c r="AQJ26" s="89"/>
      <c r="AQK26" s="90"/>
      <c r="AQL26" s="91"/>
      <c r="AQM26" s="91"/>
      <c r="AQN26" s="91"/>
      <c r="AQO26" s="91"/>
      <c r="AQP26" s="91"/>
      <c r="AQQ26" s="91"/>
      <c r="AQT26" s="72"/>
      <c r="AQU26" s="72"/>
      <c r="AQV26" s="80"/>
      <c r="AQZ26" s="89"/>
      <c r="ARA26" s="90"/>
      <c r="ARB26" s="91"/>
      <c r="ARC26" s="91"/>
      <c r="ARD26" s="91"/>
      <c r="ARE26" s="91"/>
      <c r="ARF26" s="91"/>
      <c r="ARG26" s="91"/>
      <c r="ARJ26" s="72"/>
      <c r="ARK26" s="72"/>
      <c r="ARL26" s="80"/>
      <c r="ARP26" s="89"/>
      <c r="ARQ26" s="90"/>
      <c r="ARR26" s="91"/>
      <c r="ARS26" s="91"/>
      <c r="ART26" s="91"/>
      <c r="ARU26" s="91"/>
      <c r="ARV26" s="91"/>
      <c r="ARW26" s="91"/>
      <c r="ARZ26" s="72"/>
      <c r="ASA26" s="72"/>
      <c r="ASB26" s="80"/>
      <c r="ASF26" s="89"/>
      <c r="ASG26" s="90"/>
      <c r="ASH26" s="91"/>
      <c r="ASI26" s="91"/>
      <c r="ASJ26" s="91"/>
      <c r="ASK26" s="91"/>
      <c r="ASL26" s="91"/>
      <c r="ASM26" s="91"/>
      <c r="ASP26" s="72"/>
      <c r="ASQ26" s="72"/>
      <c r="ASR26" s="80"/>
      <c r="ASV26" s="89"/>
      <c r="ASW26" s="90"/>
      <c r="ASX26" s="91"/>
      <c r="ASY26" s="91"/>
      <c r="ASZ26" s="91"/>
      <c r="ATA26" s="91"/>
      <c r="ATB26" s="91"/>
      <c r="ATC26" s="91"/>
      <c r="ATF26" s="72"/>
      <c r="ATG26" s="72"/>
      <c r="ATH26" s="80"/>
      <c r="ATL26" s="89"/>
      <c r="ATM26" s="90"/>
      <c r="ATN26" s="91"/>
      <c r="ATO26" s="91"/>
      <c r="ATP26" s="91"/>
      <c r="ATQ26" s="91"/>
      <c r="ATR26" s="91"/>
      <c r="ATS26" s="91"/>
      <c r="ATV26" s="72"/>
      <c r="ATW26" s="72"/>
      <c r="ATX26" s="80"/>
      <c r="AUB26" s="89"/>
      <c r="AUC26" s="90"/>
      <c r="AUD26" s="91"/>
      <c r="AUE26" s="91"/>
      <c r="AUF26" s="91"/>
      <c r="AUG26" s="91"/>
      <c r="AUH26" s="91"/>
      <c r="AUI26" s="91"/>
      <c r="AUL26" s="72"/>
      <c r="AUM26" s="72"/>
      <c r="AUN26" s="80"/>
      <c r="AUR26" s="89"/>
      <c r="AUS26" s="90"/>
      <c r="AUT26" s="91"/>
      <c r="AUU26" s="91"/>
      <c r="AUV26" s="91"/>
      <c r="AUW26" s="91"/>
      <c r="AUX26" s="91"/>
      <c r="AUY26" s="91"/>
      <c r="AVB26" s="72"/>
      <c r="AVC26" s="72"/>
      <c r="AVD26" s="80"/>
      <c r="AVH26" s="89"/>
      <c r="AVI26" s="90"/>
      <c r="AVJ26" s="91"/>
      <c r="AVK26" s="91"/>
      <c r="AVL26" s="91"/>
      <c r="AVM26" s="91"/>
      <c r="AVN26" s="91"/>
      <c r="AVO26" s="91"/>
      <c r="AVR26" s="72"/>
      <c r="AVS26" s="72"/>
      <c r="AVT26" s="80"/>
      <c r="AVX26" s="89"/>
      <c r="AVY26" s="90"/>
      <c r="AVZ26" s="91"/>
      <c r="AWA26" s="91"/>
      <c r="AWB26" s="91"/>
      <c r="AWC26" s="91"/>
      <c r="AWD26" s="91"/>
      <c r="AWE26" s="91"/>
      <c r="AWH26" s="72"/>
      <c r="AWI26" s="72"/>
      <c r="AWJ26" s="80"/>
      <c r="AWN26" s="89"/>
      <c r="AWO26" s="90"/>
      <c r="AWP26" s="91"/>
      <c r="AWQ26" s="91"/>
      <c r="AWR26" s="91"/>
      <c r="AWS26" s="91"/>
      <c r="AWT26" s="91"/>
      <c r="AWU26" s="91"/>
      <c r="AWX26" s="72"/>
      <c r="AWY26" s="72"/>
      <c r="AWZ26" s="80"/>
      <c r="AXD26" s="89"/>
      <c r="AXE26" s="90"/>
      <c r="AXF26" s="91"/>
      <c r="AXG26" s="91"/>
      <c r="AXH26" s="91"/>
      <c r="AXI26" s="91"/>
      <c r="AXJ26" s="91"/>
      <c r="AXK26" s="91"/>
      <c r="AXN26" s="72"/>
      <c r="AXO26" s="72"/>
      <c r="AXP26" s="80"/>
      <c r="AXT26" s="89"/>
      <c r="AXU26" s="90"/>
      <c r="AXV26" s="91"/>
      <c r="AXW26" s="91"/>
      <c r="AXX26" s="91"/>
      <c r="AXY26" s="91"/>
      <c r="AXZ26" s="91"/>
      <c r="AYA26" s="91"/>
      <c r="AYD26" s="72"/>
      <c r="AYE26" s="72"/>
      <c r="AYF26" s="80"/>
      <c r="AYJ26" s="89"/>
      <c r="AYK26" s="90"/>
      <c r="AYL26" s="91"/>
      <c r="AYM26" s="91"/>
      <c r="AYN26" s="91"/>
      <c r="AYO26" s="91"/>
      <c r="AYP26" s="91"/>
      <c r="AYQ26" s="91"/>
      <c r="AYT26" s="72"/>
      <c r="AYU26" s="72"/>
      <c r="AYV26" s="80"/>
      <c r="AYZ26" s="89"/>
      <c r="AZA26" s="90"/>
      <c r="AZB26" s="91"/>
      <c r="AZC26" s="91"/>
      <c r="AZD26" s="91"/>
      <c r="AZE26" s="91"/>
      <c r="AZF26" s="91"/>
      <c r="AZG26" s="91"/>
      <c r="AZJ26" s="72"/>
      <c r="AZK26" s="72"/>
      <c r="AZL26" s="80"/>
      <c r="AZP26" s="89"/>
      <c r="AZQ26" s="90"/>
      <c r="AZR26" s="91"/>
      <c r="AZS26" s="91"/>
      <c r="AZT26" s="91"/>
      <c r="AZU26" s="91"/>
      <c r="AZV26" s="91"/>
      <c r="AZW26" s="91"/>
      <c r="AZZ26" s="72"/>
      <c r="BAA26" s="72"/>
      <c r="BAB26" s="80"/>
      <c r="BAF26" s="89"/>
      <c r="BAG26" s="90"/>
      <c r="BAH26" s="91"/>
      <c r="BAI26" s="91"/>
      <c r="BAJ26" s="91"/>
      <c r="BAK26" s="91"/>
      <c r="BAL26" s="91"/>
      <c r="BAM26" s="91"/>
      <c r="BAP26" s="72"/>
      <c r="BAQ26" s="72"/>
      <c r="BAR26" s="80"/>
      <c r="BAV26" s="89"/>
      <c r="BAW26" s="90"/>
      <c r="BAX26" s="91"/>
      <c r="BAY26" s="91"/>
      <c r="BAZ26" s="91"/>
      <c r="BBA26" s="91"/>
      <c r="BBB26" s="91"/>
      <c r="BBC26" s="91"/>
      <c r="BBF26" s="72"/>
      <c r="BBG26" s="72"/>
      <c r="BBH26" s="80"/>
      <c r="BBL26" s="89"/>
      <c r="BBM26" s="90"/>
      <c r="BBN26" s="91"/>
      <c r="BBO26" s="91"/>
      <c r="BBP26" s="91"/>
      <c r="BBQ26" s="91"/>
      <c r="BBR26" s="91"/>
      <c r="BBS26" s="91"/>
      <c r="BBV26" s="72"/>
      <c r="BBW26" s="72"/>
      <c r="BBX26" s="80"/>
      <c r="BCB26" s="89"/>
      <c r="BCC26" s="90"/>
      <c r="BCD26" s="91"/>
      <c r="BCE26" s="91"/>
      <c r="BCF26" s="91"/>
      <c r="BCG26" s="91"/>
      <c r="BCH26" s="91"/>
      <c r="BCI26" s="91"/>
      <c r="BCL26" s="72"/>
      <c r="BCM26" s="72"/>
      <c r="BCN26" s="80"/>
      <c r="BCR26" s="89"/>
      <c r="BCS26" s="90"/>
      <c r="BCT26" s="91"/>
      <c r="BCU26" s="91"/>
      <c r="BCV26" s="91"/>
      <c r="BCW26" s="91"/>
      <c r="BCX26" s="91"/>
      <c r="BCY26" s="91"/>
      <c r="BDB26" s="72"/>
      <c r="BDC26" s="72"/>
      <c r="BDD26" s="80"/>
      <c r="BDH26" s="89"/>
      <c r="BDI26" s="90"/>
      <c r="BDJ26" s="91"/>
      <c r="BDK26" s="91"/>
      <c r="BDL26" s="91"/>
      <c r="BDM26" s="91"/>
      <c r="BDN26" s="91"/>
      <c r="BDO26" s="91"/>
      <c r="BDR26" s="72"/>
      <c r="BDS26" s="72"/>
      <c r="BDT26" s="80"/>
      <c r="BDX26" s="89"/>
      <c r="BDY26" s="90"/>
      <c r="BDZ26" s="91"/>
      <c r="BEA26" s="91"/>
      <c r="BEB26" s="91"/>
      <c r="BEC26" s="91"/>
      <c r="BED26" s="91"/>
      <c r="BEE26" s="91"/>
      <c r="BEH26" s="72"/>
      <c r="BEI26" s="72"/>
      <c r="BEJ26" s="80"/>
      <c r="BEN26" s="89"/>
      <c r="BEO26" s="90"/>
      <c r="BEP26" s="91"/>
      <c r="BEQ26" s="91"/>
      <c r="BER26" s="91"/>
      <c r="BES26" s="91"/>
      <c r="BET26" s="91"/>
      <c r="BEU26" s="91"/>
      <c r="BEX26" s="72"/>
      <c r="BEY26" s="72"/>
      <c r="BEZ26" s="80"/>
      <c r="BFD26" s="89"/>
      <c r="BFE26" s="90"/>
      <c r="BFF26" s="91"/>
      <c r="BFG26" s="91"/>
      <c r="BFH26" s="91"/>
      <c r="BFI26" s="91"/>
      <c r="BFJ26" s="91"/>
      <c r="BFK26" s="91"/>
      <c r="BFN26" s="72"/>
      <c r="BFO26" s="72"/>
      <c r="BFP26" s="80"/>
      <c r="BFT26" s="89"/>
      <c r="BFU26" s="90"/>
      <c r="BFV26" s="91"/>
      <c r="BFW26" s="91"/>
      <c r="BFX26" s="91"/>
      <c r="BFY26" s="91"/>
      <c r="BFZ26" s="91"/>
      <c r="BGA26" s="91"/>
      <c r="BGD26" s="72"/>
      <c r="BGE26" s="72"/>
      <c r="BGF26" s="80"/>
      <c r="BGJ26" s="89"/>
      <c r="BGK26" s="90"/>
      <c r="BGL26" s="91"/>
      <c r="BGM26" s="91"/>
      <c r="BGN26" s="91"/>
      <c r="BGO26" s="91"/>
      <c r="BGP26" s="91"/>
      <c r="BGQ26" s="91"/>
      <c r="BGT26" s="72"/>
      <c r="BGU26" s="72"/>
      <c r="BGV26" s="80"/>
      <c r="BGZ26" s="89"/>
      <c r="BHA26" s="90"/>
      <c r="BHB26" s="91"/>
      <c r="BHC26" s="91"/>
      <c r="BHD26" s="91"/>
      <c r="BHE26" s="91"/>
      <c r="BHF26" s="91"/>
      <c r="BHG26" s="91"/>
      <c r="BHJ26" s="72"/>
      <c r="BHK26" s="72"/>
      <c r="BHL26" s="80"/>
      <c r="BHP26" s="89"/>
      <c r="BHQ26" s="90"/>
      <c r="BHR26" s="91"/>
      <c r="BHS26" s="91"/>
      <c r="BHT26" s="91"/>
      <c r="BHU26" s="91"/>
      <c r="BHV26" s="91"/>
      <c r="BHW26" s="91"/>
      <c r="BHZ26" s="72"/>
      <c r="BIA26" s="72"/>
      <c r="BIB26" s="80"/>
      <c r="BIF26" s="89"/>
      <c r="BIG26" s="90"/>
      <c r="BIH26" s="91"/>
      <c r="BII26" s="91"/>
      <c r="BIJ26" s="91"/>
      <c r="BIK26" s="91"/>
      <c r="BIL26" s="91"/>
      <c r="BIM26" s="91"/>
      <c r="BIP26" s="72"/>
      <c r="BIQ26" s="72"/>
      <c r="BIR26" s="80"/>
      <c r="BIV26" s="89"/>
      <c r="BIW26" s="90"/>
      <c r="BIX26" s="91"/>
      <c r="BIY26" s="91"/>
      <c r="BIZ26" s="91"/>
      <c r="BJA26" s="91"/>
      <c r="BJB26" s="91"/>
      <c r="BJC26" s="91"/>
      <c r="BJF26" s="72"/>
      <c r="BJG26" s="72"/>
      <c r="BJH26" s="80"/>
      <c r="BJL26" s="89"/>
      <c r="BJM26" s="90"/>
      <c r="BJN26" s="91"/>
      <c r="BJO26" s="91"/>
      <c r="BJP26" s="91"/>
      <c r="BJQ26" s="91"/>
      <c r="BJR26" s="91"/>
      <c r="BJS26" s="91"/>
      <c r="BJV26" s="72"/>
      <c r="BJW26" s="72"/>
      <c r="BJX26" s="80"/>
      <c r="BKB26" s="89"/>
      <c r="BKC26" s="90"/>
      <c r="BKD26" s="91"/>
      <c r="BKE26" s="91"/>
      <c r="BKF26" s="91"/>
      <c r="BKG26" s="91"/>
      <c r="BKH26" s="91"/>
      <c r="BKI26" s="91"/>
      <c r="BKL26" s="72"/>
      <c r="BKM26" s="72"/>
      <c r="BKN26" s="80"/>
      <c r="BKR26" s="89"/>
      <c r="BKS26" s="90"/>
      <c r="BKT26" s="91"/>
      <c r="BKU26" s="91"/>
      <c r="BKV26" s="91"/>
      <c r="BKW26" s="91"/>
      <c r="BKX26" s="91"/>
      <c r="BKY26" s="91"/>
      <c r="BLB26" s="72"/>
      <c r="BLC26" s="72"/>
      <c r="BLD26" s="80"/>
      <c r="BLH26" s="89"/>
      <c r="BLI26" s="90"/>
      <c r="BLJ26" s="91"/>
      <c r="BLK26" s="91"/>
      <c r="BLL26" s="91"/>
      <c r="BLM26" s="91"/>
      <c r="BLN26" s="91"/>
      <c r="BLO26" s="91"/>
      <c r="BLR26" s="72"/>
      <c r="BLS26" s="72"/>
      <c r="BLT26" s="80"/>
      <c r="BLX26" s="89"/>
      <c r="BLY26" s="90"/>
      <c r="BLZ26" s="91"/>
      <c r="BMA26" s="91"/>
      <c r="BMB26" s="91"/>
      <c r="BMC26" s="91"/>
      <c r="BMD26" s="91"/>
      <c r="BME26" s="91"/>
      <c r="BMH26" s="72"/>
      <c r="BMI26" s="72"/>
      <c r="BMJ26" s="80"/>
      <c r="BMN26" s="89"/>
      <c r="BMO26" s="90"/>
      <c r="BMP26" s="91"/>
      <c r="BMQ26" s="91"/>
      <c r="BMR26" s="91"/>
      <c r="BMS26" s="91"/>
      <c r="BMT26" s="91"/>
      <c r="BMU26" s="91"/>
      <c r="BMX26" s="72"/>
      <c r="BMY26" s="72"/>
      <c r="BMZ26" s="80"/>
      <c r="BND26" s="89"/>
      <c r="BNE26" s="90"/>
      <c r="BNF26" s="91"/>
      <c r="BNG26" s="91"/>
      <c r="BNH26" s="91"/>
      <c r="BNI26" s="91"/>
      <c r="BNJ26" s="91"/>
      <c r="BNK26" s="91"/>
      <c r="BNN26" s="72"/>
      <c r="BNO26" s="72"/>
      <c r="BNP26" s="80"/>
      <c r="BNT26" s="89"/>
      <c r="BNU26" s="90"/>
      <c r="BNV26" s="91"/>
      <c r="BNW26" s="91"/>
      <c r="BNX26" s="91"/>
      <c r="BNY26" s="91"/>
      <c r="BNZ26" s="91"/>
      <c r="BOA26" s="91"/>
      <c r="BOD26" s="72"/>
      <c r="BOE26" s="72"/>
      <c r="BOF26" s="80"/>
      <c r="BOJ26" s="89"/>
      <c r="BOK26" s="90"/>
      <c r="BOL26" s="91"/>
      <c r="BOM26" s="91"/>
      <c r="BON26" s="91"/>
      <c r="BOO26" s="91"/>
      <c r="BOP26" s="91"/>
      <c r="BOQ26" s="91"/>
      <c r="BOT26" s="72"/>
      <c r="BOU26" s="72"/>
      <c r="BOV26" s="80"/>
      <c r="BOZ26" s="89"/>
      <c r="BPA26" s="90"/>
      <c r="BPB26" s="91"/>
      <c r="BPC26" s="91"/>
      <c r="BPD26" s="91"/>
      <c r="BPE26" s="91"/>
      <c r="BPF26" s="91"/>
      <c r="BPG26" s="91"/>
      <c r="BPJ26" s="72"/>
      <c r="BPK26" s="72"/>
      <c r="BPL26" s="80"/>
      <c r="BPP26" s="89"/>
      <c r="BPQ26" s="90"/>
      <c r="BPR26" s="91"/>
      <c r="BPS26" s="91"/>
      <c r="BPT26" s="91"/>
      <c r="BPU26" s="91"/>
      <c r="BPV26" s="91"/>
      <c r="BPW26" s="91"/>
      <c r="BPZ26" s="72"/>
      <c r="BQA26" s="72"/>
      <c r="BQB26" s="80"/>
      <c r="BQF26" s="89"/>
      <c r="BQG26" s="90"/>
      <c r="BQH26" s="91"/>
      <c r="BQI26" s="91"/>
      <c r="BQJ26" s="91"/>
      <c r="BQK26" s="91"/>
      <c r="BQL26" s="91"/>
      <c r="BQM26" s="91"/>
      <c r="BQP26" s="72"/>
      <c r="BQQ26" s="72"/>
      <c r="BQR26" s="80"/>
      <c r="BQV26" s="89"/>
      <c r="BQW26" s="90"/>
      <c r="BQX26" s="91"/>
      <c r="BQY26" s="91"/>
      <c r="BQZ26" s="91"/>
      <c r="BRA26" s="91"/>
      <c r="BRB26" s="91"/>
      <c r="BRC26" s="91"/>
      <c r="BRF26" s="72"/>
      <c r="BRG26" s="72"/>
      <c r="BRH26" s="80"/>
      <c r="BRL26" s="89"/>
      <c r="BRM26" s="90"/>
      <c r="BRN26" s="91"/>
      <c r="BRO26" s="91"/>
      <c r="BRP26" s="91"/>
      <c r="BRQ26" s="91"/>
      <c r="BRR26" s="91"/>
      <c r="BRS26" s="91"/>
      <c r="BRV26" s="72"/>
      <c r="BRW26" s="72"/>
      <c r="BRX26" s="80"/>
      <c r="BSB26" s="89"/>
      <c r="BSC26" s="90"/>
      <c r="BSD26" s="91"/>
      <c r="BSE26" s="91"/>
      <c r="BSF26" s="91"/>
      <c r="BSG26" s="91"/>
      <c r="BSH26" s="91"/>
      <c r="BSI26" s="91"/>
      <c r="BSL26" s="72"/>
      <c r="BSM26" s="72"/>
      <c r="BSN26" s="80"/>
      <c r="BSR26" s="89"/>
      <c r="BSS26" s="90"/>
      <c r="BST26" s="91"/>
      <c r="BSU26" s="91"/>
      <c r="BSV26" s="91"/>
      <c r="BSW26" s="91"/>
      <c r="BSX26" s="91"/>
      <c r="BSY26" s="91"/>
      <c r="BTB26" s="72"/>
      <c r="BTC26" s="72"/>
      <c r="BTD26" s="80"/>
      <c r="BTH26" s="89"/>
      <c r="BTI26" s="90"/>
      <c r="BTJ26" s="91"/>
      <c r="BTK26" s="91"/>
      <c r="BTL26" s="91"/>
      <c r="BTM26" s="91"/>
      <c r="BTN26" s="91"/>
      <c r="BTO26" s="91"/>
      <c r="BTR26" s="72"/>
      <c r="BTS26" s="72"/>
      <c r="BTT26" s="80"/>
      <c r="BTX26" s="89"/>
      <c r="BTY26" s="90"/>
      <c r="BTZ26" s="91"/>
      <c r="BUA26" s="91"/>
      <c r="BUB26" s="91"/>
      <c r="BUC26" s="91"/>
      <c r="BUD26" s="91"/>
      <c r="BUE26" s="91"/>
      <c r="BUH26" s="72"/>
      <c r="BUI26" s="72"/>
      <c r="BUJ26" s="80"/>
      <c r="BUN26" s="89"/>
      <c r="BUO26" s="90"/>
      <c r="BUP26" s="91"/>
      <c r="BUQ26" s="91"/>
      <c r="BUR26" s="91"/>
      <c r="BUS26" s="91"/>
      <c r="BUT26" s="91"/>
      <c r="BUU26" s="91"/>
      <c r="BUX26" s="72"/>
      <c r="BUY26" s="72"/>
      <c r="BUZ26" s="80"/>
      <c r="BVD26" s="89"/>
      <c r="BVE26" s="90"/>
      <c r="BVF26" s="91"/>
      <c r="BVG26" s="91"/>
      <c r="BVH26" s="91"/>
      <c r="BVI26" s="91"/>
      <c r="BVJ26" s="91"/>
      <c r="BVK26" s="91"/>
      <c r="BVN26" s="72"/>
      <c r="BVO26" s="72"/>
      <c r="BVP26" s="80"/>
      <c r="BVT26" s="89"/>
      <c r="BVU26" s="90"/>
      <c r="BVV26" s="91"/>
      <c r="BVW26" s="91"/>
      <c r="BVX26" s="91"/>
      <c r="BVY26" s="91"/>
      <c r="BVZ26" s="91"/>
      <c r="BWA26" s="91"/>
      <c r="BWD26" s="72"/>
      <c r="BWE26" s="72"/>
      <c r="BWF26" s="80"/>
      <c r="BWJ26" s="89"/>
      <c r="BWK26" s="90"/>
      <c r="BWL26" s="91"/>
      <c r="BWM26" s="91"/>
      <c r="BWN26" s="91"/>
      <c r="BWO26" s="91"/>
      <c r="BWP26" s="91"/>
      <c r="BWQ26" s="91"/>
      <c r="BWT26" s="72"/>
      <c r="BWU26" s="72"/>
      <c r="BWV26" s="80"/>
      <c r="BWZ26" s="89"/>
      <c r="BXA26" s="90"/>
      <c r="BXB26" s="91"/>
      <c r="BXC26" s="91"/>
      <c r="BXD26" s="91"/>
      <c r="BXE26" s="91"/>
      <c r="BXF26" s="91"/>
      <c r="BXG26" s="91"/>
      <c r="BXJ26" s="72"/>
      <c r="BXK26" s="72"/>
      <c r="BXL26" s="80"/>
      <c r="BXP26" s="89"/>
      <c r="BXQ26" s="90"/>
      <c r="BXR26" s="91"/>
      <c r="BXS26" s="91"/>
      <c r="BXT26" s="91"/>
      <c r="BXU26" s="91"/>
      <c r="BXV26" s="91"/>
      <c r="BXW26" s="91"/>
      <c r="BXZ26" s="72"/>
      <c r="BYA26" s="72"/>
      <c r="BYB26" s="80"/>
      <c r="BYF26" s="89"/>
      <c r="BYG26" s="90"/>
      <c r="BYH26" s="91"/>
      <c r="BYI26" s="91"/>
      <c r="BYJ26" s="91"/>
      <c r="BYK26" s="91"/>
      <c r="BYL26" s="91"/>
      <c r="BYM26" s="91"/>
      <c r="BYP26" s="72"/>
      <c r="BYQ26" s="72"/>
      <c r="BYR26" s="80"/>
      <c r="BYV26" s="89"/>
      <c r="BYW26" s="90"/>
      <c r="BYX26" s="91"/>
      <c r="BYY26" s="91"/>
      <c r="BYZ26" s="91"/>
      <c r="BZA26" s="91"/>
      <c r="BZB26" s="91"/>
      <c r="BZC26" s="91"/>
      <c r="BZF26" s="72"/>
      <c r="BZG26" s="72"/>
      <c r="BZH26" s="80"/>
      <c r="BZL26" s="89"/>
      <c r="BZM26" s="90"/>
      <c r="BZN26" s="91"/>
      <c r="BZO26" s="91"/>
      <c r="BZP26" s="91"/>
      <c r="BZQ26" s="91"/>
      <c r="BZR26" s="91"/>
      <c r="BZS26" s="91"/>
      <c r="BZV26" s="72"/>
      <c r="BZW26" s="72"/>
      <c r="BZX26" s="80"/>
      <c r="CAB26" s="89"/>
      <c r="CAC26" s="90"/>
      <c r="CAD26" s="91"/>
      <c r="CAE26" s="91"/>
      <c r="CAF26" s="91"/>
      <c r="CAG26" s="91"/>
      <c r="CAH26" s="91"/>
      <c r="CAI26" s="91"/>
      <c r="CAL26" s="72"/>
      <c r="CAM26" s="72"/>
      <c r="CAN26" s="80"/>
      <c r="CAR26" s="89"/>
      <c r="CAS26" s="90"/>
      <c r="CAT26" s="91"/>
      <c r="CAU26" s="91"/>
      <c r="CAV26" s="91"/>
      <c r="CAW26" s="91"/>
      <c r="CAX26" s="91"/>
      <c r="CAY26" s="91"/>
      <c r="CBB26" s="72"/>
      <c r="CBC26" s="72"/>
      <c r="CBD26" s="80"/>
      <c r="CBH26" s="89"/>
      <c r="CBI26" s="90"/>
      <c r="CBJ26" s="91"/>
      <c r="CBK26" s="91"/>
      <c r="CBL26" s="91"/>
      <c r="CBM26" s="91"/>
      <c r="CBN26" s="91"/>
      <c r="CBO26" s="91"/>
      <c r="CBR26" s="72"/>
      <c r="CBS26" s="72"/>
      <c r="CBT26" s="80"/>
      <c r="CBX26" s="89"/>
      <c r="CBY26" s="90"/>
      <c r="CBZ26" s="91"/>
      <c r="CCA26" s="91"/>
      <c r="CCB26" s="91"/>
      <c r="CCC26" s="91"/>
      <c r="CCD26" s="91"/>
      <c r="CCE26" s="91"/>
      <c r="CCH26" s="72"/>
      <c r="CCI26" s="72"/>
      <c r="CCJ26" s="80"/>
      <c r="CCN26" s="89"/>
      <c r="CCO26" s="90"/>
      <c r="CCP26" s="91"/>
      <c r="CCQ26" s="91"/>
      <c r="CCR26" s="91"/>
      <c r="CCS26" s="91"/>
      <c r="CCT26" s="91"/>
      <c r="CCU26" s="91"/>
      <c r="CCX26" s="72"/>
      <c r="CCY26" s="72"/>
      <c r="CCZ26" s="80"/>
      <c r="CDD26" s="89"/>
      <c r="CDE26" s="90"/>
      <c r="CDF26" s="91"/>
      <c r="CDG26" s="91"/>
      <c r="CDH26" s="91"/>
      <c r="CDI26" s="91"/>
      <c r="CDJ26" s="91"/>
      <c r="CDK26" s="91"/>
      <c r="CDN26" s="72"/>
      <c r="CDO26" s="72"/>
      <c r="CDP26" s="80"/>
      <c r="CDT26" s="89"/>
      <c r="CDU26" s="90"/>
      <c r="CDV26" s="91"/>
      <c r="CDW26" s="91"/>
      <c r="CDX26" s="91"/>
      <c r="CDY26" s="91"/>
      <c r="CDZ26" s="91"/>
      <c r="CEA26" s="91"/>
      <c r="CED26" s="72"/>
      <c r="CEE26" s="72"/>
      <c r="CEF26" s="80"/>
      <c r="CEJ26" s="89"/>
      <c r="CEK26" s="90"/>
      <c r="CEL26" s="91"/>
      <c r="CEM26" s="91"/>
      <c r="CEN26" s="91"/>
      <c r="CEO26" s="91"/>
      <c r="CEP26" s="91"/>
      <c r="CEQ26" s="91"/>
      <c r="CET26" s="72"/>
      <c r="CEU26" s="72"/>
      <c r="CEV26" s="80"/>
      <c r="CEZ26" s="89"/>
      <c r="CFA26" s="90"/>
      <c r="CFB26" s="91"/>
      <c r="CFC26" s="91"/>
      <c r="CFD26" s="91"/>
      <c r="CFE26" s="91"/>
      <c r="CFF26" s="91"/>
      <c r="CFG26" s="91"/>
      <c r="CFJ26" s="72"/>
      <c r="CFK26" s="72"/>
      <c r="CFL26" s="80"/>
      <c r="CFP26" s="89"/>
      <c r="CFQ26" s="90"/>
      <c r="CFR26" s="91"/>
      <c r="CFS26" s="91"/>
      <c r="CFT26" s="91"/>
      <c r="CFU26" s="91"/>
      <c r="CFV26" s="91"/>
      <c r="CFW26" s="91"/>
      <c r="CFZ26" s="72"/>
      <c r="CGA26" s="72"/>
      <c r="CGB26" s="80"/>
      <c r="CGF26" s="89"/>
      <c r="CGG26" s="90"/>
      <c r="CGH26" s="91"/>
      <c r="CGI26" s="91"/>
      <c r="CGJ26" s="91"/>
      <c r="CGK26" s="91"/>
      <c r="CGL26" s="91"/>
      <c r="CGM26" s="91"/>
      <c r="CGP26" s="72"/>
      <c r="CGQ26" s="72"/>
      <c r="CGR26" s="80"/>
      <c r="CGV26" s="89"/>
      <c r="CGW26" s="90"/>
      <c r="CGX26" s="91"/>
      <c r="CGY26" s="91"/>
      <c r="CGZ26" s="91"/>
      <c r="CHA26" s="91"/>
      <c r="CHB26" s="91"/>
      <c r="CHC26" s="91"/>
      <c r="CHF26" s="72"/>
      <c r="CHG26" s="72"/>
      <c r="CHH26" s="80"/>
      <c r="CHL26" s="89"/>
      <c r="CHM26" s="90"/>
      <c r="CHN26" s="91"/>
      <c r="CHO26" s="91"/>
      <c r="CHP26" s="91"/>
      <c r="CHQ26" s="91"/>
      <c r="CHR26" s="91"/>
      <c r="CHS26" s="91"/>
      <c r="CHV26" s="72"/>
      <c r="CHW26" s="72"/>
      <c r="CHX26" s="80"/>
      <c r="CIB26" s="89"/>
      <c r="CIC26" s="90"/>
      <c r="CID26" s="91"/>
      <c r="CIE26" s="91"/>
      <c r="CIF26" s="91"/>
      <c r="CIG26" s="91"/>
      <c r="CIH26" s="91"/>
      <c r="CII26" s="91"/>
      <c r="CIL26" s="72"/>
      <c r="CIM26" s="72"/>
      <c r="CIN26" s="80"/>
      <c r="CIR26" s="89"/>
      <c r="CIS26" s="90"/>
      <c r="CIT26" s="91"/>
      <c r="CIU26" s="91"/>
      <c r="CIV26" s="91"/>
      <c r="CIW26" s="91"/>
      <c r="CIX26" s="91"/>
      <c r="CIY26" s="91"/>
      <c r="CJB26" s="72"/>
      <c r="CJC26" s="72"/>
      <c r="CJD26" s="80"/>
      <c r="CJH26" s="89"/>
      <c r="CJI26" s="90"/>
      <c r="CJJ26" s="91"/>
      <c r="CJK26" s="91"/>
      <c r="CJL26" s="91"/>
      <c r="CJM26" s="91"/>
      <c r="CJN26" s="91"/>
      <c r="CJO26" s="91"/>
      <c r="CJR26" s="72"/>
      <c r="CJS26" s="72"/>
      <c r="CJT26" s="80"/>
      <c r="CJX26" s="89"/>
      <c r="CJY26" s="90"/>
      <c r="CJZ26" s="91"/>
      <c r="CKA26" s="91"/>
      <c r="CKB26" s="91"/>
      <c r="CKC26" s="91"/>
      <c r="CKD26" s="91"/>
      <c r="CKE26" s="91"/>
      <c r="CKH26" s="72"/>
      <c r="CKI26" s="72"/>
      <c r="CKJ26" s="80"/>
      <c r="CKN26" s="89"/>
      <c r="CKO26" s="90"/>
      <c r="CKP26" s="91"/>
      <c r="CKQ26" s="91"/>
      <c r="CKR26" s="91"/>
      <c r="CKS26" s="91"/>
      <c r="CKT26" s="91"/>
      <c r="CKU26" s="91"/>
      <c r="CKX26" s="72"/>
      <c r="CKY26" s="72"/>
      <c r="CKZ26" s="80"/>
      <c r="CLD26" s="89"/>
      <c r="CLE26" s="90"/>
      <c r="CLF26" s="91"/>
      <c r="CLG26" s="91"/>
      <c r="CLH26" s="91"/>
      <c r="CLI26" s="91"/>
      <c r="CLJ26" s="91"/>
      <c r="CLK26" s="91"/>
      <c r="CLN26" s="72"/>
      <c r="CLO26" s="72"/>
      <c r="CLP26" s="80"/>
      <c r="CLT26" s="89"/>
      <c r="CLU26" s="90"/>
      <c r="CLV26" s="91"/>
      <c r="CLW26" s="91"/>
      <c r="CLX26" s="91"/>
      <c r="CLY26" s="91"/>
      <c r="CLZ26" s="91"/>
      <c r="CMA26" s="91"/>
      <c r="CMD26" s="72"/>
      <c r="CME26" s="72"/>
      <c r="CMF26" s="80"/>
      <c r="CMJ26" s="89"/>
      <c r="CMK26" s="90"/>
      <c r="CML26" s="91"/>
      <c r="CMM26" s="91"/>
      <c r="CMN26" s="91"/>
      <c r="CMO26" s="91"/>
      <c r="CMP26" s="91"/>
      <c r="CMQ26" s="91"/>
      <c r="CMT26" s="72"/>
      <c r="CMU26" s="72"/>
      <c r="CMV26" s="80"/>
      <c r="CMZ26" s="89"/>
      <c r="CNA26" s="90"/>
      <c r="CNB26" s="91"/>
      <c r="CNC26" s="91"/>
      <c r="CND26" s="91"/>
      <c r="CNE26" s="91"/>
      <c r="CNF26" s="91"/>
      <c r="CNG26" s="91"/>
      <c r="CNJ26" s="72"/>
      <c r="CNK26" s="72"/>
      <c r="CNL26" s="80"/>
      <c r="CNP26" s="89"/>
      <c r="CNQ26" s="90"/>
      <c r="CNR26" s="91"/>
      <c r="CNS26" s="91"/>
      <c r="CNT26" s="91"/>
      <c r="CNU26" s="91"/>
      <c r="CNV26" s="91"/>
      <c r="CNW26" s="91"/>
      <c r="CNZ26" s="72"/>
      <c r="COA26" s="72"/>
      <c r="COB26" s="80"/>
      <c r="COF26" s="89"/>
      <c r="COG26" s="90"/>
      <c r="COH26" s="91"/>
      <c r="COI26" s="91"/>
      <c r="COJ26" s="91"/>
      <c r="COK26" s="91"/>
      <c r="COL26" s="91"/>
      <c r="COM26" s="91"/>
      <c r="COP26" s="72"/>
      <c r="COQ26" s="72"/>
      <c r="COR26" s="80"/>
      <c r="COV26" s="89"/>
      <c r="COW26" s="90"/>
      <c r="COX26" s="91"/>
      <c r="COY26" s="91"/>
      <c r="COZ26" s="91"/>
      <c r="CPA26" s="91"/>
      <c r="CPB26" s="91"/>
      <c r="CPC26" s="91"/>
      <c r="CPF26" s="72"/>
      <c r="CPG26" s="72"/>
      <c r="CPH26" s="80"/>
      <c r="CPL26" s="89"/>
      <c r="CPM26" s="90"/>
      <c r="CPN26" s="91"/>
      <c r="CPO26" s="91"/>
      <c r="CPP26" s="91"/>
      <c r="CPQ26" s="91"/>
      <c r="CPR26" s="91"/>
      <c r="CPS26" s="91"/>
      <c r="CPV26" s="72"/>
      <c r="CPW26" s="72"/>
      <c r="CPX26" s="80"/>
      <c r="CQB26" s="89"/>
      <c r="CQC26" s="90"/>
      <c r="CQD26" s="91"/>
      <c r="CQE26" s="91"/>
      <c r="CQF26" s="91"/>
      <c r="CQG26" s="91"/>
      <c r="CQH26" s="91"/>
      <c r="CQI26" s="91"/>
      <c r="CQL26" s="72"/>
      <c r="CQM26" s="72"/>
      <c r="CQN26" s="80"/>
      <c r="CQR26" s="89"/>
      <c r="CQS26" s="90"/>
      <c r="CQT26" s="91"/>
      <c r="CQU26" s="91"/>
      <c r="CQV26" s="91"/>
      <c r="CQW26" s="91"/>
      <c r="CQX26" s="91"/>
      <c r="CQY26" s="91"/>
      <c r="CRB26" s="72"/>
      <c r="CRC26" s="72"/>
      <c r="CRD26" s="80"/>
      <c r="CRH26" s="89"/>
      <c r="CRI26" s="90"/>
      <c r="CRJ26" s="91"/>
      <c r="CRK26" s="91"/>
      <c r="CRL26" s="91"/>
      <c r="CRM26" s="91"/>
      <c r="CRN26" s="91"/>
      <c r="CRO26" s="91"/>
      <c r="CRR26" s="72"/>
      <c r="CRS26" s="72"/>
      <c r="CRT26" s="80"/>
      <c r="CRX26" s="89"/>
      <c r="CRY26" s="90"/>
      <c r="CRZ26" s="91"/>
      <c r="CSA26" s="91"/>
      <c r="CSB26" s="91"/>
      <c r="CSC26" s="91"/>
      <c r="CSD26" s="91"/>
      <c r="CSE26" s="91"/>
      <c r="CSH26" s="72"/>
      <c r="CSI26" s="72"/>
      <c r="CSJ26" s="80"/>
      <c r="CSN26" s="89"/>
      <c r="CSO26" s="90"/>
      <c r="CSP26" s="91"/>
      <c r="CSQ26" s="91"/>
      <c r="CSR26" s="91"/>
      <c r="CSS26" s="91"/>
      <c r="CST26" s="91"/>
      <c r="CSU26" s="91"/>
      <c r="CSX26" s="72"/>
      <c r="CSY26" s="72"/>
      <c r="CSZ26" s="80"/>
      <c r="CTD26" s="89"/>
      <c r="CTE26" s="90"/>
      <c r="CTF26" s="91"/>
      <c r="CTG26" s="91"/>
      <c r="CTH26" s="91"/>
      <c r="CTI26" s="91"/>
      <c r="CTJ26" s="91"/>
      <c r="CTK26" s="91"/>
      <c r="CTN26" s="72"/>
      <c r="CTO26" s="72"/>
      <c r="CTP26" s="80"/>
      <c r="CTT26" s="89"/>
      <c r="CTU26" s="90"/>
      <c r="CTV26" s="91"/>
      <c r="CTW26" s="91"/>
      <c r="CTX26" s="91"/>
      <c r="CTY26" s="91"/>
      <c r="CTZ26" s="91"/>
      <c r="CUA26" s="91"/>
      <c r="CUD26" s="72"/>
      <c r="CUE26" s="72"/>
      <c r="CUF26" s="80"/>
      <c r="CUJ26" s="89"/>
      <c r="CUK26" s="90"/>
      <c r="CUL26" s="91"/>
      <c r="CUM26" s="91"/>
      <c r="CUN26" s="91"/>
      <c r="CUO26" s="91"/>
      <c r="CUP26" s="91"/>
      <c r="CUQ26" s="91"/>
      <c r="CUT26" s="72"/>
      <c r="CUU26" s="72"/>
      <c r="CUV26" s="80"/>
      <c r="CUZ26" s="89"/>
      <c r="CVA26" s="90"/>
      <c r="CVB26" s="91"/>
      <c r="CVC26" s="91"/>
      <c r="CVD26" s="91"/>
      <c r="CVE26" s="91"/>
      <c r="CVF26" s="91"/>
      <c r="CVG26" s="91"/>
      <c r="CVJ26" s="72"/>
      <c r="CVK26" s="72"/>
      <c r="CVL26" s="80"/>
      <c r="CVP26" s="89"/>
      <c r="CVQ26" s="90"/>
      <c r="CVR26" s="91"/>
      <c r="CVS26" s="91"/>
      <c r="CVT26" s="91"/>
      <c r="CVU26" s="91"/>
      <c r="CVV26" s="91"/>
      <c r="CVW26" s="91"/>
      <c r="CVZ26" s="72"/>
      <c r="CWA26" s="72"/>
      <c r="CWB26" s="80"/>
      <c r="CWF26" s="89"/>
      <c r="CWG26" s="90"/>
      <c r="CWH26" s="91"/>
      <c r="CWI26" s="91"/>
      <c r="CWJ26" s="91"/>
      <c r="CWK26" s="91"/>
      <c r="CWL26" s="91"/>
      <c r="CWM26" s="91"/>
      <c r="CWP26" s="72"/>
      <c r="CWQ26" s="72"/>
      <c r="CWR26" s="80"/>
      <c r="CWV26" s="89"/>
      <c r="CWW26" s="90"/>
      <c r="CWX26" s="91"/>
      <c r="CWY26" s="91"/>
      <c r="CWZ26" s="91"/>
      <c r="CXA26" s="91"/>
      <c r="CXB26" s="91"/>
      <c r="CXC26" s="91"/>
      <c r="CXF26" s="72"/>
      <c r="CXG26" s="72"/>
      <c r="CXH26" s="80"/>
      <c r="CXL26" s="89"/>
      <c r="CXM26" s="90"/>
      <c r="CXN26" s="91"/>
      <c r="CXO26" s="91"/>
      <c r="CXP26" s="91"/>
      <c r="CXQ26" s="91"/>
      <c r="CXR26" s="91"/>
      <c r="CXS26" s="91"/>
      <c r="CXV26" s="72"/>
      <c r="CXW26" s="72"/>
      <c r="CXX26" s="80"/>
      <c r="CYB26" s="89"/>
      <c r="CYC26" s="90"/>
      <c r="CYD26" s="91"/>
      <c r="CYE26" s="91"/>
      <c r="CYF26" s="91"/>
      <c r="CYG26" s="91"/>
      <c r="CYH26" s="91"/>
      <c r="CYI26" s="91"/>
      <c r="CYL26" s="72"/>
      <c r="CYM26" s="72"/>
      <c r="CYN26" s="80"/>
      <c r="CYR26" s="89"/>
      <c r="CYS26" s="90"/>
      <c r="CYT26" s="91"/>
      <c r="CYU26" s="91"/>
      <c r="CYV26" s="91"/>
      <c r="CYW26" s="91"/>
      <c r="CYX26" s="91"/>
      <c r="CYY26" s="91"/>
      <c r="CZB26" s="72"/>
      <c r="CZC26" s="72"/>
      <c r="CZD26" s="80"/>
      <c r="CZH26" s="89"/>
      <c r="CZI26" s="90"/>
      <c r="CZJ26" s="91"/>
      <c r="CZK26" s="91"/>
      <c r="CZL26" s="91"/>
      <c r="CZM26" s="91"/>
      <c r="CZN26" s="91"/>
      <c r="CZO26" s="91"/>
      <c r="CZR26" s="72"/>
      <c r="CZS26" s="72"/>
      <c r="CZT26" s="80"/>
      <c r="CZX26" s="89"/>
      <c r="CZY26" s="90"/>
      <c r="CZZ26" s="91"/>
      <c r="DAA26" s="91"/>
      <c r="DAB26" s="91"/>
      <c r="DAC26" s="91"/>
      <c r="DAD26" s="91"/>
      <c r="DAE26" s="91"/>
      <c r="DAH26" s="72"/>
      <c r="DAI26" s="72"/>
      <c r="DAJ26" s="80"/>
      <c r="DAN26" s="89"/>
      <c r="DAO26" s="90"/>
      <c r="DAP26" s="91"/>
      <c r="DAQ26" s="91"/>
      <c r="DAR26" s="91"/>
      <c r="DAS26" s="91"/>
      <c r="DAT26" s="91"/>
      <c r="DAU26" s="91"/>
      <c r="DAX26" s="72"/>
      <c r="DAY26" s="72"/>
      <c r="DAZ26" s="80"/>
      <c r="DBD26" s="89"/>
      <c r="DBE26" s="90"/>
      <c r="DBF26" s="91"/>
      <c r="DBG26" s="91"/>
      <c r="DBH26" s="91"/>
      <c r="DBI26" s="91"/>
      <c r="DBJ26" s="91"/>
      <c r="DBK26" s="91"/>
      <c r="DBN26" s="72"/>
      <c r="DBO26" s="72"/>
      <c r="DBP26" s="80"/>
      <c r="DBT26" s="89"/>
      <c r="DBU26" s="90"/>
      <c r="DBV26" s="91"/>
      <c r="DBW26" s="91"/>
      <c r="DBX26" s="91"/>
      <c r="DBY26" s="91"/>
      <c r="DBZ26" s="91"/>
      <c r="DCA26" s="91"/>
      <c r="DCD26" s="72"/>
      <c r="DCE26" s="72"/>
      <c r="DCF26" s="80"/>
      <c r="DCJ26" s="89"/>
      <c r="DCK26" s="90"/>
      <c r="DCL26" s="91"/>
      <c r="DCM26" s="91"/>
      <c r="DCN26" s="91"/>
      <c r="DCO26" s="91"/>
      <c r="DCP26" s="91"/>
      <c r="DCQ26" s="91"/>
      <c r="DCT26" s="72"/>
      <c r="DCU26" s="72"/>
      <c r="DCV26" s="80"/>
      <c r="DCZ26" s="89"/>
      <c r="DDA26" s="90"/>
      <c r="DDB26" s="91"/>
      <c r="DDC26" s="91"/>
      <c r="DDD26" s="91"/>
      <c r="DDE26" s="91"/>
      <c r="DDF26" s="91"/>
      <c r="DDG26" s="91"/>
      <c r="DDJ26" s="72"/>
      <c r="DDK26" s="72"/>
      <c r="DDL26" s="80"/>
      <c r="DDP26" s="89"/>
      <c r="DDQ26" s="90"/>
      <c r="DDR26" s="91"/>
      <c r="DDS26" s="91"/>
      <c r="DDT26" s="91"/>
      <c r="DDU26" s="91"/>
      <c r="DDV26" s="91"/>
      <c r="DDW26" s="91"/>
      <c r="DDZ26" s="72"/>
      <c r="DEA26" s="72"/>
      <c r="DEB26" s="80"/>
      <c r="DEF26" s="89"/>
      <c r="DEG26" s="90"/>
      <c r="DEH26" s="91"/>
      <c r="DEI26" s="91"/>
      <c r="DEJ26" s="91"/>
      <c r="DEK26" s="91"/>
      <c r="DEL26" s="91"/>
      <c r="DEM26" s="91"/>
      <c r="DEP26" s="72"/>
      <c r="DEQ26" s="72"/>
      <c r="DER26" s="80"/>
      <c r="DEV26" s="89"/>
      <c r="DEW26" s="90"/>
      <c r="DEX26" s="91"/>
      <c r="DEY26" s="91"/>
      <c r="DEZ26" s="91"/>
      <c r="DFA26" s="91"/>
      <c r="DFB26" s="91"/>
      <c r="DFC26" s="91"/>
      <c r="DFF26" s="72"/>
      <c r="DFG26" s="72"/>
      <c r="DFH26" s="80"/>
      <c r="DFL26" s="89"/>
      <c r="DFM26" s="90"/>
      <c r="DFN26" s="91"/>
      <c r="DFO26" s="91"/>
      <c r="DFP26" s="91"/>
      <c r="DFQ26" s="91"/>
      <c r="DFR26" s="91"/>
      <c r="DFS26" s="91"/>
      <c r="DFV26" s="72"/>
      <c r="DFW26" s="72"/>
      <c r="DFX26" s="80"/>
      <c r="DGB26" s="89"/>
      <c r="DGC26" s="90"/>
      <c r="DGD26" s="91"/>
      <c r="DGE26" s="91"/>
      <c r="DGF26" s="91"/>
      <c r="DGG26" s="91"/>
      <c r="DGH26" s="91"/>
      <c r="DGI26" s="91"/>
      <c r="DGL26" s="72"/>
      <c r="DGM26" s="72"/>
      <c r="DGN26" s="80"/>
      <c r="DGR26" s="89"/>
      <c r="DGS26" s="90"/>
      <c r="DGT26" s="91"/>
      <c r="DGU26" s="91"/>
      <c r="DGV26" s="91"/>
      <c r="DGW26" s="91"/>
      <c r="DGX26" s="91"/>
      <c r="DGY26" s="91"/>
      <c r="DHB26" s="72"/>
      <c r="DHC26" s="72"/>
      <c r="DHD26" s="80"/>
      <c r="DHH26" s="89"/>
      <c r="DHI26" s="90"/>
      <c r="DHJ26" s="91"/>
      <c r="DHK26" s="91"/>
      <c r="DHL26" s="91"/>
      <c r="DHM26" s="91"/>
      <c r="DHN26" s="91"/>
      <c r="DHO26" s="91"/>
      <c r="DHR26" s="72"/>
      <c r="DHS26" s="72"/>
      <c r="DHT26" s="80"/>
      <c r="DHX26" s="89"/>
      <c r="DHY26" s="90"/>
      <c r="DHZ26" s="91"/>
      <c r="DIA26" s="91"/>
      <c r="DIB26" s="91"/>
      <c r="DIC26" s="91"/>
      <c r="DID26" s="91"/>
      <c r="DIE26" s="91"/>
      <c r="DIH26" s="72"/>
      <c r="DII26" s="72"/>
      <c r="DIJ26" s="80"/>
      <c r="DIN26" s="89"/>
      <c r="DIO26" s="90"/>
      <c r="DIP26" s="91"/>
      <c r="DIQ26" s="91"/>
      <c r="DIR26" s="91"/>
      <c r="DIS26" s="91"/>
      <c r="DIT26" s="91"/>
      <c r="DIU26" s="91"/>
      <c r="DIX26" s="72"/>
      <c r="DIY26" s="72"/>
      <c r="DIZ26" s="80"/>
      <c r="DJD26" s="89"/>
      <c r="DJE26" s="90"/>
      <c r="DJF26" s="91"/>
      <c r="DJG26" s="91"/>
      <c r="DJH26" s="91"/>
      <c r="DJI26" s="91"/>
      <c r="DJJ26" s="91"/>
      <c r="DJK26" s="91"/>
      <c r="DJN26" s="72"/>
      <c r="DJO26" s="72"/>
      <c r="DJP26" s="80"/>
      <c r="DJT26" s="89"/>
      <c r="DJU26" s="90"/>
      <c r="DJV26" s="91"/>
      <c r="DJW26" s="91"/>
      <c r="DJX26" s="91"/>
      <c r="DJY26" s="91"/>
      <c r="DJZ26" s="91"/>
      <c r="DKA26" s="91"/>
      <c r="DKD26" s="72"/>
      <c r="DKE26" s="72"/>
      <c r="DKF26" s="80"/>
      <c r="DKJ26" s="89"/>
      <c r="DKK26" s="90"/>
      <c r="DKL26" s="91"/>
      <c r="DKM26" s="91"/>
      <c r="DKN26" s="91"/>
      <c r="DKO26" s="91"/>
      <c r="DKP26" s="91"/>
      <c r="DKQ26" s="91"/>
      <c r="DKT26" s="72"/>
      <c r="DKU26" s="72"/>
      <c r="DKV26" s="80"/>
      <c r="DKZ26" s="89"/>
      <c r="DLA26" s="90"/>
      <c r="DLB26" s="91"/>
      <c r="DLC26" s="91"/>
      <c r="DLD26" s="91"/>
      <c r="DLE26" s="91"/>
      <c r="DLF26" s="91"/>
      <c r="DLG26" s="91"/>
      <c r="DLJ26" s="72"/>
      <c r="DLK26" s="72"/>
      <c r="DLL26" s="80"/>
      <c r="DLP26" s="89"/>
      <c r="DLQ26" s="90"/>
      <c r="DLR26" s="91"/>
      <c r="DLS26" s="91"/>
      <c r="DLT26" s="91"/>
      <c r="DLU26" s="91"/>
      <c r="DLV26" s="91"/>
      <c r="DLW26" s="91"/>
      <c r="DLZ26" s="72"/>
      <c r="DMA26" s="72"/>
      <c r="DMB26" s="80"/>
      <c r="DMF26" s="89"/>
      <c r="DMG26" s="90"/>
      <c r="DMH26" s="91"/>
      <c r="DMI26" s="91"/>
      <c r="DMJ26" s="91"/>
      <c r="DMK26" s="91"/>
      <c r="DML26" s="91"/>
      <c r="DMM26" s="91"/>
      <c r="DMP26" s="72"/>
      <c r="DMQ26" s="72"/>
      <c r="DMR26" s="80"/>
      <c r="DMV26" s="89"/>
      <c r="DMW26" s="90"/>
      <c r="DMX26" s="91"/>
      <c r="DMY26" s="91"/>
      <c r="DMZ26" s="91"/>
      <c r="DNA26" s="91"/>
      <c r="DNB26" s="91"/>
      <c r="DNC26" s="91"/>
      <c r="DNF26" s="72"/>
      <c r="DNG26" s="72"/>
      <c r="DNH26" s="80"/>
      <c r="DNL26" s="89"/>
      <c r="DNM26" s="90"/>
      <c r="DNN26" s="91"/>
      <c r="DNO26" s="91"/>
      <c r="DNP26" s="91"/>
      <c r="DNQ26" s="91"/>
      <c r="DNR26" s="91"/>
      <c r="DNS26" s="91"/>
      <c r="DNV26" s="72"/>
      <c r="DNW26" s="72"/>
      <c r="DNX26" s="80"/>
      <c r="DOB26" s="89"/>
      <c r="DOC26" s="90"/>
      <c r="DOD26" s="91"/>
      <c r="DOE26" s="91"/>
      <c r="DOF26" s="91"/>
      <c r="DOG26" s="91"/>
      <c r="DOH26" s="91"/>
      <c r="DOI26" s="91"/>
      <c r="DOL26" s="72"/>
      <c r="DOM26" s="72"/>
      <c r="DON26" s="80"/>
      <c r="DOR26" s="89"/>
      <c r="DOS26" s="90"/>
      <c r="DOT26" s="91"/>
      <c r="DOU26" s="91"/>
      <c r="DOV26" s="91"/>
      <c r="DOW26" s="91"/>
      <c r="DOX26" s="91"/>
      <c r="DOY26" s="91"/>
      <c r="DPB26" s="72"/>
      <c r="DPC26" s="72"/>
      <c r="DPD26" s="80"/>
      <c r="DPH26" s="89"/>
      <c r="DPI26" s="90"/>
      <c r="DPJ26" s="91"/>
      <c r="DPK26" s="91"/>
      <c r="DPL26" s="91"/>
      <c r="DPM26" s="91"/>
      <c r="DPN26" s="91"/>
      <c r="DPO26" s="91"/>
      <c r="DPR26" s="72"/>
      <c r="DPS26" s="72"/>
      <c r="DPT26" s="80"/>
      <c r="DPX26" s="89"/>
      <c r="DPY26" s="90"/>
      <c r="DPZ26" s="91"/>
      <c r="DQA26" s="91"/>
      <c r="DQB26" s="91"/>
      <c r="DQC26" s="91"/>
      <c r="DQD26" s="91"/>
      <c r="DQE26" s="91"/>
      <c r="DQH26" s="72"/>
      <c r="DQI26" s="72"/>
      <c r="DQJ26" s="80"/>
      <c r="DQN26" s="89"/>
      <c r="DQO26" s="90"/>
      <c r="DQP26" s="91"/>
      <c r="DQQ26" s="91"/>
      <c r="DQR26" s="91"/>
      <c r="DQS26" s="91"/>
      <c r="DQT26" s="91"/>
      <c r="DQU26" s="91"/>
      <c r="DQX26" s="72"/>
      <c r="DQY26" s="72"/>
      <c r="DQZ26" s="80"/>
      <c r="DRD26" s="89"/>
      <c r="DRE26" s="90"/>
      <c r="DRF26" s="91"/>
      <c r="DRG26" s="91"/>
      <c r="DRH26" s="91"/>
      <c r="DRI26" s="91"/>
      <c r="DRJ26" s="91"/>
      <c r="DRK26" s="91"/>
      <c r="DRN26" s="72"/>
      <c r="DRO26" s="72"/>
      <c r="DRP26" s="80"/>
      <c r="DRT26" s="89"/>
      <c r="DRU26" s="90"/>
      <c r="DRV26" s="91"/>
      <c r="DRW26" s="91"/>
      <c r="DRX26" s="91"/>
      <c r="DRY26" s="91"/>
      <c r="DRZ26" s="91"/>
      <c r="DSA26" s="91"/>
      <c r="DSD26" s="72"/>
      <c r="DSE26" s="72"/>
      <c r="DSF26" s="80"/>
      <c r="DSJ26" s="89"/>
      <c r="DSK26" s="90"/>
      <c r="DSL26" s="91"/>
      <c r="DSM26" s="91"/>
      <c r="DSN26" s="91"/>
      <c r="DSO26" s="91"/>
      <c r="DSP26" s="91"/>
      <c r="DSQ26" s="91"/>
      <c r="DST26" s="72"/>
      <c r="DSU26" s="72"/>
      <c r="DSV26" s="80"/>
      <c r="DSZ26" s="89"/>
      <c r="DTA26" s="90"/>
      <c r="DTB26" s="91"/>
      <c r="DTC26" s="91"/>
      <c r="DTD26" s="91"/>
      <c r="DTE26" s="91"/>
      <c r="DTF26" s="91"/>
      <c r="DTG26" s="91"/>
      <c r="DTJ26" s="72"/>
      <c r="DTK26" s="72"/>
      <c r="DTL26" s="80"/>
      <c r="DTP26" s="89"/>
      <c r="DTQ26" s="90"/>
      <c r="DTR26" s="91"/>
      <c r="DTS26" s="91"/>
      <c r="DTT26" s="91"/>
      <c r="DTU26" s="91"/>
      <c r="DTV26" s="91"/>
      <c r="DTW26" s="91"/>
      <c r="DTZ26" s="72"/>
      <c r="DUA26" s="72"/>
      <c r="DUB26" s="80"/>
      <c r="DUF26" s="89"/>
      <c r="DUG26" s="90"/>
      <c r="DUH26" s="91"/>
      <c r="DUI26" s="91"/>
      <c r="DUJ26" s="91"/>
      <c r="DUK26" s="91"/>
      <c r="DUL26" s="91"/>
      <c r="DUM26" s="91"/>
      <c r="DUP26" s="72"/>
      <c r="DUQ26" s="72"/>
      <c r="DUR26" s="80"/>
      <c r="DUV26" s="89"/>
      <c r="DUW26" s="90"/>
      <c r="DUX26" s="91"/>
      <c r="DUY26" s="91"/>
      <c r="DUZ26" s="91"/>
      <c r="DVA26" s="91"/>
      <c r="DVB26" s="91"/>
      <c r="DVC26" s="91"/>
      <c r="DVF26" s="72"/>
      <c r="DVG26" s="72"/>
      <c r="DVH26" s="80"/>
      <c r="DVL26" s="89"/>
      <c r="DVM26" s="90"/>
      <c r="DVN26" s="91"/>
      <c r="DVO26" s="91"/>
      <c r="DVP26" s="91"/>
      <c r="DVQ26" s="91"/>
      <c r="DVR26" s="91"/>
      <c r="DVS26" s="91"/>
      <c r="DVV26" s="72"/>
      <c r="DVW26" s="72"/>
      <c r="DVX26" s="80"/>
      <c r="DWB26" s="89"/>
      <c r="DWC26" s="90"/>
      <c r="DWD26" s="91"/>
      <c r="DWE26" s="91"/>
      <c r="DWF26" s="91"/>
      <c r="DWG26" s="91"/>
      <c r="DWH26" s="91"/>
      <c r="DWI26" s="91"/>
      <c r="DWL26" s="72"/>
      <c r="DWM26" s="72"/>
      <c r="DWN26" s="80"/>
      <c r="DWR26" s="89"/>
      <c r="DWS26" s="90"/>
      <c r="DWT26" s="91"/>
      <c r="DWU26" s="91"/>
      <c r="DWV26" s="91"/>
      <c r="DWW26" s="91"/>
      <c r="DWX26" s="91"/>
      <c r="DWY26" s="91"/>
      <c r="DXB26" s="72"/>
      <c r="DXC26" s="72"/>
      <c r="DXD26" s="80"/>
      <c r="DXH26" s="89"/>
      <c r="DXI26" s="90"/>
      <c r="DXJ26" s="91"/>
      <c r="DXK26" s="91"/>
      <c r="DXL26" s="91"/>
      <c r="DXM26" s="91"/>
      <c r="DXN26" s="91"/>
      <c r="DXO26" s="91"/>
      <c r="DXR26" s="72"/>
      <c r="DXS26" s="72"/>
      <c r="DXT26" s="80"/>
      <c r="DXX26" s="89"/>
      <c r="DXY26" s="90"/>
      <c r="DXZ26" s="91"/>
      <c r="DYA26" s="91"/>
      <c r="DYB26" s="91"/>
      <c r="DYC26" s="91"/>
      <c r="DYD26" s="91"/>
      <c r="DYE26" s="91"/>
      <c r="DYH26" s="72"/>
      <c r="DYI26" s="72"/>
      <c r="DYJ26" s="80"/>
      <c r="DYN26" s="89"/>
      <c r="DYO26" s="90"/>
      <c r="DYP26" s="91"/>
      <c r="DYQ26" s="91"/>
      <c r="DYR26" s="91"/>
      <c r="DYS26" s="91"/>
      <c r="DYT26" s="91"/>
      <c r="DYU26" s="91"/>
      <c r="DYX26" s="72"/>
      <c r="DYY26" s="72"/>
      <c r="DYZ26" s="80"/>
      <c r="DZD26" s="89"/>
      <c r="DZE26" s="90"/>
      <c r="DZF26" s="91"/>
      <c r="DZG26" s="91"/>
      <c r="DZH26" s="91"/>
      <c r="DZI26" s="91"/>
      <c r="DZJ26" s="91"/>
      <c r="DZK26" s="91"/>
      <c r="DZN26" s="72"/>
      <c r="DZO26" s="72"/>
      <c r="DZP26" s="80"/>
      <c r="DZT26" s="89"/>
      <c r="DZU26" s="90"/>
      <c r="DZV26" s="91"/>
      <c r="DZW26" s="91"/>
      <c r="DZX26" s="91"/>
      <c r="DZY26" s="91"/>
      <c r="DZZ26" s="91"/>
      <c r="EAA26" s="91"/>
      <c r="EAD26" s="72"/>
      <c r="EAE26" s="72"/>
      <c r="EAF26" s="80"/>
      <c r="EAJ26" s="89"/>
      <c r="EAK26" s="90"/>
      <c r="EAL26" s="91"/>
      <c r="EAM26" s="91"/>
      <c r="EAN26" s="91"/>
      <c r="EAO26" s="91"/>
      <c r="EAP26" s="91"/>
      <c r="EAQ26" s="91"/>
      <c r="EAT26" s="72"/>
      <c r="EAU26" s="72"/>
      <c r="EAV26" s="80"/>
      <c r="EAZ26" s="89"/>
      <c r="EBA26" s="90"/>
      <c r="EBB26" s="91"/>
      <c r="EBC26" s="91"/>
      <c r="EBD26" s="91"/>
      <c r="EBE26" s="91"/>
      <c r="EBF26" s="91"/>
      <c r="EBG26" s="91"/>
      <c r="EBJ26" s="72"/>
      <c r="EBK26" s="72"/>
      <c r="EBL26" s="80"/>
      <c r="EBP26" s="89"/>
      <c r="EBQ26" s="90"/>
      <c r="EBR26" s="91"/>
      <c r="EBS26" s="91"/>
      <c r="EBT26" s="91"/>
      <c r="EBU26" s="91"/>
      <c r="EBV26" s="91"/>
      <c r="EBW26" s="91"/>
      <c r="EBZ26" s="72"/>
      <c r="ECA26" s="72"/>
      <c r="ECB26" s="80"/>
      <c r="ECF26" s="89"/>
      <c r="ECG26" s="90"/>
      <c r="ECH26" s="91"/>
      <c r="ECI26" s="91"/>
      <c r="ECJ26" s="91"/>
      <c r="ECK26" s="91"/>
      <c r="ECL26" s="91"/>
      <c r="ECM26" s="91"/>
      <c r="ECP26" s="72"/>
      <c r="ECQ26" s="72"/>
      <c r="ECR26" s="80"/>
      <c r="ECV26" s="89"/>
      <c r="ECW26" s="90"/>
      <c r="ECX26" s="91"/>
      <c r="ECY26" s="91"/>
      <c r="ECZ26" s="91"/>
      <c r="EDA26" s="91"/>
      <c r="EDB26" s="91"/>
      <c r="EDC26" s="91"/>
      <c r="EDF26" s="72"/>
      <c r="EDG26" s="72"/>
      <c r="EDH26" s="80"/>
      <c r="EDL26" s="89"/>
      <c r="EDM26" s="90"/>
      <c r="EDN26" s="91"/>
      <c r="EDO26" s="91"/>
      <c r="EDP26" s="91"/>
      <c r="EDQ26" s="91"/>
      <c r="EDR26" s="91"/>
      <c r="EDS26" s="91"/>
      <c r="EDV26" s="72"/>
      <c r="EDW26" s="72"/>
      <c r="EDX26" s="80"/>
      <c r="EEB26" s="89"/>
      <c r="EEC26" s="90"/>
      <c r="EED26" s="91"/>
      <c r="EEE26" s="91"/>
      <c r="EEF26" s="91"/>
      <c r="EEG26" s="91"/>
      <c r="EEH26" s="91"/>
      <c r="EEI26" s="91"/>
      <c r="EEL26" s="72"/>
      <c r="EEM26" s="72"/>
      <c r="EEN26" s="80"/>
      <c r="EER26" s="89"/>
      <c r="EES26" s="90"/>
      <c r="EET26" s="91"/>
      <c r="EEU26" s="91"/>
      <c r="EEV26" s="91"/>
      <c r="EEW26" s="91"/>
      <c r="EEX26" s="91"/>
      <c r="EEY26" s="91"/>
      <c r="EFB26" s="72"/>
      <c r="EFC26" s="72"/>
      <c r="EFD26" s="80"/>
      <c r="EFH26" s="89"/>
      <c r="EFI26" s="90"/>
      <c r="EFJ26" s="91"/>
      <c r="EFK26" s="91"/>
      <c r="EFL26" s="91"/>
      <c r="EFM26" s="91"/>
      <c r="EFN26" s="91"/>
      <c r="EFO26" s="91"/>
      <c r="EFR26" s="72"/>
      <c r="EFS26" s="72"/>
      <c r="EFT26" s="80"/>
      <c r="EFX26" s="89"/>
      <c r="EFY26" s="90"/>
      <c r="EFZ26" s="91"/>
      <c r="EGA26" s="91"/>
      <c r="EGB26" s="91"/>
      <c r="EGC26" s="91"/>
      <c r="EGD26" s="91"/>
      <c r="EGE26" s="91"/>
      <c r="EGH26" s="72"/>
      <c r="EGI26" s="72"/>
      <c r="EGJ26" s="80"/>
      <c r="EGN26" s="89"/>
      <c r="EGO26" s="90"/>
      <c r="EGP26" s="91"/>
      <c r="EGQ26" s="91"/>
      <c r="EGR26" s="91"/>
      <c r="EGS26" s="91"/>
      <c r="EGT26" s="91"/>
      <c r="EGU26" s="91"/>
      <c r="EGX26" s="72"/>
      <c r="EGY26" s="72"/>
      <c r="EGZ26" s="80"/>
      <c r="EHD26" s="89"/>
      <c r="EHE26" s="90"/>
      <c r="EHF26" s="91"/>
      <c r="EHG26" s="91"/>
      <c r="EHH26" s="91"/>
      <c r="EHI26" s="91"/>
      <c r="EHJ26" s="91"/>
      <c r="EHK26" s="91"/>
      <c r="EHN26" s="72"/>
      <c r="EHO26" s="72"/>
      <c r="EHP26" s="80"/>
      <c r="EHT26" s="89"/>
      <c r="EHU26" s="90"/>
      <c r="EHV26" s="91"/>
      <c r="EHW26" s="91"/>
      <c r="EHX26" s="91"/>
      <c r="EHY26" s="91"/>
      <c r="EHZ26" s="91"/>
      <c r="EIA26" s="91"/>
      <c r="EID26" s="72"/>
      <c r="EIE26" s="72"/>
      <c r="EIF26" s="80"/>
      <c r="EIJ26" s="89"/>
      <c r="EIK26" s="90"/>
      <c r="EIL26" s="91"/>
      <c r="EIM26" s="91"/>
      <c r="EIN26" s="91"/>
      <c r="EIO26" s="91"/>
      <c r="EIP26" s="91"/>
      <c r="EIQ26" s="91"/>
      <c r="EIT26" s="72"/>
      <c r="EIU26" s="72"/>
      <c r="EIV26" s="80"/>
      <c r="EIZ26" s="89"/>
      <c r="EJA26" s="90"/>
      <c r="EJB26" s="91"/>
      <c r="EJC26" s="91"/>
      <c r="EJD26" s="91"/>
      <c r="EJE26" s="91"/>
      <c r="EJF26" s="91"/>
      <c r="EJG26" s="91"/>
      <c r="EJJ26" s="72"/>
      <c r="EJK26" s="72"/>
      <c r="EJL26" s="80"/>
      <c r="EJP26" s="89"/>
      <c r="EJQ26" s="90"/>
      <c r="EJR26" s="91"/>
      <c r="EJS26" s="91"/>
      <c r="EJT26" s="91"/>
      <c r="EJU26" s="91"/>
      <c r="EJV26" s="91"/>
      <c r="EJW26" s="91"/>
      <c r="EJZ26" s="72"/>
      <c r="EKA26" s="72"/>
      <c r="EKB26" s="80"/>
      <c r="EKF26" s="89"/>
      <c r="EKG26" s="90"/>
      <c r="EKH26" s="91"/>
      <c r="EKI26" s="91"/>
      <c r="EKJ26" s="91"/>
      <c r="EKK26" s="91"/>
      <c r="EKL26" s="91"/>
      <c r="EKM26" s="91"/>
      <c r="EKP26" s="72"/>
      <c r="EKQ26" s="72"/>
      <c r="EKR26" s="80"/>
      <c r="EKV26" s="89"/>
      <c r="EKW26" s="90"/>
      <c r="EKX26" s="91"/>
      <c r="EKY26" s="91"/>
      <c r="EKZ26" s="91"/>
      <c r="ELA26" s="91"/>
      <c r="ELB26" s="91"/>
      <c r="ELC26" s="91"/>
      <c r="ELF26" s="72"/>
      <c r="ELG26" s="72"/>
      <c r="ELH26" s="80"/>
      <c r="ELL26" s="89"/>
      <c r="ELM26" s="90"/>
      <c r="ELN26" s="91"/>
      <c r="ELO26" s="91"/>
      <c r="ELP26" s="91"/>
      <c r="ELQ26" s="91"/>
      <c r="ELR26" s="91"/>
      <c r="ELS26" s="91"/>
      <c r="ELV26" s="72"/>
      <c r="ELW26" s="72"/>
      <c r="ELX26" s="80"/>
      <c r="EMB26" s="89"/>
      <c r="EMC26" s="90"/>
      <c r="EMD26" s="91"/>
      <c r="EME26" s="91"/>
      <c r="EMF26" s="91"/>
      <c r="EMG26" s="91"/>
      <c r="EMH26" s="91"/>
      <c r="EMI26" s="91"/>
      <c r="EML26" s="72"/>
      <c r="EMM26" s="72"/>
      <c r="EMN26" s="80"/>
      <c r="EMR26" s="89"/>
      <c r="EMS26" s="90"/>
      <c r="EMT26" s="91"/>
      <c r="EMU26" s="91"/>
      <c r="EMV26" s="91"/>
      <c r="EMW26" s="91"/>
      <c r="EMX26" s="91"/>
      <c r="EMY26" s="91"/>
      <c r="ENB26" s="72"/>
      <c r="ENC26" s="72"/>
      <c r="END26" s="80"/>
      <c r="ENH26" s="89"/>
      <c r="ENI26" s="90"/>
      <c r="ENJ26" s="91"/>
      <c r="ENK26" s="91"/>
      <c r="ENL26" s="91"/>
      <c r="ENM26" s="91"/>
      <c r="ENN26" s="91"/>
      <c r="ENO26" s="91"/>
      <c r="ENR26" s="72"/>
      <c r="ENS26" s="72"/>
      <c r="ENT26" s="80"/>
      <c r="ENX26" s="89"/>
      <c r="ENY26" s="90"/>
      <c r="ENZ26" s="91"/>
      <c r="EOA26" s="91"/>
      <c r="EOB26" s="91"/>
      <c r="EOC26" s="91"/>
      <c r="EOD26" s="91"/>
      <c r="EOE26" s="91"/>
      <c r="EOH26" s="72"/>
      <c r="EOI26" s="72"/>
      <c r="EOJ26" s="80"/>
      <c r="EON26" s="89"/>
      <c r="EOO26" s="90"/>
      <c r="EOP26" s="91"/>
      <c r="EOQ26" s="91"/>
      <c r="EOR26" s="91"/>
      <c r="EOS26" s="91"/>
      <c r="EOT26" s="91"/>
      <c r="EOU26" s="91"/>
      <c r="EOX26" s="72"/>
      <c r="EOY26" s="72"/>
      <c r="EOZ26" s="80"/>
      <c r="EPD26" s="89"/>
      <c r="EPE26" s="90"/>
      <c r="EPF26" s="91"/>
      <c r="EPG26" s="91"/>
      <c r="EPH26" s="91"/>
      <c r="EPI26" s="91"/>
      <c r="EPJ26" s="91"/>
      <c r="EPK26" s="91"/>
      <c r="EPN26" s="72"/>
      <c r="EPO26" s="72"/>
      <c r="EPP26" s="80"/>
      <c r="EPT26" s="89"/>
      <c r="EPU26" s="90"/>
      <c r="EPV26" s="91"/>
      <c r="EPW26" s="91"/>
      <c r="EPX26" s="91"/>
      <c r="EPY26" s="91"/>
      <c r="EPZ26" s="91"/>
      <c r="EQA26" s="91"/>
      <c r="EQD26" s="72"/>
      <c r="EQE26" s="72"/>
      <c r="EQF26" s="80"/>
      <c r="EQJ26" s="89"/>
      <c r="EQK26" s="90"/>
      <c r="EQL26" s="91"/>
      <c r="EQM26" s="91"/>
      <c r="EQN26" s="91"/>
      <c r="EQO26" s="91"/>
      <c r="EQP26" s="91"/>
      <c r="EQQ26" s="91"/>
      <c r="EQT26" s="72"/>
      <c r="EQU26" s="72"/>
      <c r="EQV26" s="80"/>
      <c r="EQZ26" s="89"/>
      <c r="ERA26" s="90"/>
      <c r="ERB26" s="91"/>
      <c r="ERC26" s="91"/>
      <c r="ERD26" s="91"/>
      <c r="ERE26" s="91"/>
      <c r="ERF26" s="91"/>
      <c r="ERG26" s="91"/>
      <c r="ERJ26" s="72"/>
      <c r="ERK26" s="72"/>
      <c r="ERL26" s="80"/>
      <c r="ERP26" s="89"/>
      <c r="ERQ26" s="90"/>
      <c r="ERR26" s="91"/>
      <c r="ERS26" s="91"/>
      <c r="ERT26" s="91"/>
      <c r="ERU26" s="91"/>
      <c r="ERV26" s="91"/>
      <c r="ERW26" s="91"/>
      <c r="ERZ26" s="72"/>
      <c r="ESA26" s="72"/>
      <c r="ESB26" s="80"/>
      <c r="ESF26" s="89"/>
      <c r="ESG26" s="90"/>
      <c r="ESH26" s="91"/>
      <c r="ESI26" s="91"/>
      <c r="ESJ26" s="91"/>
      <c r="ESK26" s="91"/>
      <c r="ESL26" s="91"/>
      <c r="ESM26" s="91"/>
      <c r="ESP26" s="72"/>
      <c r="ESQ26" s="72"/>
      <c r="ESR26" s="80"/>
      <c r="ESV26" s="89"/>
      <c r="ESW26" s="90"/>
      <c r="ESX26" s="91"/>
      <c r="ESY26" s="91"/>
      <c r="ESZ26" s="91"/>
      <c r="ETA26" s="91"/>
      <c r="ETB26" s="91"/>
      <c r="ETC26" s="91"/>
      <c r="ETF26" s="72"/>
      <c r="ETG26" s="72"/>
      <c r="ETH26" s="80"/>
      <c r="ETL26" s="89"/>
      <c r="ETM26" s="90"/>
      <c r="ETN26" s="91"/>
      <c r="ETO26" s="91"/>
      <c r="ETP26" s="91"/>
      <c r="ETQ26" s="91"/>
      <c r="ETR26" s="91"/>
      <c r="ETS26" s="91"/>
      <c r="ETV26" s="72"/>
      <c r="ETW26" s="72"/>
      <c r="ETX26" s="80"/>
      <c r="EUB26" s="89"/>
      <c r="EUC26" s="90"/>
      <c r="EUD26" s="91"/>
      <c r="EUE26" s="91"/>
      <c r="EUF26" s="91"/>
      <c r="EUG26" s="91"/>
      <c r="EUH26" s="91"/>
      <c r="EUI26" s="91"/>
      <c r="EUL26" s="72"/>
      <c r="EUM26" s="72"/>
      <c r="EUN26" s="80"/>
      <c r="EUR26" s="89"/>
      <c r="EUS26" s="90"/>
      <c r="EUT26" s="91"/>
      <c r="EUU26" s="91"/>
      <c r="EUV26" s="91"/>
      <c r="EUW26" s="91"/>
      <c r="EUX26" s="91"/>
      <c r="EUY26" s="91"/>
      <c r="EVB26" s="72"/>
      <c r="EVC26" s="72"/>
      <c r="EVD26" s="80"/>
      <c r="EVH26" s="89"/>
      <c r="EVI26" s="90"/>
      <c r="EVJ26" s="91"/>
      <c r="EVK26" s="91"/>
      <c r="EVL26" s="91"/>
      <c r="EVM26" s="91"/>
      <c r="EVN26" s="91"/>
      <c r="EVO26" s="91"/>
      <c r="EVR26" s="72"/>
      <c r="EVS26" s="72"/>
      <c r="EVT26" s="80"/>
      <c r="EVX26" s="89"/>
      <c r="EVY26" s="90"/>
      <c r="EVZ26" s="91"/>
      <c r="EWA26" s="91"/>
      <c r="EWB26" s="91"/>
      <c r="EWC26" s="91"/>
      <c r="EWD26" s="91"/>
      <c r="EWE26" s="91"/>
      <c r="EWH26" s="72"/>
      <c r="EWI26" s="72"/>
      <c r="EWJ26" s="80"/>
      <c r="EWN26" s="89"/>
      <c r="EWO26" s="90"/>
      <c r="EWP26" s="91"/>
      <c r="EWQ26" s="91"/>
      <c r="EWR26" s="91"/>
      <c r="EWS26" s="91"/>
      <c r="EWT26" s="91"/>
      <c r="EWU26" s="91"/>
      <c r="EWX26" s="72"/>
      <c r="EWY26" s="72"/>
      <c r="EWZ26" s="80"/>
      <c r="EXD26" s="89"/>
      <c r="EXE26" s="90"/>
      <c r="EXF26" s="91"/>
      <c r="EXG26" s="91"/>
      <c r="EXH26" s="91"/>
      <c r="EXI26" s="91"/>
      <c r="EXJ26" s="91"/>
      <c r="EXK26" s="91"/>
      <c r="EXN26" s="72"/>
      <c r="EXO26" s="72"/>
      <c r="EXP26" s="80"/>
      <c r="EXT26" s="89"/>
      <c r="EXU26" s="90"/>
      <c r="EXV26" s="91"/>
      <c r="EXW26" s="91"/>
      <c r="EXX26" s="91"/>
      <c r="EXY26" s="91"/>
      <c r="EXZ26" s="91"/>
      <c r="EYA26" s="91"/>
      <c r="EYD26" s="72"/>
      <c r="EYE26" s="72"/>
      <c r="EYF26" s="80"/>
      <c r="EYJ26" s="89"/>
      <c r="EYK26" s="90"/>
      <c r="EYL26" s="91"/>
      <c r="EYM26" s="91"/>
      <c r="EYN26" s="91"/>
      <c r="EYO26" s="91"/>
      <c r="EYP26" s="91"/>
      <c r="EYQ26" s="91"/>
      <c r="EYT26" s="72"/>
      <c r="EYU26" s="72"/>
      <c r="EYV26" s="80"/>
      <c r="EYZ26" s="89"/>
      <c r="EZA26" s="90"/>
      <c r="EZB26" s="91"/>
      <c r="EZC26" s="91"/>
      <c r="EZD26" s="91"/>
      <c r="EZE26" s="91"/>
      <c r="EZF26" s="91"/>
      <c r="EZG26" s="91"/>
      <c r="EZJ26" s="72"/>
      <c r="EZK26" s="72"/>
      <c r="EZL26" s="80"/>
      <c r="EZP26" s="89"/>
      <c r="EZQ26" s="90"/>
      <c r="EZR26" s="91"/>
      <c r="EZS26" s="91"/>
      <c r="EZT26" s="91"/>
      <c r="EZU26" s="91"/>
      <c r="EZV26" s="91"/>
      <c r="EZW26" s="91"/>
      <c r="EZZ26" s="72"/>
      <c r="FAA26" s="72"/>
      <c r="FAB26" s="80"/>
      <c r="FAF26" s="89"/>
      <c r="FAG26" s="90"/>
      <c r="FAH26" s="91"/>
      <c r="FAI26" s="91"/>
      <c r="FAJ26" s="91"/>
      <c r="FAK26" s="91"/>
      <c r="FAL26" s="91"/>
      <c r="FAM26" s="91"/>
      <c r="FAP26" s="72"/>
      <c r="FAQ26" s="72"/>
      <c r="FAR26" s="80"/>
      <c r="FAV26" s="89"/>
      <c r="FAW26" s="90"/>
      <c r="FAX26" s="91"/>
      <c r="FAY26" s="91"/>
      <c r="FAZ26" s="91"/>
      <c r="FBA26" s="91"/>
      <c r="FBB26" s="91"/>
      <c r="FBC26" s="91"/>
      <c r="FBF26" s="72"/>
      <c r="FBG26" s="72"/>
      <c r="FBH26" s="80"/>
      <c r="FBL26" s="89"/>
      <c r="FBM26" s="90"/>
      <c r="FBN26" s="91"/>
      <c r="FBO26" s="91"/>
      <c r="FBP26" s="91"/>
      <c r="FBQ26" s="91"/>
      <c r="FBR26" s="91"/>
      <c r="FBS26" s="91"/>
      <c r="FBV26" s="72"/>
      <c r="FBW26" s="72"/>
      <c r="FBX26" s="80"/>
      <c r="FCB26" s="89"/>
      <c r="FCC26" s="90"/>
      <c r="FCD26" s="91"/>
      <c r="FCE26" s="91"/>
      <c r="FCF26" s="91"/>
      <c r="FCG26" s="91"/>
      <c r="FCH26" s="91"/>
      <c r="FCI26" s="91"/>
      <c r="FCL26" s="72"/>
      <c r="FCM26" s="72"/>
      <c r="FCN26" s="80"/>
      <c r="FCR26" s="89"/>
      <c r="FCS26" s="90"/>
      <c r="FCT26" s="91"/>
      <c r="FCU26" s="91"/>
      <c r="FCV26" s="91"/>
      <c r="FCW26" s="91"/>
      <c r="FCX26" s="91"/>
      <c r="FCY26" s="91"/>
      <c r="FDB26" s="72"/>
      <c r="FDC26" s="72"/>
      <c r="FDD26" s="80"/>
      <c r="FDH26" s="89"/>
      <c r="FDI26" s="90"/>
      <c r="FDJ26" s="91"/>
      <c r="FDK26" s="91"/>
      <c r="FDL26" s="91"/>
      <c r="FDM26" s="91"/>
      <c r="FDN26" s="91"/>
      <c r="FDO26" s="91"/>
      <c r="FDR26" s="72"/>
      <c r="FDS26" s="72"/>
      <c r="FDT26" s="80"/>
      <c r="FDX26" s="89"/>
      <c r="FDY26" s="90"/>
      <c r="FDZ26" s="91"/>
      <c r="FEA26" s="91"/>
      <c r="FEB26" s="91"/>
      <c r="FEC26" s="91"/>
      <c r="FED26" s="91"/>
      <c r="FEE26" s="91"/>
      <c r="FEH26" s="72"/>
      <c r="FEI26" s="72"/>
      <c r="FEJ26" s="80"/>
      <c r="FEN26" s="89"/>
      <c r="FEO26" s="90"/>
      <c r="FEP26" s="91"/>
      <c r="FEQ26" s="91"/>
      <c r="FER26" s="91"/>
      <c r="FES26" s="91"/>
      <c r="FET26" s="91"/>
      <c r="FEU26" s="91"/>
      <c r="FEX26" s="72"/>
      <c r="FEY26" s="72"/>
      <c r="FEZ26" s="80"/>
      <c r="FFD26" s="89"/>
      <c r="FFE26" s="90"/>
      <c r="FFF26" s="91"/>
      <c r="FFG26" s="91"/>
      <c r="FFH26" s="91"/>
      <c r="FFI26" s="91"/>
      <c r="FFJ26" s="91"/>
      <c r="FFK26" s="91"/>
      <c r="FFN26" s="72"/>
      <c r="FFO26" s="72"/>
      <c r="FFP26" s="80"/>
      <c r="FFT26" s="89"/>
      <c r="FFU26" s="90"/>
      <c r="FFV26" s="91"/>
      <c r="FFW26" s="91"/>
      <c r="FFX26" s="91"/>
      <c r="FFY26" s="91"/>
      <c r="FFZ26" s="91"/>
      <c r="FGA26" s="91"/>
      <c r="FGD26" s="72"/>
      <c r="FGE26" s="72"/>
      <c r="FGF26" s="80"/>
      <c r="FGJ26" s="89"/>
      <c r="FGK26" s="90"/>
      <c r="FGL26" s="91"/>
      <c r="FGM26" s="91"/>
      <c r="FGN26" s="91"/>
      <c r="FGO26" s="91"/>
      <c r="FGP26" s="91"/>
      <c r="FGQ26" s="91"/>
      <c r="FGT26" s="72"/>
      <c r="FGU26" s="72"/>
      <c r="FGV26" s="80"/>
      <c r="FGZ26" s="89"/>
      <c r="FHA26" s="90"/>
      <c r="FHB26" s="91"/>
      <c r="FHC26" s="91"/>
      <c r="FHD26" s="91"/>
      <c r="FHE26" s="91"/>
      <c r="FHF26" s="91"/>
      <c r="FHG26" s="91"/>
      <c r="FHJ26" s="72"/>
      <c r="FHK26" s="72"/>
      <c r="FHL26" s="80"/>
      <c r="FHP26" s="89"/>
      <c r="FHQ26" s="90"/>
      <c r="FHR26" s="91"/>
      <c r="FHS26" s="91"/>
      <c r="FHT26" s="91"/>
      <c r="FHU26" s="91"/>
      <c r="FHV26" s="91"/>
      <c r="FHW26" s="91"/>
      <c r="FHZ26" s="72"/>
      <c r="FIA26" s="72"/>
      <c r="FIB26" s="80"/>
      <c r="FIF26" s="89"/>
      <c r="FIG26" s="90"/>
      <c r="FIH26" s="91"/>
      <c r="FII26" s="91"/>
      <c r="FIJ26" s="91"/>
      <c r="FIK26" s="91"/>
      <c r="FIL26" s="91"/>
      <c r="FIM26" s="91"/>
      <c r="FIP26" s="72"/>
      <c r="FIQ26" s="72"/>
      <c r="FIR26" s="80"/>
      <c r="FIV26" s="89"/>
      <c r="FIW26" s="90"/>
      <c r="FIX26" s="91"/>
      <c r="FIY26" s="91"/>
      <c r="FIZ26" s="91"/>
      <c r="FJA26" s="91"/>
      <c r="FJB26" s="91"/>
      <c r="FJC26" s="91"/>
      <c r="FJF26" s="72"/>
      <c r="FJG26" s="72"/>
      <c r="FJH26" s="80"/>
      <c r="FJL26" s="89"/>
      <c r="FJM26" s="90"/>
      <c r="FJN26" s="91"/>
      <c r="FJO26" s="91"/>
      <c r="FJP26" s="91"/>
      <c r="FJQ26" s="91"/>
      <c r="FJR26" s="91"/>
      <c r="FJS26" s="91"/>
      <c r="FJV26" s="72"/>
      <c r="FJW26" s="72"/>
      <c r="FJX26" s="80"/>
      <c r="FKB26" s="89"/>
      <c r="FKC26" s="90"/>
      <c r="FKD26" s="91"/>
      <c r="FKE26" s="91"/>
      <c r="FKF26" s="91"/>
      <c r="FKG26" s="91"/>
      <c r="FKH26" s="91"/>
      <c r="FKI26" s="91"/>
      <c r="FKL26" s="72"/>
      <c r="FKM26" s="72"/>
      <c r="FKN26" s="80"/>
      <c r="FKR26" s="89"/>
      <c r="FKS26" s="90"/>
      <c r="FKT26" s="91"/>
      <c r="FKU26" s="91"/>
      <c r="FKV26" s="91"/>
      <c r="FKW26" s="91"/>
      <c r="FKX26" s="91"/>
      <c r="FKY26" s="91"/>
      <c r="FLB26" s="72"/>
      <c r="FLC26" s="72"/>
      <c r="FLD26" s="80"/>
      <c r="FLH26" s="89"/>
      <c r="FLI26" s="90"/>
      <c r="FLJ26" s="91"/>
      <c r="FLK26" s="91"/>
      <c r="FLL26" s="91"/>
      <c r="FLM26" s="91"/>
      <c r="FLN26" s="91"/>
      <c r="FLO26" s="91"/>
      <c r="FLR26" s="72"/>
      <c r="FLS26" s="72"/>
      <c r="FLT26" s="80"/>
      <c r="FLX26" s="89"/>
      <c r="FLY26" s="90"/>
      <c r="FLZ26" s="91"/>
      <c r="FMA26" s="91"/>
      <c r="FMB26" s="91"/>
      <c r="FMC26" s="91"/>
      <c r="FMD26" s="91"/>
      <c r="FME26" s="91"/>
      <c r="FMH26" s="72"/>
      <c r="FMI26" s="72"/>
      <c r="FMJ26" s="80"/>
      <c r="FMN26" s="89"/>
      <c r="FMO26" s="90"/>
      <c r="FMP26" s="91"/>
      <c r="FMQ26" s="91"/>
      <c r="FMR26" s="91"/>
      <c r="FMS26" s="91"/>
      <c r="FMT26" s="91"/>
      <c r="FMU26" s="91"/>
      <c r="FMX26" s="72"/>
      <c r="FMY26" s="72"/>
      <c r="FMZ26" s="80"/>
      <c r="FND26" s="89"/>
      <c r="FNE26" s="90"/>
      <c r="FNF26" s="91"/>
      <c r="FNG26" s="91"/>
      <c r="FNH26" s="91"/>
      <c r="FNI26" s="91"/>
      <c r="FNJ26" s="91"/>
      <c r="FNK26" s="91"/>
      <c r="FNN26" s="72"/>
      <c r="FNO26" s="72"/>
      <c r="FNP26" s="80"/>
      <c r="FNT26" s="89"/>
      <c r="FNU26" s="90"/>
      <c r="FNV26" s="91"/>
      <c r="FNW26" s="91"/>
      <c r="FNX26" s="91"/>
      <c r="FNY26" s="91"/>
      <c r="FNZ26" s="91"/>
      <c r="FOA26" s="91"/>
      <c r="FOD26" s="72"/>
      <c r="FOE26" s="72"/>
      <c r="FOF26" s="80"/>
      <c r="FOJ26" s="89"/>
      <c r="FOK26" s="90"/>
      <c r="FOL26" s="91"/>
      <c r="FOM26" s="91"/>
      <c r="FON26" s="91"/>
      <c r="FOO26" s="91"/>
      <c r="FOP26" s="91"/>
      <c r="FOQ26" s="91"/>
      <c r="FOT26" s="72"/>
      <c r="FOU26" s="72"/>
      <c r="FOV26" s="80"/>
      <c r="FOZ26" s="89"/>
      <c r="FPA26" s="90"/>
      <c r="FPB26" s="91"/>
      <c r="FPC26" s="91"/>
      <c r="FPD26" s="91"/>
      <c r="FPE26" s="91"/>
      <c r="FPF26" s="91"/>
      <c r="FPG26" s="91"/>
      <c r="FPJ26" s="72"/>
      <c r="FPK26" s="72"/>
      <c r="FPL26" s="80"/>
      <c r="FPP26" s="89"/>
      <c r="FPQ26" s="90"/>
      <c r="FPR26" s="91"/>
      <c r="FPS26" s="91"/>
      <c r="FPT26" s="91"/>
      <c r="FPU26" s="91"/>
      <c r="FPV26" s="91"/>
      <c r="FPW26" s="91"/>
      <c r="FPZ26" s="72"/>
      <c r="FQA26" s="72"/>
      <c r="FQB26" s="80"/>
      <c r="FQF26" s="89"/>
      <c r="FQG26" s="90"/>
      <c r="FQH26" s="91"/>
      <c r="FQI26" s="91"/>
      <c r="FQJ26" s="91"/>
      <c r="FQK26" s="91"/>
      <c r="FQL26" s="91"/>
      <c r="FQM26" s="91"/>
      <c r="FQP26" s="72"/>
      <c r="FQQ26" s="72"/>
      <c r="FQR26" s="80"/>
      <c r="FQV26" s="89"/>
      <c r="FQW26" s="90"/>
      <c r="FQX26" s="91"/>
      <c r="FQY26" s="91"/>
      <c r="FQZ26" s="91"/>
      <c r="FRA26" s="91"/>
      <c r="FRB26" s="91"/>
      <c r="FRC26" s="91"/>
      <c r="FRF26" s="72"/>
      <c r="FRG26" s="72"/>
      <c r="FRH26" s="80"/>
      <c r="FRL26" s="89"/>
      <c r="FRM26" s="90"/>
      <c r="FRN26" s="91"/>
      <c r="FRO26" s="91"/>
      <c r="FRP26" s="91"/>
      <c r="FRQ26" s="91"/>
      <c r="FRR26" s="91"/>
      <c r="FRS26" s="91"/>
      <c r="FRV26" s="72"/>
      <c r="FRW26" s="72"/>
      <c r="FRX26" s="80"/>
      <c r="FSB26" s="89"/>
      <c r="FSC26" s="90"/>
      <c r="FSD26" s="91"/>
      <c r="FSE26" s="91"/>
      <c r="FSF26" s="91"/>
      <c r="FSG26" s="91"/>
      <c r="FSH26" s="91"/>
      <c r="FSI26" s="91"/>
      <c r="FSL26" s="72"/>
      <c r="FSM26" s="72"/>
      <c r="FSN26" s="80"/>
      <c r="FSR26" s="89"/>
      <c r="FSS26" s="90"/>
      <c r="FST26" s="91"/>
      <c r="FSU26" s="91"/>
      <c r="FSV26" s="91"/>
      <c r="FSW26" s="91"/>
      <c r="FSX26" s="91"/>
      <c r="FSY26" s="91"/>
      <c r="FTB26" s="72"/>
      <c r="FTC26" s="72"/>
      <c r="FTD26" s="80"/>
      <c r="FTH26" s="89"/>
      <c r="FTI26" s="90"/>
      <c r="FTJ26" s="91"/>
      <c r="FTK26" s="91"/>
      <c r="FTL26" s="91"/>
      <c r="FTM26" s="91"/>
      <c r="FTN26" s="91"/>
      <c r="FTO26" s="91"/>
      <c r="FTR26" s="72"/>
      <c r="FTS26" s="72"/>
      <c r="FTT26" s="80"/>
      <c r="FTX26" s="89"/>
      <c r="FTY26" s="90"/>
      <c r="FTZ26" s="91"/>
      <c r="FUA26" s="91"/>
      <c r="FUB26" s="91"/>
      <c r="FUC26" s="91"/>
      <c r="FUD26" s="91"/>
      <c r="FUE26" s="91"/>
      <c r="FUH26" s="72"/>
      <c r="FUI26" s="72"/>
      <c r="FUJ26" s="80"/>
      <c r="FUN26" s="89"/>
      <c r="FUO26" s="90"/>
      <c r="FUP26" s="91"/>
      <c r="FUQ26" s="91"/>
      <c r="FUR26" s="91"/>
      <c r="FUS26" s="91"/>
      <c r="FUT26" s="91"/>
      <c r="FUU26" s="91"/>
      <c r="FUX26" s="72"/>
      <c r="FUY26" s="72"/>
      <c r="FUZ26" s="80"/>
      <c r="FVD26" s="89"/>
      <c r="FVE26" s="90"/>
      <c r="FVF26" s="91"/>
      <c r="FVG26" s="91"/>
      <c r="FVH26" s="91"/>
      <c r="FVI26" s="91"/>
      <c r="FVJ26" s="91"/>
      <c r="FVK26" s="91"/>
      <c r="FVN26" s="72"/>
      <c r="FVO26" s="72"/>
      <c r="FVP26" s="80"/>
      <c r="FVT26" s="89"/>
      <c r="FVU26" s="90"/>
      <c r="FVV26" s="91"/>
      <c r="FVW26" s="91"/>
      <c r="FVX26" s="91"/>
      <c r="FVY26" s="91"/>
      <c r="FVZ26" s="91"/>
      <c r="FWA26" s="91"/>
      <c r="FWD26" s="72"/>
      <c r="FWE26" s="72"/>
      <c r="FWF26" s="80"/>
      <c r="FWJ26" s="89"/>
      <c r="FWK26" s="90"/>
      <c r="FWL26" s="91"/>
      <c r="FWM26" s="91"/>
      <c r="FWN26" s="91"/>
      <c r="FWO26" s="91"/>
      <c r="FWP26" s="91"/>
      <c r="FWQ26" s="91"/>
      <c r="FWT26" s="72"/>
      <c r="FWU26" s="72"/>
      <c r="FWV26" s="80"/>
      <c r="FWZ26" s="89"/>
      <c r="FXA26" s="90"/>
      <c r="FXB26" s="91"/>
      <c r="FXC26" s="91"/>
      <c r="FXD26" s="91"/>
      <c r="FXE26" s="91"/>
      <c r="FXF26" s="91"/>
      <c r="FXG26" s="91"/>
      <c r="FXJ26" s="72"/>
      <c r="FXK26" s="72"/>
      <c r="FXL26" s="80"/>
      <c r="FXP26" s="89"/>
      <c r="FXQ26" s="90"/>
      <c r="FXR26" s="91"/>
      <c r="FXS26" s="91"/>
      <c r="FXT26" s="91"/>
      <c r="FXU26" s="91"/>
      <c r="FXV26" s="91"/>
      <c r="FXW26" s="91"/>
      <c r="FXZ26" s="72"/>
      <c r="FYA26" s="72"/>
      <c r="FYB26" s="80"/>
      <c r="FYF26" s="89"/>
      <c r="FYG26" s="90"/>
      <c r="FYH26" s="91"/>
      <c r="FYI26" s="91"/>
      <c r="FYJ26" s="91"/>
      <c r="FYK26" s="91"/>
      <c r="FYL26" s="91"/>
      <c r="FYM26" s="91"/>
      <c r="FYP26" s="72"/>
      <c r="FYQ26" s="72"/>
      <c r="FYR26" s="80"/>
      <c r="FYV26" s="89"/>
      <c r="FYW26" s="90"/>
      <c r="FYX26" s="91"/>
      <c r="FYY26" s="91"/>
      <c r="FYZ26" s="91"/>
      <c r="FZA26" s="91"/>
      <c r="FZB26" s="91"/>
      <c r="FZC26" s="91"/>
      <c r="FZF26" s="72"/>
      <c r="FZG26" s="72"/>
      <c r="FZH26" s="80"/>
      <c r="FZL26" s="89"/>
      <c r="FZM26" s="90"/>
      <c r="FZN26" s="91"/>
      <c r="FZO26" s="91"/>
      <c r="FZP26" s="91"/>
      <c r="FZQ26" s="91"/>
      <c r="FZR26" s="91"/>
      <c r="FZS26" s="91"/>
      <c r="FZV26" s="72"/>
      <c r="FZW26" s="72"/>
      <c r="FZX26" s="80"/>
      <c r="GAB26" s="89"/>
      <c r="GAC26" s="90"/>
      <c r="GAD26" s="91"/>
      <c r="GAE26" s="91"/>
      <c r="GAF26" s="91"/>
      <c r="GAG26" s="91"/>
      <c r="GAH26" s="91"/>
      <c r="GAI26" s="91"/>
      <c r="GAL26" s="72"/>
      <c r="GAM26" s="72"/>
      <c r="GAN26" s="80"/>
      <c r="GAR26" s="89"/>
      <c r="GAS26" s="90"/>
      <c r="GAT26" s="91"/>
      <c r="GAU26" s="91"/>
      <c r="GAV26" s="91"/>
      <c r="GAW26" s="91"/>
      <c r="GAX26" s="91"/>
      <c r="GAY26" s="91"/>
      <c r="GBB26" s="72"/>
      <c r="GBC26" s="72"/>
      <c r="GBD26" s="80"/>
      <c r="GBH26" s="89"/>
      <c r="GBI26" s="90"/>
      <c r="GBJ26" s="91"/>
      <c r="GBK26" s="91"/>
      <c r="GBL26" s="91"/>
      <c r="GBM26" s="91"/>
      <c r="GBN26" s="91"/>
      <c r="GBO26" s="91"/>
      <c r="GBR26" s="72"/>
      <c r="GBS26" s="72"/>
      <c r="GBT26" s="80"/>
      <c r="GBX26" s="89"/>
      <c r="GBY26" s="90"/>
      <c r="GBZ26" s="91"/>
      <c r="GCA26" s="91"/>
      <c r="GCB26" s="91"/>
      <c r="GCC26" s="91"/>
      <c r="GCD26" s="91"/>
      <c r="GCE26" s="91"/>
      <c r="GCH26" s="72"/>
      <c r="GCI26" s="72"/>
      <c r="GCJ26" s="80"/>
      <c r="GCN26" s="89"/>
      <c r="GCO26" s="90"/>
      <c r="GCP26" s="91"/>
      <c r="GCQ26" s="91"/>
      <c r="GCR26" s="91"/>
      <c r="GCS26" s="91"/>
      <c r="GCT26" s="91"/>
      <c r="GCU26" s="91"/>
      <c r="GCX26" s="72"/>
      <c r="GCY26" s="72"/>
      <c r="GCZ26" s="80"/>
      <c r="GDD26" s="89"/>
      <c r="GDE26" s="90"/>
      <c r="GDF26" s="91"/>
      <c r="GDG26" s="91"/>
      <c r="GDH26" s="91"/>
      <c r="GDI26" s="91"/>
      <c r="GDJ26" s="91"/>
      <c r="GDK26" s="91"/>
      <c r="GDN26" s="72"/>
      <c r="GDO26" s="72"/>
      <c r="GDP26" s="80"/>
      <c r="GDT26" s="89"/>
      <c r="GDU26" s="90"/>
      <c r="GDV26" s="91"/>
      <c r="GDW26" s="91"/>
      <c r="GDX26" s="91"/>
      <c r="GDY26" s="91"/>
      <c r="GDZ26" s="91"/>
      <c r="GEA26" s="91"/>
      <c r="GED26" s="72"/>
      <c r="GEE26" s="72"/>
      <c r="GEF26" s="80"/>
      <c r="GEJ26" s="89"/>
      <c r="GEK26" s="90"/>
      <c r="GEL26" s="91"/>
      <c r="GEM26" s="91"/>
      <c r="GEN26" s="91"/>
      <c r="GEO26" s="91"/>
      <c r="GEP26" s="91"/>
      <c r="GEQ26" s="91"/>
      <c r="GET26" s="72"/>
      <c r="GEU26" s="72"/>
      <c r="GEV26" s="80"/>
      <c r="GEZ26" s="89"/>
      <c r="GFA26" s="90"/>
      <c r="GFB26" s="91"/>
      <c r="GFC26" s="91"/>
      <c r="GFD26" s="91"/>
      <c r="GFE26" s="91"/>
      <c r="GFF26" s="91"/>
      <c r="GFG26" s="91"/>
      <c r="GFJ26" s="72"/>
      <c r="GFK26" s="72"/>
      <c r="GFL26" s="80"/>
      <c r="GFP26" s="89"/>
      <c r="GFQ26" s="90"/>
      <c r="GFR26" s="91"/>
      <c r="GFS26" s="91"/>
      <c r="GFT26" s="91"/>
      <c r="GFU26" s="91"/>
      <c r="GFV26" s="91"/>
      <c r="GFW26" s="91"/>
      <c r="GFZ26" s="72"/>
      <c r="GGA26" s="72"/>
      <c r="GGB26" s="80"/>
      <c r="GGF26" s="89"/>
      <c r="GGG26" s="90"/>
      <c r="GGH26" s="91"/>
      <c r="GGI26" s="91"/>
      <c r="GGJ26" s="91"/>
      <c r="GGK26" s="91"/>
      <c r="GGL26" s="91"/>
      <c r="GGM26" s="91"/>
      <c r="GGP26" s="72"/>
      <c r="GGQ26" s="72"/>
      <c r="GGR26" s="80"/>
      <c r="GGV26" s="89"/>
      <c r="GGW26" s="90"/>
      <c r="GGX26" s="91"/>
      <c r="GGY26" s="91"/>
      <c r="GGZ26" s="91"/>
      <c r="GHA26" s="91"/>
      <c r="GHB26" s="91"/>
      <c r="GHC26" s="91"/>
      <c r="GHF26" s="72"/>
      <c r="GHG26" s="72"/>
      <c r="GHH26" s="80"/>
      <c r="GHL26" s="89"/>
      <c r="GHM26" s="90"/>
      <c r="GHN26" s="91"/>
      <c r="GHO26" s="91"/>
      <c r="GHP26" s="91"/>
      <c r="GHQ26" s="91"/>
      <c r="GHR26" s="91"/>
      <c r="GHS26" s="91"/>
      <c r="GHV26" s="72"/>
      <c r="GHW26" s="72"/>
      <c r="GHX26" s="80"/>
      <c r="GIB26" s="89"/>
      <c r="GIC26" s="90"/>
      <c r="GID26" s="91"/>
      <c r="GIE26" s="91"/>
      <c r="GIF26" s="91"/>
      <c r="GIG26" s="91"/>
      <c r="GIH26" s="91"/>
      <c r="GII26" s="91"/>
      <c r="GIL26" s="72"/>
      <c r="GIM26" s="72"/>
      <c r="GIN26" s="80"/>
      <c r="GIR26" s="89"/>
      <c r="GIS26" s="90"/>
      <c r="GIT26" s="91"/>
      <c r="GIU26" s="91"/>
      <c r="GIV26" s="91"/>
      <c r="GIW26" s="91"/>
      <c r="GIX26" s="91"/>
      <c r="GIY26" s="91"/>
      <c r="GJB26" s="72"/>
      <c r="GJC26" s="72"/>
      <c r="GJD26" s="80"/>
      <c r="GJH26" s="89"/>
      <c r="GJI26" s="90"/>
      <c r="GJJ26" s="91"/>
      <c r="GJK26" s="91"/>
      <c r="GJL26" s="91"/>
      <c r="GJM26" s="91"/>
      <c r="GJN26" s="91"/>
      <c r="GJO26" s="91"/>
      <c r="GJR26" s="72"/>
      <c r="GJS26" s="72"/>
      <c r="GJT26" s="80"/>
      <c r="GJX26" s="89"/>
      <c r="GJY26" s="90"/>
      <c r="GJZ26" s="91"/>
      <c r="GKA26" s="91"/>
      <c r="GKB26" s="91"/>
      <c r="GKC26" s="91"/>
      <c r="GKD26" s="91"/>
      <c r="GKE26" s="91"/>
      <c r="GKH26" s="72"/>
      <c r="GKI26" s="72"/>
      <c r="GKJ26" s="80"/>
      <c r="GKN26" s="89"/>
      <c r="GKO26" s="90"/>
      <c r="GKP26" s="91"/>
      <c r="GKQ26" s="91"/>
      <c r="GKR26" s="91"/>
      <c r="GKS26" s="91"/>
      <c r="GKT26" s="91"/>
      <c r="GKU26" s="91"/>
      <c r="GKX26" s="72"/>
      <c r="GKY26" s="72"/>
      <c r="GKZ26" s="80"/>
      <c r="GLD26" s="89"/>
      <c r="GLE26" s="90"/>
      <c r="GLF26" s="91"/>
      <c r="GLG26" s="91"/>
      <c r="GLH26" s="91"/>
      <c r="GLI26" s="91"/>
      <c r="GLJ26" s="91"/>
      <c r="GLK26" s="91"/>
      <c r="GLN26" s="72"/>
      <c r="GLO26" s="72"/>
      <c r="GLP26" s="80"/>
      <c r="GLT26" s="89"/>
      <c r="GLU26" s="90"/>
      <c r="GLV26" s="91"/>
      <c r="GLW26" s="91"/>
      <c r="GLX26" s="91"/>
      <c r="GLY26" s="91"/>
      <c r="GLZ26" s="91"/>
      <c r="GMA26" s="91"/>
      <c r="GMD26" s="72"/>
      <c r="GME26" s="72"/>
      <c r="GMF26" s="80"/>
      <c r="GMJ26" s="89"/>
      <c r="GMK26" s="90"/>
      <c r="GML26" s="91"/>
      <c r="GMM26" s="91"/>
      <c r="GMN26" s="91"/>
      <c r="GMO26" s="91"/>
      <c r="GMP26" s="91"/>
      <c r="GMQ26" s="91"/>
      <c r="GMT26" s="72"/>
      <c r="GMU26" s="72"/>
      <c r="GMV26" s="80"/>
      <c r="GMZ26" s="89"/>
      <c r="GNA26" s="90"/>
      <c r="GNB26" s="91"/>
      <c r="GNC26" s="91"/>
      <c r="GND26" s="91"/>
      <c r="GNE26" s="91"/>
      <c r="GNF26" s="91"/>
      <c r="GNG26" s="91"/>
      <c r="GNJ26" s="72"/>
      <c r="GNK26" s="72"/>
      <c r="GNL26" s="80"/>
      <c r="GNP26" s="89"/>
      <c r="GNQ26" s="90"/>
      <c r="GNR26" s="91"/>
      <c r="GNS26" s="91"/>
      <c r="GNT26" s="91"/>
      <c r="GNU26" s="91"/>
      <c r="GNV26" s="91"/>
      <c r="GNW26" s="91"/>
      <c r="GNZ26" s="72"/>
      <c r="GOA26" s="72"/>
      <c r="GOB26" s="80"/>
      <c r="GOF26" s="89"/>
      <c r="GOG26" s="90"/>
      <c r="GOH26" s="91"/>
      <c r="GOI26" s="91"/>
      <c r="GOJ26" s="91"/>
      <c r="GOK26" s="91"/>
      <c r="GOL26" s="91"/>
      <c r="GOM26" s="91"/>
      <c r="GOP26" s="72"/>
      <c r="GOQ26" s="72"/>
      <c r="GOR26" s="80"/>
      <c r="GOV26" s="89"/>
      <c r="GOW26" s="90"/>
      <c r="GOX26" s="91"/>
      <c r="GOY26" s="91"/>
      <c r="GOZ26" s="91"/>
      <c r="GPA26" s="91"/>
      <c r="GPB26" s="91"/>
      <c r="GPC26" s="91"/>
      <c r="GPF26" s="72"/>
      <c r="GPG26" s="72"/>
      <c r="GPH26" s="80"/>
      <c r="GPL26" s="89"/>
      <c r="GPM26" s="90"/>
      <c r="GPN26" s="91"/>
      <c r="GPO26" s="91"/>
      <c r="GPP26" s="91"/>
      <c r="GPQ26" s="91"/>
      <c r="GPR26" s="91"/>
      <c r="GPS26" s="91"/>
      <c r="GPV26" s="72"/>
      <c r="GPW26" s="72"/>
      <c r="GPX26" s="80"/>
      <c r="GQB26" s="89"/>
      <c r="GQC26" s="90"/>
      <c r="GQD26" s="91"/>
      <c r="GQE26" s="91"/>
      <c r="GQF26" s="91"/>
      <c r="GQG26" s="91"/>
      <c r="GQH26" s="91"/>
      <c r="GQI26" s="91"/>
      <c r="GQL26" s="72"/>
      <c r="GQM26" s="72"/>
      <c r="GQN26" s="80"/>
      <c r="GQR26" s="89"/>
      <c r="GQS26" s="90"/>
      <c r="GQT26" s="91"/>
      <c r="GQU26" s="91"/>
      <c r="GQV26" s="91"/>
      <c r="GQW26" s="91"/>
      <c r="GQX26" s="91"/>
      <c r="GQY26" s="91"/>
      <c r="GRB26" s="72"/>
      <c r="GRC26" s="72"/>
      <c r="GRD26" s="80"/>
      <c r="GRH26" s="89"/>
      <c r="GRI26" s="90"/>
      <c r="GRJ26" s="91"/>
      <c r="GRK26" s="91"/>
      <c r="GRL26" s="91"/>
      <c r="GRM26" s="91"/>
      <c r="GRN26" s="91"/>
      <c r="GRO26" s="91"/>
      <c r="GRR26" s="72"/>
      <c r="GRS26" s="72"/>
      <c r="GRT26" s="80"/>
      <c r="GRX26" s="89"/>
      <c r="GRY26" s="90"/>
      <c r="GRZ26" s="91"/>
      <c r="GSA26" s="91"/>
      <c r="GSB26" s="91"/>
      <c r="GSC26" s="91"/>
      <c r="GSD26" s="91"/>
      <c r="GSE26" s="91"/>
      <c r="GSH26" s="72"/>
      <c r="GSI26" s="72"/>
      <c r="GSJ26" s="80"/>
      <c r="GSN26" s="89"/>
      <c r="GSO26" s="90"/>
      <c r="GSP26" s="91"/>
      <c r="GSQ26" s="91"/>
      <c r="GSR26" s="91"/>
      <c r="GSS26" s="91"/>
      <c r="GST26" s="91"/>
      <c r="GSU26" s="91"/>
      <c r="GSX26" s="72"/>
      <c r="GSY26" s="72"/>
      <c r="GSZ26" s="80"/>
      <c r="GTD26" s="89"/>
      <c r="GTE26" s="90"/>
      <c r="GTF26" s="91"/>
      <c r="GTG26" s="91"/>
      <c r="GTH26" s="91"/>
      <c r="GTI26" s="91"/>
      <c r="GTJ26" s="91"/>
      <c r="GTK26" s="91"/>
      <c r="GTN26" s="72"/>
      <c r="GTO26" s="72"/>
      <c r="GTP26" s="80"/>
      <c r="GTT26" s="89"/>
      <c r="GTU26" s="90"/>
      <c r="GTV26" s="91"/>
      <c r="GTW26" s="91"/>
      <c r="GTX26" s="91"/>
      <c r="GTY26" s="91"/>
      <c r="GTZ26" s="91"/>
      <c r="GUA26" s="91"/>
      <c r="GUD26" s="72"/>
      <c r="GUE26" s="72"/>
      <c r="GUF26" s="80"/>
      <c r="GUJ26" s="89"/>
      <c r="GUK26" s="90"/>
      <c r="GUL26" s="91"/>
      <c r="GUM26" s="91"/>
      <c r="GUN26" s="91"/>
      <c r="GUO26" s="91"/>
      <c r="GUP26" s="91"/>
      <c r="GUQ26" s="91"/>
      <c r="GUT26" s="72"/>
      <c r="GUU26" s="72"/>
      <c r="GUV26" s="80"/>
      <c r="GUZ26" s="89"/>
      <c r="GVA26" s="90"/>
      <c r="GVB26" s="91"/>
      <c r="GVC26" s="91"/>
      <c r="GVD26" s="91"/>
      <c r="GVE26" s="91"/>
      <c r="GVF26" s="91"/>
      <c r="GVG26" s="91"/>
      <c r="GVJ26" s="72"/>
      <c r="GVK26" s="72"/>
      <c r="GVL26" s="80"/>
      <c r="GVP26" s="89"/>
      <c r="GVQ26" s="90"/>
      <c r="GVR26" s="91"/>
      <c r="GVS26" s="91"/>
      <c r="GVT26" s="91"/>
      <c r="GVU26" s="91"/>
      <c r="GVV26" s="91"/>
      <c r="GVW26" s="91"/>
      <c r="GVZ26" s="72"/>
      <c r="GWA26" s="72"/>
      <c r="GWB26" s="80"/>
      <c r="GWF26" s="89"/>
      <c r="GWG26" s="90"/>
      <c r="GWH26" s="91"/>
      <c r="GWI26" s="91"/>
      <c r="GWJ26" s="91"/>
      <c r="GWK26" s="91"/>
      <c r="GWL26" s="91"/>
      <c r="GWM26" s="91"/>
      <c r="GWP26" s="72"/>
      <c r="GWQ26" s="72"/>
      <c r="GWR26" s="80"/>
      <c r="GWV26" s="89"/>
      <c r="GWW26" s="90"/>
      <c r="GWX26" s="91"/>
      <c r="GWY26" s="91"/>
      <c r="GWZ26" s="91"/>
      <c r="GXA26" s="91"/>
      <c r="GXB26" s="91"/>
      <c r="GXC26" s="91"/>
      <c r="GXF26" s="72"/>
      <c r="GXG26" s="72"/>
      <c r="GXH26" s="80"/>
      <c r="GXL26" s="89"/>
      <c r="GXM26" s="90"/>
      <c r="GXN26" s="91"/>
      <c r="GXO26" s="91"/>
      <c r="GXP26" s="91"/>
      <c r="GXQ26" s="91"/>
      <c r="GXR26" s="91"/>
      <c r="GXS26" s="91"/>
      <c r="GXV26" s="72"/>
      <c r="GXW26" s="72"/>
      <c r="GXX26" s="80"/>
      <c r="GYB26" s="89"/>
      <c r="GYC26" s="90"/>
      <c r="GYD26" s="91"/>
      <c r="GYE26" s="91"/>
      <c r="GYF26" s="91"/>
      <c r="GYG26" s="91"/>
      <c r="GYH26" s="91"/>
      <c r="GYI26" s="91"/>
      <c r="GYL26" s="72"/>
      <c r="GYM26" s="72"/>
      <c r="GYN26" s="80"/>
      <c r="GYR26" s="89"/>
      <c r="GYS26" s="90"/>
      <c r="GYT26" s="91"/>
      <c r="GYU26" s="91"/>
      <c r="GYV26" s="91"/>
      <c r="GYW26" s="91"/>
      <c r="GYX26" s="91"/>
      <c r="GYY26" s="91"/>
      <c r="GZB26" s="72"/>
      <c r="GZC26" s="72"/>
      <c r="GZD26" s="80"/>
      <c r="GZH26" s="89"/>
      <c r="GZI26" s="90"/>
      <c r="GZJ26" s="91"/>
      <c r="GZK26" s="91"/>
      <c r="GZL26" s="91"/>
      <c r="GZM26" s="91"/>
      <c r="GZN26" s="91"/>
      <c r="GZO26" s="91"/>
      <c r="GZR26" s="72"/>
      <c r="GZS26" s="72"/>
      <c r="GZT26" s="80"/>
      <c r="GZX26" s="89"/>
      <c r="GZY26" s="90"/>
      <c r="GZZ26" s="91"/>
      <c r="HAA26" s="91"/>
      <c r="HAB26" s="91"/>
      <c r="HAC26" s="91"/>
      <c r="HAD26" s="91"/>
      <c r="HAE26" s="91"/>
      <c r="HAH26" s="72"/>
      <c r="HAI26" s="72"/>
      <c r="HAJ26" s="80"/>
      <c r="HAN26" s="89"/>
      <c r="HAO26" s="90"/>
      <c r="HAP26" s="91"/>
      <c r="HAQ26" s="91"/>
      <c r="HAR26" s="91"/>
      <c r="HAS26" s="91"/>
      <c r="HAT26" s="91"/>
      <c r="HAU26" s="91"/>
      <c r="HAX26" s="72"/>
      <c r="HAY26" s="72"/>
      <c r="HAZ26" s="80"/>
      <c r="HBD26" s="89"/>
      <c r="HBE26" s="90"/>
      <c r="HBF26" s="91"/>
      <c r="HBG26" s="91"/>
      <c r="HBH26" s="91"/>
      <c r="HBI26" s="91"/>
      <c r="HBJ26" s="91"/>
      <c r="HBK26" s="91"/>
      <c r="HBN26" s="72"/>
      <c r="HBO26" s="72"/>
      <c r="HBP26" s="80"/>
      <c r="HBT26" s="89"/>
      <c r="HBU26" s="90"/>
      <c r="HBV26" s="91"/>
      <c r="HBW26" s="91"/>
      <c r="HBX26" s="91"/>
      <c r="HBY26" s="91"/>
      <c r="HBZ26" s="91"/>
      <c r="HCA26" s="91"/>
      <c r="HCD26" s="72"/>
      <c r="HCE26" s="72"/>
      <c r="HCF26" s="80"/>
      <c r="HCJ26" s="89"/>
      <c r="HCK26" s="90"/>
      <c r="HCL26" s="91"/>
      <c r="HCM26" s="91"/>
      <c r="HCN26" s="91"/>
      <c r="HCO26" s="91"/>
      <c r="HCP26" s="91"/>
      <c r="HCQ26" s="91"/>
      <c r="HCT26" s="72"/>
      <c r="HCU26" s="72"/>
      <c r="HCV26" s="80"/>
      <c r="HCZ26" s="89"/>
      <c r="HDA26" s="90"/>
      <c r="HDB26" s="91"/>
      <c r="HDC26" s="91"/>
      <c r="HDD26" s="91"/>
      <c r="HDE26" s="91"/>
      <c r="HDF26" s="91"/>
      <c r="HDG26" s="91"/>
      <c r="HDJ26" s="72"/>
      <c r="HDK26" s="72"/>
      <c r="HDL26" s="80"/>
      <c r="HDP26" s="89"/>
      <c r="HDQ26" s="90"/>
      <c r="HDR26" s="91"/>
      <c r="HDS26" s="91"/>
      <c r="HDT26" s="91"/>
      <c r="HDU26" s="91"/>
      <c r="HDV26" s="91"/>
      <c r="HDW26" s="91"/>
      <c r="HDZ26" s="72"/>
      <c r="HEA26" s="72"/>
      <c r="HEB26" s="80"/>
      <c r="HEF26" s="89"/>
      <c r="HEG26" s="90"/>
      <c r="HEH26" s="91"/>
      <c r="HEI26" s="91"/>
      <c r="HEJ26" s="91"/>
      <c r="HEK26" s="91"/>
      <c r="HEL26" s="91"/>
      <c r="HEM26" s="91"/>
      <c r="HEP26" s="72"/>
      <c r="HEQ26" s="72"/>
      <c r="HER26" s="80"/>
      <c r="HEV26" s="89"/>
      <c r="HEW26" s="90"/>
      <c r="HEX26" s="91"/>
      <c r="HEY26" s="91"/>
      <c r="HEZ26" s="91"/>
      <c r="HFA26" s="91"/>
      <c r="HFB26" s="91"/>
      <c r="HFC26" s="91"/>
      <c r="HFF26" s="72"/>
      <c r="HFG26" s="72"/>
      <c r="HFH26" s="80"/>
      <c r="HFL26" s="89"/>
      <c r="HFM26" s="90"/>
      <c r="HFN26" s="91"/>
      <c r="HFO26" s="91"/>
      <c r="HFP26" s="91"/>
      <c r="HFQ26" s="91"/>
      <c r="HFR26" s="91"/>
      <c r="HFS26" s="91"/>
      <c r="HFV26" s="72"/>
      <c r="HFW26" s="72"/>
      <c r="HFX26" s="80"/>
      <c r="HGB26" s="89"/>
      <c r="HGC26" s="90"/>
      <c r="HGD26" s="91"/>
      <c r="HGE26" s="91"/>
      <c r="HGF26" s="91"/>
      <c r="HGG26" s="91"/>
      <c r="HGH26" s="91"/>
      <c r="HGI26" s="91"/>
      <c r="HGL26" s="72"/>
      <c r="HGM26" s="72"/>
      <c r="HGN26" s="80"/>
      <c r="HGR26" s="89"/>
      <c r="HGS26" s="90"/>
      <c r="HGT26" s="91"/>
      <c r="HGU26" s="91"/>
      <c r="HGV26" s="91"/>
      <c r="HGW26" s="91"/>
      <c r="HGX26" s="91"/>
      <c r="HGY26" s="91"/>
      <c r="HHB26" s="72"/>
      <c r="HHC26" s="72"/>
      <c r="HHD26" s="80"/>
      <c r="HHH26" s="89"/>
      <c r="HHI26" s="90"/>
      <c r="HHJ26" s="91"/>
      <c r="HHK26" s="91"/>
      <c r="HHL26" s="91"/>
      <c r="HHM26" s="91"/>
      <c r="HHN26" s="91"/>
      <c r="HHO26" s="91"/>
      <c r="HHR26" s="72"/>
      <c r="HHS26" s="72"/>
      <c r="HHT26" s="80"/>
      <c r="HHX26" s="89"/>
      <c r="HHY26" s="90"/>
      <c r="HHZ26" s="91"/>
      <c r="HIA26" s="91"/>
      <c r="HIB26" s="91"/>
      <c r="HIC26" s="91"/>
      <c r="HID26" s="91"/>
      <c r="HIE26" s="91"/>
      <c r="HIH26" s="72"/>
      <c r="HII26" s="72"/>
      <c r="HIJ26" s="80"/>
      <c r="HIN26" s="89"/>
      <c r="HIO26" s="90"/>
      <c r="HIP26" s="91"/>
      <c r="HIQ26" s="91"/>
      <c r="HIR26" s="91"/>
      <c r="HIS26" s="91"/>
      <c r="HIT26" s="91"/>
      <c r="HIU26" s="91"/>
      <c r="HIX26" s="72"/>
      <c r="HIY26" s="72"/>
      <c r="HIZ26" s="80"/>
      <c r="HJD26" s="89"/>
      <c r="HJE26" s="90"/>
      <c r="HJF26" s="91"/>
      <c r="HJG26" s="91"/>
      <c r="HJH26" s="91"/>
      <c r="HJI26" s="91"/>
      <c r="HJJ26" s="91"/>
      <c r="HJK26" s="91"/>
      <c r="HJN26" s="72"/>
      <c r="HJO26" s="72"/>
      <c r="HJP26" s="80"/>
      <c r="HJT26" s="89"/>
      <c r="HJU26" s="90"/>
      <c r="HJV26" s="91"/>
      <c r="HJW26" s="91"/>
      <c r="HJX26" s="91"/>
      <c r="HJY26" s="91"/>
      <c r="HJZ26" s="91"/>
      <c r="HKA26" s="91"/>
      <c r="HKD26" s="72"/>
      <c r="HKE26" s="72"/>
      <c r="HKF26" s="80"/>
      <c r="HKJ26" s="89"/>
      <c r="HKK26" s="90"/>
      <c r="HKL26" s="91"/>
      <c r="HKM26" s="91"/>
      <c r="HKN26" s="91"/>
      <c r="HKO26" s="91"/>
      <c r="HKP26" s="91"/>
      <c r="HKQ26" s="91"/>
      <c r="HKT26" s="72"/>
      <c r="HKU26" s="72"/>
      <c r="HKV26" s="80"/>
      <c r="HKZ26" s="89"/>
      <c r="HLA26" s="90"/>
      <c r="HLB26" s="91"/>
      <c r="HLC26" s="91"/>
      <c r="HLD26" s="91"/>
      <c r="HLE26" s="91"/>
      <c r="HLF26" s="91"/>
      <c r="HLG26" s="91"/>
      <c r="HLJ26" s="72"/>
      <c r="HLK26" s="72"/>
      <c r="HLL26" s="80"/>
      <c r="HLP26" s="89"/>
      <c r="HLQ26" s="90"/>
      <c r="HLR26" s="91"/>
      <c r="HLS26" s="91"/>
      <c r="HLT26" s="91"/>
      <c r="HLU26" s="91"/>
      <c r="HLV26" s="91"/>
      <c r="HLW26" s="91"/>
      <c r="HLZ26" s="72"/>
      <c r="HMA26" s="72"/>
      <c r="HMB26" s="80"/>
      <c r="HMF26" s="89"/>
      <c r="HMG26" s="90"/>
      <c r="HMH26" s="91"/>
      <c r="HMI26" s="91"/>
      <c r="HMJ26" s="91"/>
      <c r="HMK26" s="91"/>
      <c r="HML26" s="91"/>
      <c r="HMM26" s="91"/>
      <c r="HMP26" s="72"/>
      <c r="HMQ26" s="72"/>
      <c r="HMR26" s="80"/>
      <c r="HMV26" s="89"/>
      <c r="HMW26" s="90"/>
      <c r="HMX26" s="91"/>
      <c r="HMY26" s="91"/>
      <c r="HMZ26" s="91"/>
      <c r="HNA26" s="91"/>
      <c r="HNB26" s="91"/>
      <c r="HNC26" s="91"/>
      <c r="HNF26" s="72"/>
      <c r="HNG26" s="72"/>
      <c r="HNH26" s="80"/>
      <c r="HNL26" s="89"/>
      <c r="HNM26" s="90"/>
      <c r="HNN26" s="91"/>
      <c r="HNO26" s="91"/>
      <c r="HNP26" s="91"/>
      <c r="HNQ26" s="91"/>
      <c r="HNR26" s="91"/>
      <c r="HNS26" s="91"/>
      <c r="HNV26" s="72"/>
      <c r="HNW26" s="72"/>
      <c r="HNX26" s="80"/>
      <c r="HOB26" s="89"/>
      <c r="HOC26" s="90"/>
      <c r="HOD26" s="91"/>
      <c r="HOE26" s="91"/>
      <c r="HOF26" s="91"/>
      <c r="HOG26" s="91"/>
      <c r="HOH26" s="91"/>
      <c r="HOI26" s="91"/>
      <c r="HOL26" s="72"/>
      <c r="HOM26" s="72"/>
      <c r="HON26" s="80"/>
      <c r="HOR26" s="89"/>
      <c r="HOS26" s="90"/>
      <c r="HOT26" s="91"/>
      <c r="HOU26" s="91"/>
      <c r="HOV26" s="91"/>
      <c r="HOW26" s="91"/>
      <c r="HOX26" s="91"/>
      <c r="HOY26" s="91"/>
      <c r="HPB26" s="72"/>
      <c r="HPC26" s="72"/>
      <c r="HPD26" s="80"/>
      <c r="HPH26" s="89"/>
      <c r="HPI26" s="90"/>
      <c r="HPJ26" s="91"/>
      <c r="HPK26" s="91"/>
      <c r="HPL26" s="91"/>
      <c r="HPM26" s="91"/>
      <c r="HPN26" s="91"/>
      <c r="HPO26" s="91"/>
      <c r="HPR26" s="72"/>
      <c r="HPS26" s="72"/>
      <c r="HPT26" s="80"/>
      <c r="HPX26" s="89"/>
      <c r="HPY26" s="90"/>
      <c r="HPZ26" s="91"/>
      <c r="HQA26" s="91"/>
      <c r="HQB26" s="91"/>
      <c r="HQC26" s="91"/>
      <c r="HQD26" s="91"/>
      <c r="HQE26" s="91"/>
      <c r="HQH26" s="72"/>
      <c r="HQI26" s="72"/>
      <c r="HQJ26" s="80"/>
      <c r="HQN26" s="89"/>
      <c r="HQO26" s="90"/>
      <c r="HQP26" s="91"/>
      <c r="HQQ26" s="91"/>
      <c r="HQR26" s="91"/>
      <c r="HQS26" s="91"/>
      <c r="HQT26" s="91"/>
      <c r="HQU26" s="91"/>
      <c r="HQX26" s="72"/>
      <c r="HQY26" s="72"/>
      <c r="HQZ26" s="80"/>
      <c r="HRD26" s="89"/>
      <c r="HRE26" s="90"/>
      <c r="HRF26" s="91"/>
      <c r="HRG26" s="91"/>
      <c r="HRH26" s="91"/>
      <c r="HRI26" s="91"/>
      <c r="HRJ26" s="91"/>
      <c r="HRK26" s="91"/>
      <c r="HRN26" s="72"/>
      <c r="HRO26" s="72"/>
      <c r="HRP26" s="80"/>
      <c r="HRT26" s="89"/>
      <c r="HRU26" s="90"/>
      <c r="HRV26" s="91"/>
      <c r="HRW26" s="91"/>
      <c r="HRX26" s="91"/>
      <c r="HRY26" s="91"/>
      <c r="HRZ26" s="91"/>
      <c r="HSA26" s="91"/>
      <c r="HSD26" s="72"/>
      <c r="HSE26" s="72"/>
      <c r="HSF26" s="80"/>
      <c r="HSJ26" s="89"/>
      <c r="HSK26" s="90"/>
      <c r="HSL26" s="91"/>
      <c r="HSM26" s="91"/>
      <c r="HSN26" s="91"/>
      <c r="HSO26" s="91"/>
      <c r="HSP26" s="91"/>
      <c r="HSQ26" s="91"/>
      <c r="HST26" s="72"/>
      <c r="HSU26" s="72"/>
      <c r="HSV26" s="80"/>
      <c r="HSZ26" s="89"/>
      <c r="HTA26" s="90"/>
      <c r="HTB26" s="91"/>
      <c r="HTC26" s="91"/>
      <c r="HTD26" s="91"/>
      <c r="HTE26" s="91"/>
      <c r="HTF26" s="91"/>
      <c r="HTG26" s="91"/>
      <c r="HTJ26" s="72"/>
      <c r="HTK26" s="72"/>
      <c r="HTL26" s="80"/>
      <c r="HTP26" s="89"/>
      <c r="HTQ26" s="90"/>
      <c r="HTR26" s="91"/>
      <c r="HTS26" s="91"/>
      <c r="HTT26" s="91"/>
      <c r="HTU26" s="91"/>
      <c r="HTV26" s="91"/>
      <c r="HTW26" s="91"/>
      <c r="HTZ26" s="72"/>
      <c r="HUA26" s="72"/>
      <c r="HUB26" s="80"/>
      <c r="HUF26" s="89"/>
      <c r="HUG26" s="90"/>
      <c r="HUH26" s="91"/>
      <c r="HUI26" s="91"/>
      <c r="HUJ26" s="91"/>
      <c r="HUK26" s="91"/>
      <c r="HUL26" s="91"/>
      <c r="HUM26" s="91"/>
      <c r="HUP26" s="72"/>
      <c r="HUQ26" s="72"/>
      <c r="HUR26" s="80"/>
      <c r="HUV26" s="89"/>
      <c r="HUW26" s="90"/>
      <c r="HUX26" s="91"/>
      <c r="HUY26" s="91"/>
      <c r="HUZ26" s="91"/>
      <c r="HVA26" s="91"/>
      <c r="HVB26" s="91"/>
      <c r="HVC26" s="91"/>
      <c r="HVF26" s="72"/>
      <c r="HVG26" s="72"/>
      <c r="HVH26" s="80"/>
      <c r="HVL26" s="89"/>
      <c r="HVM26" s="90"/>
      <c r="HVN26" s="91"/>
      <c r="HVO26" s="91"/>
      <c r="HVP26" s="91"/>
      <c r="HVQ26" s="91"/>
      <c r="HVR26" s="91"/>
      <c r="HVS26" s="91"/>
      <c r="HVV26" s="72"/>
      <c r="HVW26" s="72"/>
      <c r="HVX26" s="80"/>
      <c r="HWB26" s="89"/>
      <c r="HWC26" s="90"/>
      <c r="HWD26" s="91"/>
      <c r="HWE26" s="91"/>
      <c r="HWF26" s="91"/>
      <c r="HWG26" s="91"/>
      <c r="HWH26" s="91"/>
      <c r="HWI26" s="91"/>
      <c r="HWL26" s="72"/>
      <c r="HWM26" s="72"/>
      <c r="HWN26" s="80"/>
      <c r="HWR26" s="89"/>
      <c r="HWS26" s="90"/>
      <c r="HWT26" s="91"/>
      <c r="HWU26" s="91"/>
      <c r="HWV26" s="91"/>
      <c r="HWW26" s="91"/>
      <c r="HWX26" s="91"/>
      <c r="HWY26" s="91"/>
      <c r="HXB26" s="72"/>
      <c r="HXC26" s="72"/>
      <c r="HXD26" s="80"/>
      <c r="HXH26" s="89"/>
      <c r="HXI26" s="90"/>
      <c r="HXJ26" s="91"/>
      <c r="HXK26" s="91"/>
      <c r="HXL26" s="91"/>
      <c r="HXM26" s="91"/>
      <c r="HXN26" s="91"/>
      <c r="HXO26" s="91"/>
      <c r="HXR26" s="72"/>
      <c r="HXS26" s="72"/>
      <c r="HXT26" s="80"/>
      <c r="HXX26" s="89"/>
      <c r="HXY26" s="90"/>
      <c r="HXZ26" s="91"/>
      <c r="HYA26" s="91"/>
      <c r="HYB26" s="91"/>
      <c r="HYC26" s="91"/>
      <c r="HYD26" s="91"/>
      <c r="HYE26" s="91"/>
      <c r="HYH26" s="72"/>
      <c r="HYI26" s="72"/>
      <c r="HYJ26" s="80"/>
      <c r="HYN26" s="89"/>
      <c r="HYO26" s="90"/>
      <c r="HYP26" s="91"/>
      <c r="HYQ26" s="91"/>
      <c r="HYR26" s="91"/>
      <c r="HYS26" s="91"/>
      <c r="HYT26" s="91"/>
      <c r="HYU26" s="91"/>
      <c r="HYX26" s="72"/>
      <c r="HYY26" s="72"/>
      <c r="HYZ26" s="80"/>
      <c r="HZD26" s="89"/>
      <c r="HZE26" s="90"/>
      <c r="HZF26" s="91"/>
      <c r="HZG26" s="91"/>
      <c r="HZH26" s="91"/>
      <c r="HZI26" s="91"/>
      <c r="HZJ26" s="91"/>
      <c r="HZK26" s="91"/>
      <c r="HZN26" s="72"/>
      <c r="HZO26" s="72"/>
      <c r="HZP26" s="80"/>
      <c r="HZT26" s="89"/>
      <c r="HZU26" s="90"/>
      <c r="HZV26" s="91"/>
      <c r="HZW26" s="91"/>
      <c r="HZX26" s="91"/>
      <c r="HZY26" s="91"/>
      <c r="HZZ26" s="91"/>
      <c r="IAA26" s="91"/>
      <c r="IAD26" s="72"/>
      <c r="IAE26" s="72"/>
      <c r="IAF26" s="80"/>
      <c r="IAJ26" s="89"/>
      <c r="IAK26" s="90"/>
      <c r="IAL26" s="91"/>
      <c r="IAM26" s="91"/>
      <c r="IAN26" s="91"/>
      <c r="IAO26" s="91"/>
      <c r="IAP26" s="91"/>
      <c r="IAQ26" s="91"/>
      <c r="IAT26" s="72"/>
      <c r="IAU26" s="72"/>
      <c r="IAV26" s="80"/>
      <c r="IAZ26" s="89"/>
      <c r="IBA26" s="90"/>
      <c r="IBB26" s="91"/>
      <c r="IBC26" s="91"/>
      <c r="IBD26" s="91"/>
      <c r="IBE26" s="91"/>
      <c r="IBF26" s="91"/>
      <c r="IBG26" s="91"/>
      <c r="IBJ26" s="72"/>
      <c r="IBK26" s="72"/>
      <c r="IBL26" s="80"/>
      <c r="IBP26" s="89"/>
      <c r="IBQ26" s="90"/>
      <c r="IBR26" s="91"/>
      <c r="IBS26" s="91"/>
      <c r="IBT26" s="91"/>
      <c r="IBU26" s="91"/>
      <c r="IBV26" s="91"/>
      <c r="IBW26" s="91"/>
      <c r="IBZ26" s="72"/>
      <c r="ICA26" s="72"/>
      <c r="ICB26" s="80"/>
      <c r="ICF26" s="89"/>
      <c r="ICG26" s="90"/>
      <c r="ICH26" s="91"/>
      <c r="ICI26" s="91"/>
      <c r="ICJ26" s="91"/>
      <c r="ICK26" s="91"/>
      <c r="ICL26" s="91"/>
      <c r="ICM26" s="91"/>
      <c r="ICP26" s="72"/>
      <c r="ICQ26" s="72"/>
      <c r="ICR26" s="80"/>
      <c r="ICV26" s="89"/>
      <c r="ICW26" s="90"/>
      <c r="ICX26" s="91"/>
      <c r="ICY26" s="91"/>
      <c r="ICZ26" s="91"/>
      <c r="IDA26" s="91"/>
      <c r="IDB26" s="91"/>
      <c r="IDC26" s="91"/>
      <c r="IDF26" s="72"/>
      <c r="IDG26" s="72"/>
      <c r="IDH26" s="80"/>
      <c r="IDL26" s="89"/>
      <c r="IDM26" s="90"/>
      <c r="IDN26" s="91"/>
      <c r="IDO26" s="91"/>
      <c r="IDP26" s="91"/>
      <c r="IDQ26" s="91"/>
      <c r="IDR26" s="91"/>
      <c r="IDS26" s="91"/>
      <c r="IDV26" s="72"/>
      <c r="IDW26" s="72"/>
      <c r="IDX26" s="80"/>
      <c r="IEB26" s="89"/>
      <c r="IEC26" s="90"/>
      <c r="IED26" s="91"/>
      <c r="IEE26" s="91"/>
      <c r="IEF26" s="91"/>
      <c r="IEG26" s="91"/>
      <c r="IEH26" s="91"/>
      <c r="IEI26" s="91"/>
      <c r="IEL26" s="72"/>
      <c r="IEM26" s="72"/>
      <c r="IEN26" s="80"/>
      <c r="IER26" s="89"/>
      <c r="IES26" s="90"/>
      <c r="IET26" s="91"/>
      <c r="IEU26" s="91"/>
      <c r="IEV26" s="91"/>
      <c r="IEW26" s="91"/>
      <c r="IEX26" s="91"/>
      <c r="IEY26" s="91"/>
      <c r="IFB26" s="72"/>
      <c r="IFC26" s="72"/>
      <c r="IFD26" s="80"/>
      <c r="IFH26" s="89"/>
      <c r="IFI26" s="90"/>
      <c r="IFJ26" s="91"/>
      <c r="IFK26" s="91"/>
      <c r="IFL26" s="91"/>
      <c r="IFM26" s="91"/>
      <c r="IFN26" s="91"/>
      <c r="IFO26" s="91"/>
      <c r="IFR26" s="72"/>
      <c r="IFS26" s="72"/>
      <c r="IFT26" s="80"/>
      <c r="IFX26" s="89"/>
      <c r="IFY26" s="90"/>
      <c r="IFZ26" s="91"/>
      <c r="IGA26" s="91"/>
      <c r="IGB26" s="91"/>
      <c r="IGC26" s="91"/>
      <c r="IGD26" s="91"/>
      <c r="IGE26" s="91"/>
      <c r="IGH26" s="72"/>
      <c r="IGI26" s="72"/>
      <c r="IGJ26" s="80"/>
      <c r="IGN26" s="89"/>
      <c r="IGO26" s="90"/>
      <c r="IGP26" s="91"/>
      <c r="IGQ26" s="91"/>
      <c r="IGR26" s="91"/>
      <c r="IGS26" s="91"/>
      <c r="IGT26" s="91"/>
      <c r="IGU26" s="91"/>
      <c r="IGX26" s="72"/>
      <c r="IGY26" s="72"/>
      <c r="IGZ26" s="80"/>
      <c r="IHD26" s="89"/>
      <c r="IHE26" s="90"/>
      <c r="IHF26" s="91"/>
      <c r="IHG26" s="91"/>
      <c r="IHH26" s="91"/>
      <c r="IHI26" s="91"/>
      <c r="IHJ26" s="91"/>
      <c r="IHK26" s="91"/>
      <c r="IHN26" s="72"/>
      <c r="IHO26" s="72"/>
      <c r="IHP26" s="80"/>
      <c r="IHT26" s="89"/>
      <c r="IHU26" s="90"/>
      <c r="IHV26" s="91"/>
      <c r="IHW26" s="91"/>
      <c r="IHX26" s="91"/>
      <c r="IHY26" s="91"/>
      <c r="IHZ26" s="91"/>
      <c r="IIA26" s="91"/>
      <c r="IID26" s="72"/>
      <c r="IIE26" s="72"/>
      <c r="IIF26" s="80"/>
      <c r="IIJ26" s="89"/>
      <c r="IIK26" s="90"/>
      <c r="IIL26" s="91"/>
      <c r="IIM26" s="91"/>
      <c r="IIN26" s="91"/>
      <c r="IIO26" s="91"/>
      <c r="IIP26" s="91"/>
      <c r="IIQ26" s="91"/>
      <c r="IIT26" s="72"/>
      <c r="IIU26" s="72"/>
      <c r="IIV26" s="80"/>
      <c r="IIZ26" s="89"/>
      <c r="IJA26" s="90"/>
      <c r="IJB26" s="91"/>
      <c r="IJC26" s="91"/>
      <c r="IJD26" s="91"/>
      <c r="IJE26" s="91"/>
      <c r="IJF26" s="91"/>
      <c r="IJG26" s="91"/>
      <c r="IJJ26" s="72"/>
      <c r="IJK26" s="72"/>
      <c r="IJL26" s="80"/>
      <c r="IJP26" s="89"/>
      <c r="IJQ26" s="90"/>
      <c r="IJR26" s="91"/>
      <c r="IJS26" s="91"/>
      <c r="IJT26" s="91"/>
      <c r="IJU26" s="91"/>
      <c r="IJV26" s="91"/>
      <c r="IJW26" s="91"/>
      <c r="IJZ26" s="72"/>
      <c r="IKA26" s="72"/>
      <c r="IKB26" s="80"/>
      <c r="IKF26" s="89"/>
      <c r="IKG26" s="90"/>
      <c r="IKH26" s="91"/>
      <c r="IKI26" s="91"/>
      <c r="IKJ26" s="91"/>
      <c r="IKK26" s="91"/>
      <c r="IKL26" s="91"/>
      <c r="IKM26" s="91"/>
      <c r="IKP26" s="72"/>
      <c r="IKQ26" s="72"/>
      <c r="IKR26" s="80"/>
      <c r="IKV26" s="89"/>
      <c r="IKW26" s="90"/>
      <c r="IKX26" s="91"/>
      <c r="IKY26" s="91"/>
      <c r="IKZ26" s="91"/>
      <c r="ILA26" s="91"/>
      <c r="ILB26" s="91"/>
      <c r="ILC26" s="91"/>
      <c r="ILF26" s="72"/>
      <c r="ILG26" s="72"/>
      <c r="ILH26" s="80"/>
      <c r="ILL26" s="89"/>
      <c r="ILM26" s="90"/>
      <c r="ILN26" s="91"/>
      <c r="ILO26" s="91"/>
      <c r="ILP26" s="91"/>
      <c r="ILQ26" s="91"/>
      <c r="ILR26" s="91"/>
      <c r="ILS26" s="91"/>
      <c r="ILV26" s="72"/>
      <c r="ILW26" s="72"/>
      <c r="ILX26" s="80"/>
      <c r="IMB26" s="89"/>
      <c r="IMC26" s="90"/>
      <c r="IMD26" s="91"/>
      <c r="IME26" s="91"/>
      <c r="IMF26" s="91"/>
      <c r="IMG26" s="91"/>
      <c r="IMH26" s="91"/>
      <c r="IMI26" s="91"/>
      <c r="IML26" s="72"/>
      <c r="IMM26" s="72"/>
      <c r="IMN26" s="80"/>
      <c r="IMR26" s="89"/>
      <c r="IMS26" s="90"/>
      <c r="IMT26" s="91"/>
      <c r="IMU26" s="91"/>
      <c r="IMV26" s="91"/>
      <c r="IMW26" s="91"/>
      <c r="IMX26" s="91"/>
      <c r="IMY26" s="91"/>
      <c r="INB26" s="72"/>
      <c r="INC26" s="72"/>
      <c r="IND26" s="80"/>
      <c r="INH26" s="89"/>
      <c r="INI26" s="90"/>
      <c r="INJ26" s="91"/>
      <c r="INK26" s="91"/>
      <c r="INL26" s="91"/>
      <c r="INM26" s="91"/>
      <c r="INN26" s="91"/>
      <c r="INO26" s="91"/>
      <c r="INR26" s="72"/>
      <c r="INS26" s="72"/>
      <c r="INT26" s="80"/>
      <c r="INX26" s="89"/>
      <c r="INY26" s="90"/>
      <c r="INZ26" s="91"/>
      <c r="IOA26" s="91"/>
      <c r="IOB26" s="91"/>
      <c r="IOC26" s="91"/>
      <c r="IOD26" s="91"/>
      <c r="IOE26" s="91"/>
      <c r="IOH26" s="72"/>
      <c r="IOI26" s="72"/>
      <c r="IOJ26" s="80"/>
      <c r="ION26" s="89"/>
      <c r="IOO26" s="90"/>
      <c r="IOP26" s="91"/>
      <c r="IOQ26" s="91"/>
      <c r="IOR26" s="91"/>
      <c r="IOS26" s="91"/>
      <c r="IOT26" s="91"/>
      <c r="IOU26" s="91"/>
      <c r="IOX26" s="72"/>
      <c r="IOY26" s="72"/>
      <c r="IOZ26" s="80"/>
      <c r="IPD26" s="89"/>
      <c r="IPE26" s="90"/>
      <c r="IPF26" s="91"/>
      <c r="IPG26" s="91"/>
      <c r="IPH26" s="91"/>
      <c r="IPI26" s="91"/>
      <c r="IPJ26" s="91"/>
      <c r="IPK26" s="91"/>
      <c r="IPN26" s="72"/>
      <c r="IPO26" s="72"/>
      <c r="IPP26" s="80"/>
      <c r="IPT26" s="89"/>
      <c r="IPU26" s="90"/>
      <c r="IPV26" s="91"/>
      <c r="IPW26" s="91"/>
      <c r="IPX26" s="91"/>
      <c r="IPY26" s="91"/>
      <c r="IPZ26" s="91"/>
      <c r="IQA26" s="91"/>
      <c r="IQD26" s="72"/>
      <c r="IQE26" s="72"/>
      <c r="IQF26" s="80"/>
      <c r="IQJ26" s="89"/>
      <c r="IQK26" s="90"/>
      <c r="IQL26" s="91"/>
      <c r="IQM26" s="91"/>
      <c r="IQN26" s="91"/>
      <c r="IQO26" s="91"/>
      <c r="IQP26" s="91"/>
      <c r="IQQ26" s="91"/>
      <c r="IQT26" s="72"/>
      <c r="IQU26" s="72"/>
      <c r="IQV26" s="80"/>
      <c r="IQZ26" s="89"/>
      <c r="IRA26" s="90"/>
      <c r="IRB26" s="91"/>
      <c r="IRC26" s="91"/>
      <c r="IRD26" s="91"/>
      <c r="IRE26" s="91"/>
      <c r="IRF26" s="91"/>
      <c r="IRG26" s="91"/>
      <c r="IRJ26" s="72"/>
      <c r="IRK26" s="72"/>
      <c r="IRL26" s="80"/>
      <c r="IRP26" s="89"/>
      <c r="IRQ26" s="90"/>
      <c r="IRR26" s="91"/>
      <c r="IRS26" s="91"/>
      <c r="IRT26" s="91"/>
      <c r="IRU26" s="91"/>
      <c r="IRV26" s="91"/>
      <c r="IRW26" s="91"/>
      <c r="IRZ26" s="72"/>
      <c r="ISA26" s="72"/>
      <c r="ISB26" s="80"/>
      <c r="ISF26" s="89"/>
      <c r="ISG26" s="90"/>
      <c r="ISH26" s="91"/>
      <c r="ISI26" s="91"/>
      <c r="ISJ26" s="91"/>
      <c r="ISK26" s="91"/>
      <c r="ISL26" s="91"/>
      <c r="ISM26" s="91"/>
      <c r="ISP26" s="72"/>
      <c r="ISQ26" s="72"/>
      <c r="ISR26" s="80"/>
      <c r="ISV26" s="89"/>
      <c r="ISW26" s="90"/>
      <c r="ISX26" s="91"/>
      <c r="ISY26" s="91"/>
      <c r="ISZ26" s="91"/>
      <c r="ITA26" s="91"/>
      <c r="ITB26" s="91"/>
      <c r="ITC26" s="91"/>
      <c r="ITF26" s="72"/>
      <c r="ITG26" s="72"/>
      <c r="ITH26" s="80"/>
      <c r="ITL26" s="89"/>
      <c r="ITM26" s="90"/>
      <c r="ITN26" s="91"/>
      <c r="ITO26" s="91"/>
      <c r="ITP26" s="91"/>
      <c r="ITQ26" s="91"/>
      <c r="ITR26" s="91"/>
      <c r="ITS26" s="91"/>
      <c r="ITV26" s="72"/>
      <c r="ITW26" s="72"/>
      <c r="ITX26" s="80"/>
      <c r="IUB26" s="89"/>
      <c r="IUC26" s="90"/>
      <c r="IUD26" s="91"/>
      <c r="IUE26" s="91"/>
      <c r="IUF26" s="91"/>
      <c r="IUG26" s="91"/>
      <c r="IUH26" s="91"/>
      <c r="IUI26" s="91"/>
      <c r="IUL26" s="72"/>
      <c r="IUM26" s="72"/>
      <c r="IUN26" s="80"/>
      <c r="IUR26" s="89"/>
      <c r="IUS26" s="90"/>
      <c r="IUT26" s="91"/>
      <c r="IUU26" s="91"/>
      <c r="IUV26" s="91"/>
      <c r="IUW26" s="91"/>
      <c r="IUX26" s="91"/>
      <c r="IUY26" s="91"/>
      <c r="IVB26" s="72"/>
      <c r="IVC26" s="72"/>
      <c r="IVD26" s="80"/>
      <c r="IVH26" s="89"/>
      <c r="IVI26" s="90"/>
      <c r="IVJ26" s="91"/>
      <c r="IVK26" s="91"/>
      <c r="IVL26" s="91"/>
      <c r="IVM26" s="91"/>
      <c r="IVN26" s="91"/>
      <c r="IVO26" s="91"/>
      <c r="IVR26" s="72"/>
      <c r="IVS26" s="72"/>
      <c r="IVT26" s="80"/>
      <c r="IVX26" s="89"/>
      <c r="IVY26" s="90"/>
      <c r="IVZ26" s="91"/>
      <c r="IWA26" s="91"/>
      <c r="IWB26" s="91"/>
      <c r="IWC26" s="91"/>
      <c r="IWD26" s="91"/>
      <c r="IWE26" s="91"/>
      <c r="IWH26" s="72"/>
      <c r="IWI26" s="72"/>
      <c r="IWJ26" s="80"/>
      <c r="IWN26" s="89"/>
      <c r="IWO26" s="90"/>
      <c r="IWP26" s="91"/>
      <c r="IWQ26" s="91"/>
      <c r="IWR26" s="91"/>
      <c r="IWS26" s="91"/>
      <c r="IWT26" s="91"/>
      <c r="IWU26" s="91"/>
      <c r="IWX26" s="72"/>
      <c r="IWY26" s="72"/>
      <c r="IWZ26" s="80"/>
      <c r="IXD26" s="89"/>
      <c r="IXE26" s="90"/>
      <c r="IXF26" s="91"/>
      <c r="IXG26" s="91"/>
      <c r="IXH26" s="91"/>
      <c r="IXI26" s="91"/>
      <c r="IXJ26" s="91"/>
      <c r="IXK26" s="91"/>
      <c r="IXN26" s="72"/>
      <c r="IXO26" s="72"/>
      <c r="IXP26" s="80"/>
      <c r="IXT26" s="89"/>
      <c r="IXU26" s="90"/>
      <c r="IXV26" s="91"/>
      <c r="IXW26" s="91"/>
      <c r="IXX26" s="91"/>
      <c r="IXY26" s="91"/>
      <c r="IXZ26" s="91"/>
      <c r="IYA26" s="91"/>
      <c r="IYD26" s="72"/>
      <c r="IYE26" s="72"/>
      <c r="IYF26" s="80"/>
      <c r="IYJ26" s="89"/>
      <c r="IYK26" s="90"/>
      <c r="IYL26" s="91"/>
      <c r="IYM26" s="91"/>
      <c r="IYN26" s="91"/>
      <c r="IYO26" s="91"/>
      <c r="IYP26" s="91"/>
      <c r="IYQ26" s="91"/>
      <c r="IYT26" s="72"/>
      <c r="IYU26" s="72"/>
      <c r="IYV26" s="80"/>
      <c r="IYZ26" s="89"/>
      <c r="IZA26" s="90"/>
      <c r="IZB26" s="91"/>
      <c r="IZC26" s="91"/>
      <c r="IZD26" s="91"/>
      <c r="IZE26" s="91"/>
      <c r="IZF26" s="91"/>
      <c r="IZG26" s="91"/>
      <c r="IZJ26" s="72"/>
      <c r="IZK26" s="72"/>
      <c r="IZL26" s="80"/>
      <c r="IZP26" s="89"/>
      <c r="IZQ26" s="90"/>
      <c r="IZR26" s="91"/>
      <c r="IZS26" s="91"/>
      <c r="IZT26" s="91"/>
      <c r="IZU26" s="91"/>
      <c r="IZV26" s="91"/>
      <c r="IZW26" s="91"/>
      <c r="IZZ26" s="72"/>
      <c r="JAA26" s="72"/>
      <c r="JAB26" s="80"/>
      <c r="JAF26" s="89"/>
      <c r="JAG26" s="90"/>
      <c r="JAH26" s="91"/>
      <c r="JAI26" s="91"/>
      <c r="JAJ26" s="91"/>
      <c r="JAK26" s="91"/>
      <c r="JAL26" s="91"/>
      <c r="JAM26" s="91"/>
      <c r="JAP26" s="72"/>
      <c r="JAQ26" s="72"/>
      <c r="JAR26" s="80"/>
      <c r="JAV26" s="89"/>
      <c r="JAW26" s="90"/>
      <c r="JAX26" s="91"/>
      <c r="JAY26" s="91"/>
      <c r="JAZ26" s="91"/>
      <c r="JBA26" s="91"/>
      <c r="JBB26" s="91"/>
      <c r="JBC26" s="91"/>
      <c r="JBF26" s="72"/>
      <c r="JBG26" s="72"/>
      <c r="JBH26" s="80"/>
      <c r="JBL26" s="89"/>
      <c r="JBM26" s="90"/>
      <c r="JBN26" s="91"/>
      <c r="JBO26" s="91"/>
      <c r="JBP26" s="91"/>
      <c r="JBQ26" s="91"/>
      <c r="JBR26" s="91"/>
      <c r="JBS26" s="91"/>
      <c r="JBV26" s="72"/>
      <c r="JBW26" s="72"/>
      <c r="JBX26" s="80"/>
      <c r="JCB26" s="89"/>
      <c r="JCC26" s="90"/>
      <c r="JCD26" s="91"/>
      <c r="JCE26" s="91"/>
      <c r="JCF26" s="91"/>
      <c r="JCG26" s="91"/>
      <c r="JCH26" s="91"/>
      <c r="JCI26" s="91"/>
      <c r="JCL26" s="72"/>
      <c r="JCM26" s="72"/>
      <c r="JCN26" s="80"/>
      <c r="JCR26" s="89"/>
      <c r="JCS26" s="90"/>
      <c r="JCT26" s="91"/>
      <c r="JCU26" s="91"/>
      <c r="JCV26" s="91"/>
      <c r="JCW26" s="91"/>
      <c r="JCX26" s="91"/>
      <c r="JCY26" s="91"/>
      <c r="JDB26" s="72"/>
      <c r="JDC26" s="72"/>
      <c r="JDD26" s="80"/>
      <c r="JDH26" s="89"/>
      <c r="JDI26" s="90"/>
      <c r="JDJ26" s="91"/>
      <c r="JDK26" s="91"/>
      <c r="JDL26" s="91"/>
      <c r="JDM26" s="91"/>
      <c r="JDN26" s="91"/>
      <c r="JDO26" s="91"/>
      <c r="JDR26" s="72"/>
      <c r="JDS26" s="72"/>
      <c r="JDT26" s="80"/>
      <c r="JDX26" s="89"/>
      <c r="JDY26" s="90"/>
      <c r="JDZ26" s="91"/>
      <c r="JEA26" s="91"/>
      <c r="JEB26" s="91"/>
      <c r="JEC26" s="91"/>
      <c r="JED26" s="91"/>
      <c r="JEE26" s="91"/>
      <c r="JEH26" s="72"/>
      <c r="JEI26" s="72"/>
      <c r="JEJ26" s="80"/>
      <c r="JEN26" s="89"/>
      <c r="JEO26" s="90"/>
      <c r="JEP26" s="91"/>
      <c r="JEQ26" s="91"/>
      <c r="JER26" s="91"/>
      <c r="JES26" s="91"/>
      <c r="JET26" s="91"/>
      <c r="JEU26" s="91"/>
      <c r="JEX26" s="72"/>
      <c r="JEY26" s="72"/>
      <c r="JEZ26" s="80"/>
      <c r="JFD26" s="89"/>
      <c r="JFE26" s="90"/>
      <c r="JFF26" s="91"/>
      <c r="JFG26" s="91"/>
      <c r="JFH26" s="91"/>
      <c r="JFI26" s="91"/>
      <c r="JFJ26" s="91"/>
      <c r="JFK26" s="91"/>
      <c r="JFN26" s="72"/>
      <c r="JFO26" s="72"/>
      <c r="JFP26" s="80"/>
      <c r="JFT26" s="89"/>
      <c r="JFU26" s="90"/>
      <c r="JFV26" s="91"/>
      <c r="JFW26" s="91"/>
      <c r="JFX26" s="91"/>
      <c r="JFY26" s="91"/>
      <c r="JFZ26" s="91"/>
      <c r="JGA26" s="91"/>
      <c r="JGD26" s="72"/>
      <c r="JGE26" s="72"/>
      <c r="JGF26" s="80"/>
      <c r="JGJ26" s="89"/>
      <c r="JGK26" s="90"/>
      <c r="JGL26" s="91"/>
      <c r="JGM26" s="91"/>
      <c r="JGN26" s="91"/>
      <c r="JGO26" s="91"/>
      <c r="JGP26" s="91"/>
      <c r="JGQ26" s="91"/>
      <c r="JGT26" s="72"/>
      <c r="JGU26" s="72"/>
      <c r="JGV26" s="80"/>
      <c r="JGZ26" s="89"/>
      <c r="JHA26" s="90"/>
      <c r="JHB26" s="91"/>
      <c r="JHC26" s="91"/>
      <c r="JHD26" s="91"/>
      <c r="JHE26" s="91"/>
      <c r="JHF26" s="91"/>
      <c r="JHG26" s="91"/>
      <c r="JHJ26" s="72"/>
      <c r="JHK26" s="72"/>
      <c r="JHL26" s="80"/>
      <c r="JHP26" s="89"/>
      <c r="JHQ26" s="90"/>
      <c r="JHR26" s="91"/>
      <c r="JHS26" s="91"/>
      <c r="JHT26" s="91"/>
      <c r="JHU26" s="91"/>
      <c r="JHV26" s="91"/>
      <c r="JHW26" s="91"/>
      <c r="JHZ26" s="72"/>
      <c r="JIA26" s="72"/>
      <c r="JIB26" s="80"/>
      <c r="JIF26" s="89"/>
      <c r="JIG26" s="90"/>
      <c r="JIH26" s="91"/>
      <c r="JII26" s="91"/>
      <c r="JIJ26" s="91"/>
      <c r="JIK26" s="91"/>
      <c r="JIL26" s="91"/>
      <c r="JIM26" s="91"/>
      <c r="JIP26" s="72"/>
      <c r="JIQ26" s="72"/>
      <c r="JIR26" s="80"/>
      <c r="JIV26" s="89"/>
      <c r="JIW26" s="90"/>
      <c r="JIX26" s="91"/>
      <c r="JIY26" s="91"/>
      <c r="JIZ26" s="91"/>
      <c r="JJA26" s="91"/>
      <c r="JJB26" s="91"/>
      <c r="JJC26" s="91"/>
      <c r="JJF26" s="72"/>
      <c r="JJG26" s="72"/>
      <c r="JJH26" s="80"/>
      <c r="JJL26" s="89"/>
      <c r="JJM26" s="90"/>
      <c r="JJN26" s="91"/>
      <c r="JJO26" s="91"/>
      <c r="JJP26" s="91"/>
      <c r="JJQ26" s="91"/>
      <c r="JJR26" s="91"/>
      <c r="JJS26" s="91"/>
      <c r="JJV26" s="72"/>
      <c r="JJW26" s="72"/>
      <c r="JJX26" s="80"/>
      <c r="JKB26" s="89"/>
      <c r="JKC26" s="90"/>
      <c r="JKD26" s="91"/>
      <c r="JKE26" s="91"/>
      <c r="JKF26" s="91"/>
      <c r="JKG26" s="91"/>
      <c r="JKH26" s="91"/>
      <c r="JKI26" s="91"/>
      <c r="JKL26" s="72"/>
      <c r="JKM26" s="72"/>
      <c r="JKN26" s="80"/>
      <c r="JKR26" s="89"/>
      <c r="JKS26" s="90"/>
      <c r="JKT26" s="91"/>
      <c r="JKU26" s="91"/>
      <c r="JKV26" s="91"/>
      <c r="JKW26" s="91"/>
      <c r="JKX26" s="91"/>
      <c r="JKY26" s="91"/>
      <c r="JLB26" s="72"/>
      <c r="JLC26" s="72"/>
      <c r="JLD26" s="80"/>
      <c r="JLH26" s="89"/>
      <c r="JLI26" s="90"/>
      <c r="JLJ26" s="91"/>
      <c r="JLK26" s="91"/>
      <c r="JLL26" s="91"/>
      <c r="JLM26" s="91"/>
      <c r="JLN26" s="91"/>
      <c r="JLO26" s="91"/>
      <c r="JLR26" s="72"/>
      <c r="JLS26" s="72"/>
      <c r="JLT26" s="80"/>
      <c r="JLX26" s="89"/>
      <c r="JLY26" s="90"/>
      <c r="JLZ26" s="91"/>
      <c r="JMA26" s="91"/>
      <c r="JMB26" s="91"/>
      <c r="JMC26" s="91"/>
      <c r="JMD26" s="91"/>
      <c r="JME26" s="91"/>
      <c r="JMH26" s="72"/>
      <c r="JMI26" s="72"/>
      <c r="JMJ26" s="80"/>
      <c r="JMN26" s="89"/>
      <c r="JMO26" s="90"/>
      <c r="JMP26" s="91"/>
      <c r="JMQ26" s="91"/>
      <c r="JMR26" s="91"/>
      <c r="JMS26" s="91"/>
      <c r="JMT26" s="91"/>
      <c r="JMU26" s="91"/>
      <c r="JMX26" s="72"/>
      <c r="JMY26" s="72"/>
      <c r="JMZ26" s="80"/>
      <c r="JND26" s="89"/>
      <c r="JNE26" s="90"/>
      <c r="JNF26" s="91"/>
      <c r="JNG26" s="91"/>
      <c r="JNH26" s="91"/>
      <c r="JNI26" s="91"/>
      <c r="JNJ26" s="91"/>
      <c r="JNK26" s="91"/>
      <c r="JNN26" s="72"/>
      <c r="JNO26" s="72"/>
      <c r="JNP26" s="80"/>
      <c r="JNT26" s="89"/>
      <c r="JNU26" s="90"/>
      <c r="JNV26" s="91"/>
      <c r="JNW26" s="91"/>
      <c r="JNX26" s="91"/>
      <c r="JNY26" s="91"/>
      <c r="JNZ26" s="91"/>
      <c r="JOA26" s="91"/>
      <c r="JOD26" s="72"/>
      <c r="JOE26" s="72"/>
      <c r="JOF26" s="80"/>
      <c r="JOJ26" s="89"/>
      <c r="JOK26" s="90"/>
      <c r="JOL26" s="91"/>
      <c r="JOM26" s="91"/>
      <c r="JON26" s="91"/>
      <c r="JOO26" s="91"/>
      <c r="JOP26" s="91"/>
      <c r="JOQ26" s="91"/>
      <c r="JOT26" s="72"/>
      <c r="JOU26" s="72"/>
      <c r="JOV26" s="80"/>
      <c r="JOZ26" s="89"/>
      <c r="JPA26" s="90"/>
      <c r="JPB26" s="91"/>
      <c r="JPC26" s="91"/>
      <c r="JPD26" s="91"/>
      <c r="JPE26" s="91"/>
      <c r="JPF26" s="91"/>
      <c r="JPG26" s="91"/>
      <c r="JPJ26" s="72"/>
      <c r="JPK26" s="72"/>
      <c r="JPL26" s="80"/>
      <c r="JPP26" s="89"/>
      <c r="JPQ26" s="90"/>
      <c r="JPR26" s="91"/>
      <c r="JPS26" s="91"/>
      <c r="JPT26" s="91"/>
      <c r="JPU26" s="91"/>
      <c r="JPV26" s="91"/>
      <c r="JPW26" s="91"/>
      <c r="JPZ26" s="72"/>
      <c r="JQA26" s="72"/>
      <c r="JQB26" s="80"/>
      <c r="JQF26" s="89"/>
      <c r="JQG26" s="90"/>
      <c r="JQH26" s="91"/>
      <c r="JQI26" s="91"/>
      <c r="JQJ26" s="91"/>
      <c r="JQK26" s="91"/>
      <c r="JQL26" s="91"/>
      <c r="JQM26" s="91"/>
      <c r="JQP26" s="72"/>
      <c r="JQQ26" s="72"/>
      <c r="JQR26" s="80"/>
      <c r="JQV26" s="89"/>
      <c r="JQW26" s="90"/>
      <c r="JQX26" s="91"/>
      <c r="JQY26" s="91"/>
      <c r="JQZ26" s="91"/>
      <c r="JRA26" s="91"/>
      <c r="JRB26" s="91"/>
      <c r="JRC26" s="91"/>
      <c r="JRF26" s="72"/>
      <c r="JRG26" s="72"/>
      <c r="JRH26" s="80"/>
      <c r="JRL26" s="89"/>
      <c r="JRM26" s="90"/>
      <c r="JRN26" s="91"/>
      <c r="JRO26" s="91"/>
      <c r="JRP26" s="91"/>
      <c r="JRQ26" s="91"/>
      <c r="JRR26" s="91"/>
      <c r="JRS26" s="91"/>
      <c r="JRV26" s="72"/>
      <c r="JRW26" s="72"/>
      <c r="JRX26" s="80"/>
      <c r="JSB26" s="89"/>
      <c r="JSC26" s="90"/>
      <c r="JSD26" s="91"/>
      <c r="JSE26" s="91"/>
      <c r="JSF26" s="91"/>
      <c r="JSG26" s="91"/>
      <c r="JSH26" s="91"/>
      <c r="JSI26" s="91"/>
      <c r="JSL26" s="72"/>
      <c r="JSM26" s="72"/>
      <c r="JSN26" s="80"/>
      <c r="JSR26" s="89"/>
      <c r="JSS26" s="90"/>
      <c r="JST26" s="91"/>
      <c r="JSU26" s="91"/>
      <c r="JSV26" s="91"/>
      <c r="JSW26" s="91"/>
      <c r="JSX26" s="91"/>
      <c r="JSY26" s="91"/>
      <c r="JTB26" s="72"/>
      <c r="JTC26" s="72"/>
      <c r="JTD26" s="80"/>
      <c r="JTH26" s="89"/>
      <c r="JTI26" s="90"/>
      <c r="JTJ26" s="91"/>
      <c r="JTK26" s="91"/>
      <c r="JTL26" s="91"/>
      <c r="JTM26" s="91"/>
      <c r="JTN26" s="91"/>
      <c r="JTO26" s="91"/>
      <c r="JTR26" s="72"/>
      <c r="JTS26" s="72"/>
      <c r="JTT26" s="80"/>
      <c r="JTX26" s="89"/>
      <c r="JTY26" s="90"/>
      <c r="JTZ26" s="91"/>
      <c r="JUA26" s="91"/>
      <c r="JUB26" s="91"/>
      <c r="JUC26" s="91"/>
      <c r="JUD26" s="91"/>
      <c r="JUE26" s="91"/>
      <c r="JUH26" s="72"/>
      <c r="JUI26" s="72"/>
      <c r="JUJ26" s="80"/>
      <c r="JUN26" s="89"/>
      <c r="JUO26" s="90"/>
      <c r="JUP26" s="91"/>
      <c r="JUQ26" s="91"/>
      <c r="JUR26" s="91"/>
      <c r="JUS26" s="91"/>
      <c r="JUT26" s="91"/>
      <c r="JUU26" s="91"/>
      <c r="JUX26" s="72"/>
      <c r="JUY26" s="72"/>
      <c r="JUZ26" s="80"/>
      <c r="JVD26" s="89"/>
      <c r="JVE26" s="90"/>
      <c r="JVF26" s="91"/>
      <c r="JVG26" s="91"/>
      <c r="JVH26" s="91"/>
      <c r="JVI26" s="91"/>
      <c r="JVJ26" s="91"/>
      <c r="JVK26" s="91"/>
      <c r="JVN26" s="72"/>
      <c r="JVO26" s="72"/>
      <c r="JVP26" s="80"/>
      <c r="JVT26" s="89"/>
      <c r="JVU26" s="90"/>
      <c r="JVV26" s="91"/>
      <c r="JVW26" s="91"/>
      <c r="JVX26" s="91"/>
      <c r="JVY26" s="91"/>
      <c r="JVZ26" s="91"/>
      <c r="JWA26" s="91"/>
      <c r="JWD26" s="72"/>
      <c r="JWE26" s="72"/>
      <c r="JWF26" s="80"/>
      <c r="JWJ26" s="89"/>
      <c r="JWK26" s="90"/>
      <c r="JWL26" s="91"/>
      <c r="JWM26" s="91"/>
      <c r="JWN26" s="91"/>
      <c r="JWO26" s="91"/>
      <c r="JWP26" s="91"/>
      <c r="JWQ26" s="91"/>
      <c r="JWT26" s="72"/>
      <c r="JWU26" s="72"/>
      <c r="JWV26" s="80"/>
      <c r="JWZ26" s="89"/>
      <c r="JXA26" s="90"/>
      <c r="JXB26" s="91"/>
      <c r="JXC26" s="91"/>
      <c r="JXD26" s="91"/>
      <c r="JXE26" s="91"/>
      <c r="JXF26" s="91"/>
      <c r="JXG26" s="91"/>
      <c r="JXJ26" s="72"/>
      <c r="JXK26" s="72"/>
      <c r="JXL26" s="80"/>
      <c r="JXP26" s="89"/>
      <c r="JXQ26" s="90"/>
      <c r="JXR26" s="91"/>
      <c r="JXS26" s="91"/>
      <c r="JXT26" s="91"/>
      <c r="JXU26" s="91"/>
      <c r="JXV26" s="91"/>
      <c r="JXW26" s="91"/>
      <c r="JXZ26" s="72"/>
      <c r="JYA26" s="72"/>
      <c r="JYB26" s="80"/>
      <c r="JYF26" s="89"/>
      <c r="JYG26" s="90"/>
      <c r="JYH26" s="91"/>
      <c r="JYI26" s="91"/>
      <c r="JYJ26" s="91"/>
      <c r="JYK26" s="91"/>
      <c r="JYL26" s="91"/>
      <c r="JYM26" s="91"/>
      <c r="JYP26" s="72"/>
      <c r="JYQ26" s="72"/>
      <c r="JYR26" s="80"/>
      <c r="JYV26" s="89"/>
      <c r="JYW26" s="90"/>
      <c r="JYX26" s="91"/>
      <c r="JYY26" s="91"/>
      <c r="JYZ26" s="91"/>
      <c r="JZA26" s="91"/>
      <c r="JZB26" s="91"/>
      <c r="JZC26" s="91"/>
      <c r="JZF26" s="72"/>
      <c r="JZG26" s="72"/>
      <c r="JZH26" s="80"/>
      <c r="JZL26" s="89"/>
      <c r="JZM26" s="90"/>
      <c r="JZN26" s="91"/>
      <c r="JZO26" s="91"/>
      <c r="JZP26" s="91"/>
      <c r="JZQ26" s="91"/>
      <c r="JZR26" s="91"/>
      <c r="JZS26" s="91"/>
      <c r="JZV26" s="72"/>
      <c r="JZW26" s="72"/>
      <c r="JZX26" s="80"/>
      <c r="KAB26" s="89"/>
      <c r="KAC26" s="90"/>
      <c r="KAD26" s="91"/>
      <c r="KAE26" s="91"/>
      <c r="KAF26" s="91"/>
      <c r="KAG26" s="91"/>
      <c r="KAH26" s="91"/>
      <c r="KAI26" s="91"/>
      <c r="KAL26" s="72"/>
      <c r="KAM26" s="72"/>
      <c r="KAN26" s="80"/>
      <c r="KAR26" s="89"/>
      <c r="KAS26" s="90"/>
      <c r="KAT26" s="91"/>
      <c r="KAU26" s="91"/>
      <c r="KAV26" s="91"/>
      <c r="KAW26" s="91"/>
      <c r="KAX26" s="91"/>
      <c r="KAY26" s="91"/>
      <c r="KBB26" s="72"/>
      <c r="KBC26" s="72"/>
      <c r="KBD26" s="80"/>
      <c r="KBH26" s="89"/>
      <c r="KBI26" s="90"/>
      <c r="KBJ26" s="91"/>
      <c r="KBK26" s="91"/>
      <c r="KBL26" s="91"/>
      <c r="KBM26" s="91"/>
      <c r="KBN26" s="91"/>
      <c r="KBO26" s="91"/>
      <c r="KBR26" s="72"/>
      <c r="KBS26" s="72"/>
      <c r="KBT26" s="80"/>
      <c r="KBX26" s="89"/>
      <c r="KBY26" s="90"/>
      <c r="KBZ26" s="91"/>
      <c r="KCA26" s="91"/>
      <c r="KCB26" s="91"/>
      <c r="KCC26" s="91"/>
      <c r="KCD26" s="91"/>
      <c r="KCE26" s="91"/>
      <c r="KCH26" s="72"/>
      <c r="KCI26" s="72"/>
      <c r="KCJ26" s="80"/>
      <c r="KCN26" s="89"/>
      <c r="KCO26" s="90"/>
      <c r="KCP26" s="91"/>
      <c r="KCQ26" s="91"/>
      <c r="KCR26" s="91"/>
      <c r="KCS26" s="91"/>
      <c r="KCT26" s="91"/>
      <c r="KCU26" s="91"/>
      <c r="KCX26" s="72"/>
      <c r="KCY26" s="72"/>
      <c r="KCZ26" s="80"/>
      <c r="KDD26" s="89"/>
      <c r="KDE26" s="90"/>
      <c r="KDF26" s="91"/>
      <c r="KDG26" s="91"/>
      <c r="KDH26" s="91"/>
      <c r="KDI26" s="91"/>
      <c r="KDJ26" s="91"/>
      <c r="KDK26" s="91"/>
      <c r="KDN26" s="72"/>
      <c r="KDO26" s="72"/>
      <c r="KDP26" s="80"/>
      <c r="KDT26" s="89"/>
      <c r="KDU26" s="90"/>
      <c r="KDV26" s="91"/>
      <c r="KDW26" s="91"/>
      <c r="KDX26" s="91"/>
      <c r="KDY26" s="91"/>
      <c r="KDZ26" s="91"/>
      <c r="KEA26" s="91"/>
      <c r="KED26" s="72"/>
      <c r="KEE26" s="72"/>
      <c r="KEF26" s="80"/>
      <c r="KEJ26" s="89"/>
      <c r="KEK26" s="90"/>
      <c r="KEL26" s="91"/>
      <c r="KEM26" s="91"/>
      <c r="KEN26" s="91"/>
      <c r="KEO26" s="91"/>
      <c r="KEP26" s="91"/>
      <c r="KEQ26" s="91"/>
      <c r="KET26" s="72"/>
      <c r="KEU26" s="72"/>
      <c r="KEV26" s="80"/>
      <c r="KEZ26" s="89"/>
      <c r="KFA26" s="90"/>
      <c r="KFB26" s="91"/>
      <c r="KFC26" s="91"/>
      <c r="KFD26" s="91"/>
      <c r="KFE26" s="91"/>
      <c r="KFF26" s="91"/>
      <c r="KFG26" s="91"/>
      <c r="KFJ26" s="72"/>
      <c r="KFK26" s="72"/>
      <c r="KFL26" s="80"/>
      <c r="KFP26" s="89"/>
      <c r="KFQ26" s="90"/>
      <c r="KFR26" s="91"/>
      <c r="KFS26" s="91"/>
      <c r="KFT26" s="91"/>
      <c r="KFU26" s="91"/>
      <c r="KFV26" s="91"/>
      <c r="KFW26" s="91"/>
      <c r="KFZ26" s="72"/>
      <c r="KGA26" s="72"/>
      <c r="KGB26" s="80"/>
      <c r="KGF26" s="89"/>
      <c r="KGG26" s="90"/>
      <c r="KGH26" s="91"/>
      <c r="KGI26" s="91"/>
      <c r="KGJ26" s="91"/>
      <c r="KGK26" s="91"/>
      <c r="KGL26" s="91"/>
      <c r="KGM26" s="91"/>
      <c r="KGP26" s="72"/>
      <c r="KGQ26" s="72"/>
      <c r="KGR26" s="80"/>
      <c r="KGV26" s="89"/>
      <c r="KGW26" s="90"/>
      <c r="KGX26" s="91"/>
      <c r="KGY26" s="91"/>
      <c r="KGZ26" s="91"/>
      <c r="KHA26" s="91"/>
      <c r="KHB26" s="91"/>
      <c r="KHC26" s="91"/>
      <c r="KHF26" s="72"/>
      <c r="KHG26" s="72"/>
      <c r="KHH26" s="80"/>
      <c r="KHL26" s="89"/>
      <c r="KHM26" s="90"/>
      <c r="KHN26" s="91"/>
      <c r="KHO26" s="91"/>
      <c r="KHP26" s="91"/>
      <c r="KHQ26" s="91"/>
      <c r="KHR26" s="91"/>
      <c r="KHS26" s="91"/>
      <c r="KHV26" s="72"/>
      <c r="KHW26" s="72"/>
      <c r="KHX26" s="80"/>
      <c r="KIB26" s="89"/>
      <c r="KIC26" s="90"/>
      <c r="KID26" s="91"/>
      <c r="KIE26" s="91"/>
      <c r="KIF26" s="91"/>
      <c r="KIG26" s="91"/>
      <c r="KIH26" s="91"/>
      <c r="KII26" s="91"/>
      <c r="KIL26" s="72"/>
      <c r="KIM26" s="72"/>
      <c r="KIN26" s="80"/>
      <c r="KIR26" s="89"/>
      <c r="KIS26" s="90"/>
      <c r="KIT26" s="91"/>
      <c r="KIU26" s="91"/>
      <c r="KIV26" s="91"/>
      <c r="KIW26" s="91"/>
      <c r="KIX26" s="91"/>
      <c r="KIY26" s="91"/>
      <c r="KJB26" s="72"/>
      <c r="KJC26" s="72"/>
      <c r="KJD26" s="80"/>
      <c r="KJH26" s="89"/>
      <c r="KJI26" s="90"/>
      <c r="KJJ26" s="91"/>
      <c r="KJK26" s="91"/>
      <c r="KJL26" s="91"/>
      <c r="KJM26" s="91"/>
      <c r="KJN26" s="91"/>
      <c r="KJO26" s="91"/>
      <c r="KJR26" s="72"/>
      <c r="KJS26" s="72"/>
      <c r="KJT26" s="80"/>
      <c r="KJX26" s="89"/>
      <c r="KJY26" s="90"/>
      <c r="KJZ26" s="91"/>
      <c r="KKA26" s="91"/>
      <c r="KKB26" s="91"/>
      <c r="KKC26" s="91"/>
      <c r="KKD26" s="91"/>
      <c r="KKE26" s="91"/>
      <c r="KKH26" s="72"/>
      <c r="KKI26" s="72"/>
      <c r="KKJ26" s="80"/>
      <c r="KKN26" s="89"/>
      <c r="KKO26" s="90"/>
      <c r="KKP26" s="91"/>
      <c r="KKQ26" s="91"/>
      <c r="KKR26" s="91"/>
      <c r="KKS26" s="91"/>
      <c r="KKT26" s="91"/>
      <c r="KKU26" s="91"/>
      <c r="KKX26" s="72"/>
      <c r="KKY26" s="72"/>
      <c r="KKZ26" s="80"/>
      <c r="KLD26" s="89"/>
      <c r="KLE26" s="90"/>
      <c r="KLF26" s="91"/>
      <c r="KLG26" s="91"/>
      <c r="KLH26" s="91"/>
      <c r="KLI26" s="91"/>
      <c r="KLJ26" s="91"/>
      <c r="KLK26" s="91"/>
      <c r="KLN26" s="72"/>
      <c r="KLO26" s="72"/>
      <c r="KLP26" s="80"/>
      <c r="KLT26" s="89"/>
      <c r="KLU26" s="90"/>
      <c r="KLV26" s="91"/>
      <c r="KLW26" s="91"/>
      <c r="KLX26" s="91"/>
      <c r="KLY26" s="91"/>
      <c r="KLZ26" s="91"/>
      <c r="KMA26" s="91"/>
      <c r="KMD26" s="72"/>
      <c r="KME26" s="72"/>
      <c r="KMF26" s="80"/>
      <c r="KMJ26" s="89"/>
      <c r="KMK26" s="90"/>
      <c r="KML26" s="91"/>
      <c r="KMM26" s="91"/>
      <c r="KMN26" s="91"/>
      <c r="KMO26" s="91"/>
      <c r="KMP26" s="91"/>
      <c r="KMQ26" s="91"/>
      <c r="KMT26" s="72"/>
      <c r="KMU26" s="72"/>
      <c r="KMV26" s="80"/>
      <c r="KMZ26" s="89"/>
      <c r="KNA26" s="90"/>
      <c r="KNB26" s="91"/>
      <c r="KNC26" s="91"/>
      <c r="KND26" s="91"/>
      <c r="KNE26" s="91"/>
      <c r="KNF26" s="91"/>
      <c r="KNG26" s="91"/>
      <c r="KNJ26" s="72"/>
      <c r="KNK26" s="72"/>
      <c r="KNL26" s="80"/>
      <c r="KNP26" s="89"/>
      <c r="KNQ26" s="90"/>
      <c r="KNR26" s="91"/>
      <c r="KNS26" s="91"/>
      <c r="KNT26" s="91"/>
      <c r="KNU26" s="91"/>
      <c r="KNV26" s="91"/>
      <c r="KNW26" s="91"/>
      <c r="KNZ26" s="72"/>
      <c r="KOA26" s="72"/>
      <c r="KOB26" s="80"/>
      <c r="KOF26" s="89"/>
      <c r="KOG26" s="90"/>
      <c r="KOH26" s="91"/>
      <c r="KOI26" s="91"/>
      <c r="KOJ26" s="91"/>
      <c r="KOK26" s="91"/>
      <c r="KOL26" s="91"/>
      <c r="KOM26" s="91"/>
      <c r="KOP26" s="72"/>
      <c r="KOQ26" s="72"/>
      <c r="KOR26" s="80"/>
      <c r="KOV26" s="89"/>
      <c r="KOW26" s="90"/>
      <c r="KOX26" s="91"/>
      <c r="KOY26" s="91"/>
      <c r="KOZ26" s="91"/>
      <c r="KPA26" s="91"/>
      <c r="KPB26" s="91"/>
      <c r="KPC26" s="91"/>
      <c r="KPF26" s="72"/>
      <c r="KPG26" s="72"/>
      <c r="KPH26" s="80"/>
      <c r="KPL26" s="89"/>
      <c r="KPM26" s="90"/>
      <c r="KPN26" s="91"/>
      <c r="KPO26" s="91"/>
      <c r="KPP26" s="91"/>
      <c r="KPQ26" s="91"/>
      <c r="KPR26" s="91"/>
      <c r="KPS26" s="91"/>
      <c r="KPV26" s="72"/>
      <c r="KPW26" s="72"/>
      <c r="KPX26" s="80"/>
      <c r="KQB26" s="89"/>
      <c r="KQC26" s="90"/>
      <c r="KQD26" s="91"/>
      <c r="KQE26" s="91"/>
      <c r="KQF26" s="91"/>
      <c r="KQG26" s="91"/>
      <c r="KQH26" s="91"/>
      <c r="KQI26" s="91"/>
      <c r="KQL26" s="72"/>
      <c r="KQM26" s="72"/>
      <c r="KQN26" s="80"/>
      <c r="KQR26" s="89"/>
      <c r="KQS26" s="90"/>
      <c r="KQT26" s="91"/>
      <c r="KQU26" s="91"/>
      <c r="KQV26" s="91"/>
      <c r="KQW26" s="91"/>
      <c r="KQX26" s="91"/>
      <c r="KQY26" s="91"/>
      <c r="KRB26" s="72"/>
      <c r="KRC26" s="72"/>
      <c r="KRD26" s="80"/>
      <c r="KRH26" s="89"/>
      <c r="KRI26" s="90"/>
      <c r="KRJ26" s="91"/>
      <c r="KRK26" s="91"/>
      <c r="KRL26" s="91"/>
      <c r="KRM26" s="91"/>
      <c r="KRN26" s="91"/>
      <c r="KRO26" s="91"/>
      <c r="KRR26" s="72"/>
      <c r="KRS26" s="72"/>
      <c r="KRT26" s="80"/>
      <c r="KRX26" s="89"/>
      <c r="KRY26" s="90"/>
      <c r="KRZ26" s="91"/>
      <c r="KSA26" s="91"/>
      <c r="KSB26" s="91"/>
      <c r="KSC26" s="91"/>
      <c r="KSD26" s="91"/>
      <c r="KSE26" s="91"/>
      <c r="KSH26" s="72"/>
      <c r="KSI26" s="72"/>
      <c r="KSJ26" s="80"/>
      <c r="KSN26" s="89"/>
      <c r="KSO26" s="90"/>
      <c r="KSP26" s="91"/>
      <c r="KSQ26" s="91"/>
      <c r="KSR26" s="91"/>
      <c r="KSS26" s="91"/>
      <c r="KST26" s="91"/>
      <c r="KSU26" s="91"/>
      <c r="KSX26" s="72"/>
      <c r="KSY26" s="72"/>
      <c r="KSZ26" s="80"/>
      <c r="KTD26" s="89"/>
      <c r="KTE26" s="90"/>
      <c r="KTF26" s="91"/>
      <c r="KTG26" s="91"/>
      <c r="KTH26" s="91"/>
      <c r="KTI26" s="91"/>
      <c r="KTJ26" s="91"/>
      <c r="KTK26" s="91"/>
      <c r="KTN26" s="72"/>
      <c r="KTO26" s="72"/>
      <c r="KTP26" s="80"/>
      <c r="KTT26" s="89"/>
      <c r="KTU26" s="90"/>
      <c r="KTV26" s="91"/>
      <c r="KTW26" s="91"/>
      <c r="KTX26" s="91"/>
      <c r="KTY26" s="91"/>
      <c r="KTZ26" s="91"/>
      <c r="KUA26" s="91"/>
      <c r="KUD26" s="72"/>
      <c r="KUE26" s="72"/>
      <c r="KUF26" s="80"/>
      <c r="KUJ26" s="89"/>
      <c r="KUK26" s="90"/>
      <c r="KUL26" s="91"/>
      <c r="KUM26" s="91"/>
      <c r="KUN26" s="91"/>
      <c r="KUO26" s="91"/>
      <c r="KUP26" s="91"/>
      <c r="KUQ26" s="91"/>
      <c r="KUT26" s="72"/>
      <c r="KUU26" s="72"/>
      <c r="KUV26" s="80"/>
      <c r="KUZ26" s="89"/>
      <c r="KVA26" s="90"/>
      <c r="KVB26" s="91"/>
      <c r="KVC26" s="91"/>
      <c r="KVD26" s="91"/>
      <c r="KVE26" s="91"/>
      <c r="KVF26" s="91"/>
      <c r="KVG26" s="91"/>
      <c r="KVJ26" s="72"/>
      <c r="KVK26" s="72"/>
      <c r="KVL26" s="80"/>
      <c r="KVP26" s="89"/>
      <c r="KVQ26" s="90"/>
      <c r="KVR26" s="91"/>
      <c r="KVS26" s="91"/>
      <c r="KVT26" s="91"/>
      <c r="KVU26" s="91"/>
      <c r="KVV26" s="91"/>
      <c r="KVW26" s="91"/>
      <c r="KVZ26" s="72"/>
      <c r="KWA26" s="72"/>
      <c r="KWB26" s="80"/>
      <c r="KWF26" s="89"/>
      <c r="KWG26" s="90"/>
      <c r="KWH26" s="91"/>
      <c r="KWI26" s="91"/>
      <c r="KWJ26" s="91"/>
      <c r="KWK26" s="91"/>
      <c r="KWL26" s="91"/>
      <c r="KWM26" s="91"/>
      <c r="KWP26" s="72"/>
      <c r="KWQ26" s="72"/>
      <c r="KWR26" s="80"/>
      <c r="KWV26" s="89"/>
      <c r="KWW26" s="90"/>
      <c r="KWX26" s="91"/>
      <c r="KWY26" s="91"/>
      <c r="KWZ26" s="91"/>
      <c r="KXA26" s="91"/>
      <c r="KXB26" s="91"/>
      <c r="KXC26" s="91"/>
      <c r="KXF26" s="72"/>
      <c r="KXG26" s="72"/>
      <c r="KXH26" s="80"/>
      <c r="KXL26" s="89"/>
      <c r="KXM26" s="90"/>
      <c r="KXN26" s="91"/>
      <c r="KXO26" s="91"/>
      <c r="KXP26" s="91"/>
      <c r="KXQ26" s="91"/>
      <c r="KXR26" s="91"/>
      <c r="KXS26" s="91"/>
      <c r="KXV26" s="72"/>
      <c r="KXW26" s="72"/>
      <c r="KXX26" s="80"/>
      <c r="KYB26" s="89"/>
      <c r="KYC26" s="90"/>
      <c r="KYD26" s="91"/>
      <c r="KYE26" s="91"/>
      <c r="KYF26" s="91"/>
      <c r="KYG26" s="91"/>
      <c r="KYH26" s="91"/>
      <c r="KYI26" s="91"/>
      <c r="KYL26" s="72"/>
      <c r="KYM26" s="72"/>
      <c r="KYN26" s="80"/>
      <c r="KYR26" s="89"/>
      <c r="KYS26" s="90"/>
      <c r="KYT26" s="91"/>
      <c r="KYU26" s="91"/>
      <c r="KYV26" s="91"/>
      <c r="KYW26" s="91"/>
      <c r="KYX26" s="91"/>
      <c r="KYY26" s="91"/>
      <c r="KZB26" s="72"/>
      <c r="KZC26" s="72"/>
      <c r="KZD26" s="80"/>
      <c r="KZH26" s="89"/>
      <c r="KZI26" s="90"/>
      <c r="KZJ26" s="91"/>
      <c r="KZK26" s="91"/>
      <c r="KZL26" s="91"/>
      <c r="KZM26" s="91"/>
      <c r="KZN26" s="91"/>
      <c r="KZO26" s="91"/>
      <c r="KZR26" s="72"/>
      <c r="KZS26" s="72"/>
      <c r="KZT26" s="80"/>
      <c r="KZX26" s="89"/>
      <c r="KZY26" s="90"/>
      <c r="KZZ26" s="91"/>
      <c r="LAA26" s="91"/>
      <c r="LAB26" s="91"/>
      <c r="LAC26" s="91"/>
      <c r="LAD26" s="91"/>
      <c r="LAE26" s="91"/>
      <c r="LAH26" s="72"/>
      <c r="LAI26" s="72"/>
      <c r="LAJ26" s="80"/>
      <c r="LAN26" s="89"/>
      <c r="LAO26" s="90"/>
      <c r="LAP26" s="91"/>
      <c r="LAQ26" s="91"/>
      <c r="LAR26" s="91"/>
      <c r="LAS26" s="91"/>
      <c r="LAT26" s="91"/>
      <c r="LAU26" s="91"/>
      <c r="LAX26" s="72"/>
      <c r="LAY26" s="72"/>
      <c r="LAZ26" s="80"/>
      <c r="LBD26" s="89"/>
      <c r="LBE26" s="90"/>
      <c r="LBF26" s="91"/>
      <c r="LBG26" s="91"/>
      <c r="LBH26" s="91"/>
      <c r="LBI26" s="91"/>
      <c r="LBJ26" s="91"/>
      <c r="LBK26" s="91"/>
      <c r="LBN26" s="72"/>
      <c r="LBO26" s="72"/>
      <c r="LBP26" s="80"/>
      <c r="LBT26" s="89"/>
      <c r="LBU26" s="90"/>
      <c r="LBV26" s="91"/>
      <c r="LBW26" s="91"/>
      <c r="LBX26" s="91"/>
      <c r="LBY26" s="91"/>
      <c r="LBZ26" s="91"/>
      <c r="LCA26" s="91"/>
      <c r="LCD26" s="72"/>
      <c r="LCE26" s="72"/>
      <c r="LCF26" s="80"/>
      <c r="LCJ26" s="89"/>
      <c r="LCK26" s="90"/>
      <c r="LCL26" s="91"/>
      <c r="LCM26" s="91"/>
      <c r="LCN26" s="91"/>
      <c r="LCO26" s="91"/>
      <c r="LCP26" s="91"/>
      <c r="LCQ26" s="91"/>
      <c r="LCT26" s="72"/>
      <c r="LCU26" s="72"/>
      <c r="LCV26" s="80"/>
      <c r="LCZ26" s="89"/>
      <c r="LDA26" s="90"/>
      <c r="LDB26" s="91"/>
      <c r="LDC26" s="91"/>
      <c r="LDD26" s="91"/>
      <c r="LDE26" s="91"/>
      <c r="LDF26" s="91"/>
      <c r="LDG26" s="91"/>
      <c r="LDJ26" s="72"/>
      <c r="LDK26" s="72"/>
      <c r="LDL26" s="80"/>
      <c r="LDP26" s="89"/>
      <c r="LDQ26" s="90"/>
      <c r="LDR26" s="91"/>
      <c r="LDS26" s="91"/>
      <c r="LDT26" s="91"/>
      <c r="LDU26" s="91"/>
      <c r="LDV26" s="91"/>
      <c r="LDW26" s="91"/>
      <c r="LDZ26" s="72"/>
      <c r="LEA26" s="72"/>
      <c r="LEB26" s="80"/>
      <c r="LEF26" s="89"/>
      <c r="LEG26" s="90"/>
      <c r="LEH26" s="91"/>
      <c r="LEI26" s="91"/>
      <c r="LEJ26" s="91"/>
      <c r="LEK26" s="91"/>
      <c r="LEL26" s="91"/>
      <c r="LEM26" s="91"/>
      <c r="LEP26" s="72"/>
      <c r="LEQ26" s="72"/>
      <c r="LER26" s="80"/>
      <c r="LEV26" s="89"/>
      <c r="LEW26" s="90"/>
      <c r="LEX26" s="91"/>
      <c r="LEY26" s="91"/>
      <c r="LEZ26" s="91"/>
      <c r="LFA26" s="91"/>
      <c r="LFB26" s="91"/>
      <c r="LFC26" s="91"/>
      <c r="LFF26" s="72"/>
      <c r="LFG26" s="72"/>
      <c r="LFH26" s="80"/>
      <c r="LFL26" s="89"/>
      <c r="LFM26" s="90"/>
      <c r="LFN26" s="91"/>
      <c r="LFO26" s="91"/>
      <c r="LFP26" s="91"/>
      <c r="LFQ26" s="91"/>
      <c r="LFR26" s="91"/>
      <c r="LFS26" s="91"/>
      <c r="LFV26" s="72"/>
      <c r="LFW26" s="72"/>
      <c r="LFX26" s="80"/>
      <c r="LGB26" s="89"/>
      <c r="LGC26" s="90"/>
      <c r="LGD26" s="91"/>
      <c r="LGE26" s="91"/>
      <c r="LGF26" s="91"/>
      <c r="LGG26" s="91"/>
      <c r="LGH26" s="91"/>
      <c r="LGI26" s="91"/>
      <c r="LGL26" s="72"/>
      <c r="LGM26" s="72"/>
      <c r="LGN26" s="80"/>
      <c r="LGR26" s="89"/>
      <c r="LGS26" s="90"/>
      <c r="LGT26" s="91"/>
      <c r="LGU26" s="91"/>
      <c r="LGV26" s="91"/>
      <c r="LGW26" s="91"/>
      <c r="LGX26" s="91"/>
      <c r="LGY26" s="91"/>
      <c r="LHB26" s="72"/>
      <c r="LHC26" s="72"/>
      <c r="LHD26" s="80"/>
      <c r="LHH26" s="89"/>
      <c r="LHI26" s="90"/>
      <c r="LHJ26" s="91"/>
      <c r="LHK26" s="91"/>
      <c r="LHL26" s="91"/>
      <c r="LHM26" s="91"/>
      <c r="LHN26" s="91"/>
      <c r="LHO26" s="91"/>
      <c r="LHR26" s="72"/>
      <c r="LHS26" s="72"/>
      <c r="LHT26" s="80"/>
      <c r="LHX26" s="89"/>
      <c r="LHY26" s="90"/>
      <c r="LHZ26" s="91"/>
      <c r="LIA26" s="91"/>
      <c r="LIB26" s="91"/>
      <c r="LIC26" s="91"/>
      <c r="LID26" s="91"/>
      <c r="LIE26" s="91"/>
      <c r="LIH26" s="72"/>
      <c r="LII26" s="72"/>
      <c r="LIJ26" s="80"/>
      <c r="LIN26" s="89"/>
      <c r="LIO26" s="90"/>
      <c r="LIP26" s="91"/>
      <c r="LIQ26" s="91"/>
      <c r="LIR26" s="91"/>
      <c r="LIS26" s="91"/>
      <c r="LIT26" s="91"/>
      <c r="LIU26" s="91"/>
      <c r="LIX26" s="72"/>
      <c r="LIY26" s="72"/>
      <c r="LIZ26" s="80"/>
      <c r="LJD26" s="89"/>
      <c r="LJE26" s="90"/>
      <c r="LJF26" s="91"/>
      <c r="LJG26" s="91"/>
      <c r="LJH26" s="91"/>
      <c r="LJI26" s="91"/>
      <c r="LJJ26" s="91"/>
      <c r="LJK26" s="91"/>
      <c r="LJN26" s="72"/>
      <c r="LJO26" s="72"/>
      <c r="LJP26" s="80"/>
      <c r="LJT26" s="89"/>
      <c r="LJU26" s="90"/>
      <c r="LJV26" s="91"/>
      <c r="LJW26" s="91"/>
      <c r="LJX26" s="91"/>
      <c r="LJY26" s="91"/>
      <c r="LJZ26" s="91"/>
      <c r="LKA26" s="91"/>
      <c r="LKD26" s="72"/>
      <c r="LKE26" s="72"/>
      <c r="LKF26" s="80"/>
      <c r="LKJ26" s="89"/>
      <c r="LKK26" s="90"/>
      <c r="LKL26" s="91"/>
      <c r="LKM26" s="91"/>
      <c r="LKN26" s="91"/>
      <c r="LKO26" s="91"/>
      <c r="LKP26" s="91"/>
      <c r="LKQ26" s="91"/>
      <c r="LKT26" s="72"/>
      <c r="LKU26" s="72"/>
      <c r="LKV26" s="80"/>
      <c r="LKZ26" s="89"/>
      <c r="LLA26" s="90"/>
      <c r="LLB26" s="91"/>
      <c r="LLC26" s="91"/>
      <c r="LLD26" s="91"/>
      <c r="LLE26" s="91"/>
      <c r="LLF26" s="91"/>
      <c r="LLG26" s="91"/>
      <c r="LLJ26" s="72"/>
      <c r="LLK26" s="72"/>
      <c r="LLL26" s="80"/>
      <c r="LLP26" s="89"/>
      <c r="LLQ26" s="90"/>
      <c r="LLR26" s="91"/>
      <c r="LLS26" s="91"/>
      <c r="LLT26" s="91"/>
      <c r="LLU26" s="91"/>
      <c r="LLV26" s="91"/>
      <c r="LLW26" s="91"/>
      <c r="LLZ26" s="72"/>
      <c r="LMA26" s="72"/>
      <c r="LMB26" s="80"/>
      <c r="LMF26" s="89"/>
      <c r="LMG26" s="90"/>
      <c r="LMH26" s="91"/>
      <c r="LMI26" s="91"/>
      <c r="LMJ26" s="91"/>
      <c r="LMK26" s="91"/>
      <c r="LML26" s="91"/>
      <c r="LMM26" s="91"/>
      <c r="LMP26" s="72"/>
      <c r="LMQ26" s="72"/>
      <c r="LMR26" s="80"/>
      <c r="LMV26" s="89"/>
      <c r="LMW26" s="90"/>
      <c r="LMX26" s="91"/>
      <c r="LMY26" s="91"/>
      <c r="LMZ26" s="91"/>
      <c r="LNA26" s="91"/>
      <c r="LNB26" s="91"/>
      <c r="LNC26" s="91"/>
      <c r="LNF26" s="72"/>
      <c r="LNG26" s="72"/>
      <c r="LNH26" s="80"/>
      <c r="LNL26" s="89"/>
      <c r="LNM26" s="90"/>
      <c r="LNN26" s="91"/>
      <c r="LNO26" s="91"/>
      <c r="LNP26" s="91"/>
      <c r="LNQ26" s="91"/>
      <c r="LNR26" s="91"/>
      <c r="LNS26" s="91"/>
      <c r="LNV26" s="72"/>
      <c r="LNW26" s="72"/>
      <c r="LNX26" s="80"/>
      <c r="LOB26" s="89"/>
      <c r="LOC26" s="90"/>
      <c r="LOD26" s="91"/>
      <c r="LOE26" s="91"/>
      <c r="LOF26" s="91"/>
      <c r="LOG26" s="91"/>
      <c r="LOH26" s="91"/>
      <c r="LOI26" s="91"/>
      <c r="LOL26" s="72"/>
      <c r="LOM26" s="72"/>
      <c r="LON26" s="80"/>
      <c r="LOR26" s="89"/>
      <c r="LOS26" s="90"/>
      <c r="LOT26" s="91"/>
      <c r="LOU26" s="91"/>
      <c r="LOV26" s="91"/>
      <c r="LOW26" s="91"/>
      <c r="LOX26" s="91"/>
      <c r="LOY26" s="91"/>
      <c r="LPB26" s="72"/>
      <c r="LPC26" s="72"/>
      <c r="LPD26" s="80"/>
      <c r="LPH26" s="89"/>
      <c r="LPI26" s="90"/>
      <c r="LPJ26" s="91"/>
      <c r="LPK26" s="91"/>
      <c r="LPL26" s="91"/>
      <c r="LPM26" s="91"/>
      <c r="LPN26" s="91"/>
      <c r="LPO26" s="91"/>
      <c r="LPR26" s="72"/>
      <c r="LPS26" s="72"/>
      <c r="LPT26" s="80"/>
      <c r="LPX26" s="89"/>
      <c r="LPY26" s="90"/>
      <c r="LPZ26" s="91"/>
      <c r="LQA26" s="91"/>
      <c r="LQB26" s="91"/>
      <c r="LQC26" s="91"/>
      <c r="LQD26" s="91"/>
      <c r="LQE26" s="91"/>
      <c r="LQH26" s="72"/>
      <c r="LQI26" s="72"/>
      <c r="LQJ26" s="80"/>
      <c r="LQN26" s="89"/>
      <c r="LQO26" s="90"/>
      <c r="LQP26" s="91"/>
      <c r="LQQ26" s="91"/>
      <c r="LQR26" s="91"/>
      <c r="LQS26" s="91"/>
      <c r="LQT26" s="91"/>
      <c r="LQU26" s="91"/>
      <c r="LQX26" s="72"/>
      <c r="LQY26" s="72"/>
      <c r="LQZ26" s="80"/>
      <c r="LRD26" s="89"/>
      <c r="LRE26" s="90"/>
      <c r="LRF26" s="91"/>
      <c r="LRG26" s="91"/>
      <c r="LRH26" s="91"/>
      <c r="LRI26" s="91"/>
      <c r="LRJ26" s="91"/>
      <c r="LRK26" s="91"/>
      <c r="LRN26" s="72"/>
      <c r="LRO26" s="72"/>
      <c r="LRP26" s="80"/>
      <c r="LRT26" s="89"/>
      <c r="LRU26" s="90"/>
      <c r="LRV26" s="91"/>
      <c r="LRW26" s="91"/>
      <c r="LRX26" s="91"/>
      <c r="LRY26" s="91"/>
      <c r="LRZ26" s="91"/>
      <c r="LSA26" s="91"/>
      <c r="LSD26" s="72"/>
      <c r="LSE26" s="72"/>
      <c r="LSF26" s="80"/>
      <c r="LSJ26" s="89"/>
      <c r="LSK26" s="90"/>
      <c r="LSL26" s="91"/>
      <c r="LSM26" s="91"/>
      <c r="LSN26" s="91"/>
      <c r="LSO26" s="91"/>
      <c r="LSP26" s="91"/>
      <c r="LSQ26" s="91"/>
      <c r="LST26" s="72"/>
      <c r="LSU26" s="72"/>
      <c r="LSV26" s="80"/>
      <c r="LSZ26" s="89"/>
      <c r="LTA26" s="90"/>
      <c r="LTB26" s="91"/>
      <c r="LTC26" s="91"/>
      <c r="LTD26" s="91"/>
      <c r="LTE26" s="91"/>
      <c r="LTF26" s="91"/>
      <c r="LTG26" s="91"/>
      <c r="LTJ26" s="72"/>
      <c r="LTK26" s="72"/>
      <c r="LTL26" s="80"/>
      <c r="LTP26" s="89"/>
      <c r="LTQ26" s="90"/>
      <c r="LTR26" s="91"/>
      <c r="LTS26" s="91"/>
      <c r="LTT26" s="91"/>
      <c r="LTU26" s="91"/>
      <c r="LTV26" s="91"/>
      <c r="LTW26" s="91"/>
      <c r="LTZ26" s="72"/>
      <c r="LUA26" s="72"/>
      <c r="LUB26" s="80"/>
      <c r="LUF26" s="89"/>
      <c r="LUG26" s="90"/>
      <c r="LUH26" s="91"/>
      <c r="LUI26" s="91"/>
      <c r="LUJ26" s="91"/>
      <c r="LUK26" s="91"/>
      <c r="LUL26" s="91"/>
      <c r="LUM26" s="91"/>
      <c r="LUP26" s="72"/>
      <c r="LUQ26" s="72"/>
      <c r="LUR26" s="80"/>
      <c r="LUV26" s="89"/>
      <c r="LUW26" s="90"/>
      <c r="LUX26" s="91"/>
      <c r="LUY26" s="91"/>
      <c r="LUZ26" s="91"/>
      <c r="LVA26" s="91"/>
      <c r="LVB26" s="91"/>
      <c r="LVC26" s="91"/>
      <c r="LVF26" s="72"/>
      <c r="LVG26" s="72"/>
      <c r="LVH26" s="80"/>
      <c r="LVL26" s="89"/>
      <c r="LVM26" s="90"/>
      <c r="LVN26" s="91"/>
      <c r="LVO26" s="91"/>
      <c r="LVP26" s="91"/>
      <c r="LVQ26" s="91"/>
      <c r="LVR26" s="91"/>
      <c r="LVS26" s="91"/>
      <c r="LVV26" s="72"/>
      <c r="LVW26" s="72"/>
      <c r="LVX26" s="80"/>
      <c r="LWB26" s="89"/>
      <c r="LWC26" s="90"/>
      <c r="LWD26" s="91"/>
      <c r="LWE26" s="91"/>
      <c r="LWF26" s="91"/>
      <c r="LWG26" s="91"/>
      <c r="LWH26" s="91"/>
      <c r="LWI26" s="91"/>
      <c r="LWL26" s="72"/>
      <c r="LWM26" s="72"/>
      <c r="LWN26" s="80"/>
      <c r="LWR26" s="89"/>
      <c r="LWS26" s="90"/>
      <c r="LWT26" s="91"/>
      <c r="LWU26" s="91"/>
      <c r="LWV26" s="91"/>
      <c r="LWW26" s="91"/>
      <c r="LWX26" s="91"/>
      <c r="LWY26" s="91"/>
      <c r="LXB26" s="72"/>
      <c r="LXC26" s="72"/>
      <c r="LXD26" s="80"/>
      <c r="LXH26" s="89"/>
      <c r="LXI26" s="90"/>
      <c r="LXJ26" s="91"/>
      <c r="LXK26" s="91"/>
      <c r="LXL26" s="91"/>
      <c r="LXM26" s="91"/>
      <c r="LXN26" s="91"/>
      <c r="LXO26" s="91"/>
      <c r="LXR26" s="72"/>
      <c r="LXS26" s="72"/>
      <c r="LXT26" s="80"/>
      <c r="LXX26" s="89"/>
      <c r="LXY26" s="90"/>
      <c r="LXZ26" s="91"/>
      <c r="LYA26" s="91"/>
      <c r="LYB26" s="91"/>
      <c r="LYC26" s="91"/>
      <c r="LYD26" s="91"/>
      <c r="LYE26" s="91"/>
      <c r="LYH26" s="72"/>
      <c r="LYI26" s="72"/>
      <c r="LYJ26" s="80"/>
      <c r="LYN26" s="89"/>
      <c r="LYO26" s="90"/>
      <c r="LYP26" s="91"/>
      <c r="LYQ26" s="91"/>
      <c r="LYR26" s="91"/>
      <c r="LYS26" s="91"/>
      <c r="LYT26" s="91"/>
      <c r="LYU26" s="91"/>
      <c r="LYX26" s="72"/>
      <c r="LYY26" s="72"/>
      <c r="LYZ26" s="80"/>
      <c r="LZD26" s="89"/>
      <c r="LZE26" s="90"/>
      <c r="LZF26" s="91"/>
      <c r="LZG26" s="91"/>
      <c r="LZH26" s="91"/>
      <c r="LZI26" s="91"/>
      <c r="LZJ26" s="91"/>
      <c r="LZK26" s="91"/>
      <c r="LZN26" s="72"/>
      <c r="LZO26" s="72"/>
      <c r="LZP26" s="80"/>
      <c r="LZT26" s="89"/>
      <c r="LZU26" s="90"/>
      <c r="LZV26" s="91"/>
      <c r="LZW26" s="91"/>
      <c r="LZX26" s="91"/>
      <c r="LZY26" s="91"/>
      <c r="LZZ26" s="91"/>
      <c r="MAA26" s="91"/>
      <c r="MAD26" s="72"/>
      <c r="MAE26" s="72"/>
      <c r="MAF26" s="80"/>
      <c r="MAJ26" s="89"/>
      <c r="MAK26" s="90"/>
      <c r="MAL26" s="91"/>
      <c r="MAM26" s="91"/>
      <c r="MAN26" s="91"/>
      <c r="MAO26" s="91"/>
      <c r="MAP26" s="91"/>
      <c r="MAQ26" s="91"/>
      <c r="MAT26" s="72"/>
      <c r="MAU26" s="72"/>
      <c r="MAV26" s="80"/>
      <c r="MAZ26" s="89"/>
      <c r="MBA26" s="90"/>
      <c r="MBB26" s="91"/>
      <c r="MBC26" s="91"/>
      <c r="MBD26" s="91"/>
      <c r="MBE26" s="91"/>
      <c r="MBF26" s="91"/>
      <c r="MBG26" s="91"/>
      <c r="MBJ26" s="72"/>
      <c r="MBK26" s="72"/>
      <c r="MBL26" s="80"/>
      <c r="MBP26" s="89"/>
      <c r="MBQ26" s="90"/>
      <c r="MBR26" s="91"/>
      <c r="MBS26" s="91"/>
      <c r="MBT26" s="91"/>
      <c r="MBU26" s="91"/>
      <c r="MBV26" s="91"/>
      <c r="MBW26" s="91"/>
      <c r="MBZ26" s="72"/>
      <c r="MCA26" s="72"/>
      <c r="MCB26" s="80"/>
      <c r="MCF26" s="89"/>
      <c r="MCG26" s="90"/>
      <c r="MCH26" s="91"/>
      <c r="MCI26" s="91"/>
      <c r="MCJ26" s="91"/>
      <c r="MCK26" s="91"/>
      <c r="MCL26" s="91"/>
      <c r="MCM26" s="91"/>
      <c r="MCP26" s="72"/>
      <c r="MCQ26" s="72"/>
      <c r="MCR26" s="80"/>
      <c r="MCV26" s="89"/>
      <c r="MCW26" s="90"/>
      <c r="MCX26" s="91"/>
      <c r="MCY26" s="91"/>
      <c r="MCZ26" s="91"/>
      <c r="MDA26" s="91"/>
      <c r="MDB26" s="91"/>
      <c r="MDC26" s="91"/>
      <c r="MDF26" s="72"/>
      <c r="MDG26" s="72"/>
      <c r="MDH26" s="80"/>
      <c r="MDL26" s="89"/>
      <c r="MDM26" s="90"/>
      <c r="MDN26" s="91"/>
      <c r="MDO26" s="91"/>
      <c r="MDP26" s="91"/>
      <c r="MDQ26" s="91"/>
      <c r="MDR26" s="91"/>
      <c r="MDS26" s="91"/>
      <c r="MDV26" s="72"/>
      <c r="MDW26" s="72"/>
      <c r="MDX26" s="80"/>
      <c r="MEB26" s="89"/>
      <c r="MEC26" s="90"/>
      <c r="MED26" s="91"/>
      <c r="MEE26" s="91"/>
      <c r="MEF26" s="91"/>
      <c r="MEG26" s="91"/>
      <c r="MEH26" s="91"/>
      <c r="MEI26" s="91"/>
      <c r="MEL26" s="72"/>
      <c r="MEM26" s="72"/>
      <c r="MEN26" s="80"/>
      <c r="MER26" s="89"/>
      <c r="MES26" s="90"/>
      <c r="MET26" s="91"/>
      <c r="MEU26" s="91"/>
      <c r="MEV26" s="91"/>
      <c r="MEW26" s="91"/>
      <c r="MEX26" s="91"/>
      <c r="MEY26" s="91"/>
      <c r="MFB26" s="72"/>
      <c r="MFC26" s="72"/>
      <c r="MFD26" s="80"/>
      <c r="MFH26" s="89"/>
      <c r="MFI26" s="90"/>
      <c r="MFJ26" s="91"/>
      <c r="MFK26" s="91"/>
      <c r="MFL26" s="91"/>
      <c r="MFM26" s="91"/>
      <c r="MFN26" s="91"/>
      <c r="MFO26" s="91"/>
      <c r="MFR26" s="72"/>
      <c r="MFS26" s="72"/>
      <c r="MFT26" s="80"/>
      <c r="MFX26" s="89"/>
      <c r="MFY26" s="90"/>
      <c r="MFZ26" s="91"/>
      <c r="MGA26" s="91"/>
      <c r="MGB26" s="91"/>
      <c r="MGC26" s="91"/>
      <c r="MGD26" s="91"/>
      <c r="MGE26" s="91"/>
      <c r="MGH26" s="72"/>
      <c r="MGI26" s="72"/>
      <c r="MGJ26" s="80"/>
      <c r="MGN26" s="89"/>
      <c r="MGO26" s="90"/>
      <c r="MGP26" s="91"/>
      <c r="MGQ26" s="91"/>
      <c r="MGR26" s="91"/>
      <c r="MGS26" s="91"/>
      <c r="MGT26" s="91"/>
      <c r="MGU26" s="91"/>
      <c r="MGX26" s="72"/>
      <c r="MGY26" s="72"/>
      <c r="MGZ26" s="80"/>
      <c r="MHD26" s="89"/>
      <c r="MHE26" s="90"/>
      <c r="MHF26" s="91"/>
      <c r="MHG26" s="91"/>
      <c r="MHH26" s="91"/>
      <c r="MHI26" s="91"/>
      <c r="MHJ26" s="91"/>
      <c r="MHK26" s="91"/>
      <c r="MHN26" s="72"/>
      <c r="MHO26" s="72"/>
      <c r="MHP26" s="80"/>
      <c r="MHT26" s="89"/>
      <c r="MHU26" s="90"/>
      <c r="MHV26" s="91"/>
      <c r="MHW26" s="91"/>
      <c r="MHX26" s="91"/>
      <c r="MHY26" s="91"/>
      <c r="MHZ26" s="91"/>
      <c r="MIA26" s="91"/>
      <c r="MID26" s="72"/>
      <c r="MIE26" s="72"/>
      <c r="MIF26" s="80"/>
      <c r="MIJ26" s="89"/>
      <c r="MIK26" s="90"/>
      <c r="MIL26" s="91"/>
      <c r="MIM26" s="91"/>
      <c r="MIN26" s="91"/>
      <c r="MIO26" s="91"/>
      <c r="MIP26" s="91"/>
      <c r="MIQ26" s="91"/>
      <c r="MIT26" s="72"/>
      <c r="MIU26" s="72"/>
      <c r="MIV26" s="80"/>
      <c r="MIZ26" s="89"/>
      <c r="MJA26" s="90"/>
      <c r="MJB26" s="91"/>
      <c r="MJC26" s="91"/>
      <c r="MJD26" s="91"/>
      <c r="MJE26" s="91"/>
      <c r="MJF26" s="91"/>
      <c r="MJG26" s="91"/>
      <c r="MJJ26" s="72"/>
      <c r="MJK26" s="72"/>
      <c r="MJL26" s="80"/>
      <c r="MJP26" s="89"/>
      <c r="MJQ26" s="90"/>
      <c r="MJR26" s="91"/>
      <c r="MJS26" s="91"/>
      <c r="MJT26" s="91"/>
      <c r="MJU26" s="91"/>
      <c r="MJV26" s="91"/>
      <c r="MJW26" s="91"/>
      <c r="MJZ26" s="72"/>
      <c r="MKA26" s="72"/>
      <c r="MKB26" s="80"/>
      <c r="MKF26" s="89"/>
      <c r="MKG26" s="90"/>
      <c r="MKH26" s="91"/>
      <c r="MKI26" s="91"/>
      <c r="MKJ26" s="91"/>
      <c r="MKK26" s="91"/>
      <c r="MKL26" s="91"/>
      <c r="MKM26" s="91"/>
      <c r="MKP26" s="72"/>
      <c r="MKQ26" s="72"/>
      <c r="MKR26" s="80"/>
      <c r="MKV26" s="89"/>
      <c r="MKW26" s="90"/>
      <c r="MKX26" s="91"/>
      <c r="MKY26" s="91"/>
      <c r="MKZ26" s="91"/>
      <c r="MLA26" s="91"/>
      <c r="MLB26" s="91"/>
      <c r="MLC26" s="91"/>
      <c r="MLF26" s="72"/>
      <c r="MLG26" s="72"/>
      <c r="MLH26" s="80"/>
      <c r="MLL26" s="89"/>
      <c r="MLM26" s="90"/>
      <c r="MLN26" s="91"/>
      <c r="MLO26" s="91"/>
      <c r="MLP26" s="91"/>
      <c r="MLQ26" s="91"/>
      <c r="MLR26" s="91"/>
      <c r="MLS26" s="91"/>
      <c r="MLV26" s="72"/>
      <c r="MLW26" s="72"/>
      <c r="MLX26" s="80"/>
      <c r="MMB26" s="89"/>
      <c r="MMC26" s="90"/>
      <c r="MMD26" s="91"/>
      <c r="MME26" s="91"/>
      <c r="MMF26" s="91"/>
      <c r="MMG26" s="91"/>
      <c r="MMH26" s="91"/>
      <c r="MMI26" s="91"/>
      <c r="MML26" s="72"/>
      <c r="MMM26" s="72"/>
      <c r="MMN26" s="80"/>
      <c r="MMR26" s="89"/>
      <c r="MMS26" s="90"/>
      <c r="MMT26" s="91"/>
      <c r="MMU26" s="91"/>
      <c r="MMV26" s="91"/>
      <c r="MMW26" s="91"/>
      <c r="MMX26" s="91"/>
      <c r="MMY26" s="91"/>
      <c r="MNB26" s="72"/>
      <c r="MNC26" s="72"/>
      <c r="MND26" s="80"/>
      <c r="MNH26" s="89"/>
      <c r="MNI26" s="90"/>
      <c r="MNJ26" s="91"/>
      <c r="MNK26" s="91"/>
      <c r="MNL26" s="91"/>
      <c r="MNM26" s="91"/>
      <c r="MNN26" s="91"/>
      <c r="MNO26" s="91"/>
      <c r="MNR26" s="72"/>
      <c r="MNS26" s="72"/>
      <c r="MNT26" s="80"/>
      <c r="MNX26" s="89"/>
      <c r="MNY26" s="90"/>
      <c r="MNZ26" s="91"/>
      <c r="MOA26" s="91"/>
      <c r="MOB26" s="91"/>
      <c r="MOC26" s="91"/>
      <c r="MOD26" s="91"/>
      <c r="MOE26" s="91"/>
      <c r="MOH26" s="72"/>
      <c r="MOI26" s="72"/>
      <c r="MOJ26" s="80"/>
      <c r="MON26" s="89"/>
      <c r="MOO26" s="90"/>
      <c r="MOP26" s="91"/>
      <c r="MOQ26" s="91"/>
      <c r="MOR26" s="91"/>
      <c r="MOS26" s="91"/>
      <c r="MOT26" s="91"/>
      <c r="MOU26" s="91"/>
      <c r="MOX26" s="72"/>
      <c r="MOY26" s="72"/>
      <c r="MOZ26" s="80"/>
      <c r="MPD26" s="89"/>
      <c r="MPE26" s="90"/>
      <c r="MPF26" s="91"/>
      <c r="MPG26" s="91"/>
      <c r="MPH26" s="91"/>
      <c r="MPI26" s="91"/>
      <c r="MPJ26" s="91"/>
      <c r="MPK26" s="91"/>
      <c r="MPN26" s="72"/>
      <c r="MPO26" s="72"/>
      <c r="MPP26" s="80"/>
      <c r="MPT26" s="89"/>
      <c r="MPU26" s="90"/>
      <c r="MPV26" s="91"/>
      <c r="MPW26" s="91"/>
      <c r="MPX26" s="91"/>
      <c r="MPY26" s="91"/>
      <c r="MPZ26" s="91"/>
      <c r="MQA26" s="91"/>
      <c r="MQD26" s="72"/>
      <c r="MQE26" s="72"/>
      <c r="MQF26" s="80"/>
      <c r="MQJ26" s="89"/>
      <c r="MQK26" s="90"/>
      <c r="MQL26" s="91"/>
      <c r="MQM26" s="91"/>
      <c r="MQN26" s="91"/>
      <c r="MQO26" s="91"/>
      <c r="MQP26" s="91"/>
      <c r="MQQ26" s="91"/>
      <c r="MQT26" s="72"/>
      <c r="MQU26" s="72"/>
      <c r="MQV26" s="80"/>
      <c r="MQZ26" s="89"/>
      <c r="MRA26" s="90"/>
      <c r="MRB26" s="91"/>
      <c r="MRC26" s="91"/>
      <c r="MRD26" s="91"/>
      <c r="MRE26" s="91"/>
      <c r="MRF26" s="91"/>
      <c r="MRG26" s="91"/>
      <c r="MRJ26" s="72"/>
      <c r="MRK26" s="72"/>
      <c r="MRL26" s="80"/>
      <c r="MRP26" s="89"/>
      <c r="MRQ26" s="90"/>
      <c r="MRR26" s="91"/>
      <c r="MRS26" s="91"/>
      <c r="MRT26" s="91"/>
      <c r="MRU26" s="91"/>
      <c r="MRV26" s="91"/>
      <c r="MRW26" s="91"/>
      <c r="MRZ26" s="72"/>
      <c r="MSA26" s="72"/>
      <c r="MSB26" s="80"/>
      <c r="MSF26" s="89"/>
      <c r="MSG26" s="90"/>
      <c r="MSH26" s="91"/>
      <c r="MSI26" s="91"/>
      <c r="MSJ26" s="91"/>
      <c r="MSK26" s="91"/>
      <c r="MSL26" s="91"/>
      <c r="MSM26" s="91"/>
      <c r="MSP26" s="72"/>
      <c r="MSQ26" s="72"/>
      <c r="MSR26" s="80"/>
      <c r="MSV26" s="89"/>
      <c r="MSW26" s="90"/>
      <c r="MSX26" s="91"/>
      <c r="MSY26" s="91"/>
      <c r="MSZ26" s="91"/>
      <c r="MTA26" s="91"/>
      <c r="MTB26" s="91"/>
      <c r="MTC26" s="91"/>
      <c r="MTF26" s="72"/>
      <c r="MTG26" s="72"/>
      <c r="MTH26" s="80"/>
      <c r="MTL26" s="89"/>
      <c r="MTM26" s="90"/>
      <c r="MTN26" s="91"/>
      <c r="MTO26" s="91"/>
      <c r="MTP26" s="91"/>
      <c r="MTQ26" s="91"/>
      <c r="MTR26" s="91"/>
      <c r="MTS26" s="91"/>
      <c r="MTV26" s="72"/>
      <c r="MTW26" s="72"/>
      <c r="MTX26" s="80"/>
      <c r="MUB26" s="89"/>
      <c r="MUC26" s="90"/>
      <c r="MUD26" s="91"/>
      <c r="MUE26" s="91"/>
      <c r="MUF26" s="91"/>
      <c r="MUG26" s="91"/>
      <c r="MUH26" s="91"/>
      <c r="MUI26" s="91"/>
      <c r="MUL26" s="72"/>
      <c r="MUM26" s="72"/>
      <c r="MUN26" s="80"/>
      <c r="MUR26" s="89"/>
      <c r="MUS26" s="90"/>
      <c r="MUT26" s="91"/>
      <c r="MUU26" s="91"/>
      <c r="MUV26" s="91"/>
      <c r="MUW26" s="91"/>
      <c r="MUX26" s="91"/>
      <c r="MUY26" s="91"/>
      <c r="MVB26" s="72"/>
      <c r="MVC26" s="72"/>
      <c r="MVD26" s="80"/>
      <c r="MVH26" s="89"/>
      <c r="MVI26" s="90"/>
      <c r="MVJ26" s="91"/>
      <c r="MVK26" s="91"/>
      <c r="MVL26" s="91"/>
      <c r="MVM26" s="91"/>
      <c r="MVN26" s="91"/>
      <c r="MVO26" s="91"/>
      <c r="MVR26" s="72"/>
      <c r="MVS26" s="72"/>
      <c r="MVT26" s="80"/>
      <c r="MVX26" s="89"/>
      <c r="MVY26" s="90"/>
      <c r="MVZ26" s="91"/>
      <c r="MWA26" s="91"/>
      <c r="MWB26" s="91"/>
      <c r="MWC26" s="91"/>
      <c r="MWD26" s="91"/>
      <c r="MWE26" s="91"/>
      <c r="MWH26" s="72"/>
      <c r="MWI26" s="72"/>
      <c r="MWJ26" s="80"/>
      <c r="MWN26" s="89"/>
      <c r="MWO26" s="90"/>
      <c r="MWP26" s="91"/>
      <c r="MWQ26" s="91"/>
      <c r="MWR26" s="91"/>
      <c r="MWS26" s="91"/>
      <c r="MWT26" s="91"/>
      <c r="MWU26" s="91"/>
      <c r="MWX26" s="72"/>
      <c r="MWY26" s="72"/>
      <c r="MWZ26" s="80"/>
      <c r="MXD26" s="89"/>
      <c r="MXE26" s="90"/>
      <c r="MXF26" s="91"/>
      <c r="MXG26" s="91"/>
      <c r="MXH26" s="91"/>
      <c r="MXI26" s="91"/>
      <c r="MXJ26" s="91"/>
      <c r="MXK26" s="91"/>
      <c r="MXN26" s="72"/>
      <c r="MXO26" s="72"/>
      <c r="MXP26" s="80"/>
      <c r="MXT26" s="89"/>
      <c r="MXU26" s="90"/>
      <c r="MXV26" s="91"/>
      <c r="MXW26" s="91"/>
      <c r="MXX26" s="91"/>
      <c r="MXY26" s="91"/>
      <c r="MXZ26" s="91"/>
      <c r="MYA26" s="91"/>
      <c r="MYD26" s="72"/>
      <c r="MYE26" s="72"/>
      <c r="MYF26" s="80"/>
      <c r="MYJ26" s="89"/>
      <c r="MYK26" s="90"/>
      <c r="MYL26" s="91"/>
      <c r="MYM26" s="91"/>
      <c r="MYN26" s="91"/>
      <c r="MYO26" s="91"/>
      <c r="MYP26" s="91"/>
      <c r="MYQ26" s="91"/>
      <c r="MYT26" s="72"/>
      <c r="MYU26" s="72"/>
      <c r="MYV26" s="80"/>
      <c r="MYZ26" s="89"/>
      <c r="MZA26" s="90"/>
      <c r="MZB26" s="91"/>
      <c r="MZC26" s="91"/>
      <c r="MZD26" s="91"/>
      <c r="MZE26" s="91"/>
      <c r="MZF26" s="91"/>
      <c r="MZG26" s="91"/>
      <c r="MZJ26" s="72"/>
      <c r="MZK26" s="72"/>
      <c r="MZL26" s="80"/>
      <c r="MZP26" s="89"/>
      <c r="MZQ26" s="90"/>
      <c r="MZR26" s="91"/>
      <c r="MZS26" s="91"/>
      <c r="MZT26" s="91"/>
      <c r="MZU26" s="91"/>
      <c r="MZV26" s="91"/>
      <c r="MZW26" s="91"/>
      <c r="MZZ26" s="72"/>
      <c r="NAA26" s="72"/>
      <c r="NAB26" s="80"/>
      <c r="NAF26" s="89"/>
      <c r="NAG26" s="90"/>
      <c r="NAH26" s="91"/>
      <c r="NAI26" s="91"/>
      <c r="NAJ26" s="91"/>
      <c r="NAK26" s="91"/>
      <c r="NAL26" s="91"/>
      <c r="NAM26" s="91"/>
      <c r="NAP26" s="72"/>
      <c r="NAQ26" s="72"/>
      <c r="NAR26" s="80"/>
      <c r="NAV26" s="89"/>
      <c r="NAW26" s="90"/>
      <c r="NAX26" s="91"/>
      <c r="NAY26" s="91"/>
      <c r="NAZ26" s="91"/>
      <c r="NBA26" s="91"/>
      <c r="NBB26" s="91"/>
      <c r="NBC26" s="91"/>
      <c r="NBF26" s="72"/>
      <c r="NBG26" s="72"/>
      <c r="NBH26" s="80"/>
      <c r="NBL26" s="89"/>
      <c r="NBM26" s="90"/>
      <c r="NBN26" s="91"/>
      <c r="NBO26" s="91"/>
      <c r="NBP26" s="91"/>
      <c r="NBQ26" s="91"/>
      <c r="NBR26" s="91"/>
      <c r="NBS26" s="91"/>
      <c r="NBV26" s="72"/>
      <c r="NBW26" s="72"/>
      <c r="NBX26" s="80"/>
      <c r="NCB26" s="89"/>
      <c r="NCC26" s="90"/>
      <c r="NCD26" s="91"/>
      <c r="NCE26" s="91"/>
      <c r="NCF26" s="91"/>
      <c r="NCG26" s="91"/>
      <c r="NCH26" s="91"/>
      <c r="NCI26" s="91"/>
      <c r="NCL26" s="72"/>
      <c r="NCM26" s="72"/>
      <c r="NCN26" s="80"/>
      <c r="NCR26" s="89"/>
      <c r="NCS26" s="90"/>
      <c r="NCT26" s="91"/>
      <c r="NCU26" s="91"/>
      <c r="NCV26" s="91"/>
      <c r="NCW26" s="91"/>
      <c r="NCX26" s="91"/>
      <c r="NCY26" s="91"/>
      <c r="NDB26" s="72"/>
      <c r="NDC26" s="72"/>
      <c r="NDD26" s="80"/>
      <c r="NDH26" s="89"/>
      <c r="NDI26" s="90"/>
      <c r="NDJ26" s="91"/>
      <c r="NDK26" s="91"/>
      <c r="NDL26" s="91"/>
      <c r="NDM26" s="91"/>
      <c r="NDN26" s="91"/>
      <c r="NDO26" s="91"/>
      <c r="NDR26" s="72"/>
      <c r="NDS26" s="72"/>
      <c r="NDT26" s="80"/>
      <c r="NDX26" s="89"/>
      <c r="NDY26" s="90"/>
      <c r="NDZ26" s="91"/>
      <c r="NEA26" s="91"/>
      <c r="NEB26" s="91"/>
      <c r="NEC26" s="91"/>
      <c r="NED26" s="91"/>
      <c r="NEE26" s="91"/>
      <c r="NEH26" s="72"/>
      <c r="NEI26" s="72"/>
      <c r="NEJ26" s="80"/>
      <c r="NEN26" s="89"/>
      <c r="NEO26" s="90"/>
      <c r="NEP26" s="91"/>
      <c r="NEQ26" s="91"/>
      <c r="NER26" s="91"/>
      <c r="NES26" s="91"/>
      <c r="NET26" s="91"/>
      <c r="NEU26" s="91"/>
      <c r="NEX26" s="72"/>
      <c r="NEY26" s="72"/>
      <c r="NEZ26" s="80"/>
      <c r="NFD26" s="89"/>
      <c r="NFE26" s="90"/>
      <c r="NFF26" s="91"/>
      <c r="NFG26" s="91"/>
      <c r="NFH26" s="91"/>
      <c r="NFI26" s="91"/>
      <c r="NFJ26" s="91"/>
      <c r="NFK26" s="91"/>
      <c r="NFN26" s="72"/>
      <c r="NFO26" s="72"/>
      <c r="NFP26" s="80"/>
      <c r="NFT26" s="89"/>
      <c r="NFU26" s="90"/>
      <c r="NFV26" s="91"/>
      <c r="NFW26" s="91"/>
      <c r="NFX26" s="91"/>
      <c r="NFY26" s="91"/>
      <c r="NFZ26" s="91"/>
      <c r="NGA26" s="91"/>
      <c r="NGD26" s="72"/>
      <c r="NGE26" s="72"/>
      <c r="NGF26" s="80"/>
      <c r="NGJ26" s="89"/>
      <c r="NGK26" s="90"/>
      <c r="NGL26" s="91"/>
      <c r="NGM26" s="91"/>
      <c r="NGN26" s="91"/>
      <c r="NGO26" s="91"/>
      <c r="NGP26" s="91"/>
      <c r="NGQ26" s="91"/>
      <c r="NGT26" s="72"/>
      <c r="NGU26" s="72"/>
      <c r="NGV26" s="80"/>
      <c r="NGZ26" s="89"/>
      <c r="NHA26" s="90"/>
      <c r="NHB26" s="91"/>
      <c r="NHC26" s="91"/>
      <c r="NHD26" s="91"/>
      <c r="NHE26" s="91"/>
      <c r="NHF26" s="91"/>
      <c r="NHG26" s="91"/>
      <c r="NHJ26" s="72"/>
      <c r="NHK26" s="72"/>
      <c r="NHL26" s="80"/>
      <c r="NHP26" s="89"/>
      <c r="NHQ26" s="90"/>
      <c r="NHR26" s="91"/>
      <c r="NHS26" s="91"/>
      <c r="NHT26" s="91"/>
      <c r="NHU26" s="91"/>
      <c r="NHV26" s="91"/>
      <c r="NHW26" s="91"/>
      <c r="NHZ26" s="72"/>
      <c r="NIA26" s="72"/>
      <c r="NIB26" s="80"/>
      <c r="NIF26" s="89"/>
      <c r="NIG26" s="90"/>
      <c r="NIH26" s="91"/>
      <c r="NII26" s="91"/>
      <c r="NIJ26" s="91"/>
      <c r="NIK26" s="91"/>
      <c r="NIL26" s="91"/>
      <c r="NIM26" s="91"/>
      <c r="NIP26" s="72"/>
      <c r="NIQ26" s="72"/>
      <c r="NIR26" s="80"/>
      <c r="NIV26" s="89"/>
      <c r="NIW26" s="90"/>
      <c r="NIX26" s="91"/>
      <c r="NIY26" s="91"/>
      <c r="NIZ26" s="91"/>
      <c r="NJA26" s="91"/>
      <c r="NJB26" s="91"/>
      <c r="NJC26" s="91"/>
      <c r="NJF26" s="72"/>
      <c r="NJG26" s="72"/>
      <c r="NJH26" s="80"/>
      <c r="NJL26" s="89"/>
      <c r="NJM26" s="90"/>
      <c r="NJN26" s="91"/>
      <c r="NJO26" s="91"/>
      <c r="NJP26" s="91"/>
      <c r="NJQ26" s="91"/>
      <c r="NJR26" s="91"/>
      <c r="NJS26" s="91"/>
      <c r="NJV26" s="72"/>
      <c r="NJW26" s="72"/>
      <c r="NJX26" s="80"/>
      <c r="NKB26" s="89"/>
      <c r="NKC26" s="90"/>
      <c r="NKD26" s="91"/>
      <c r="NKE26" s="91"/>
      <c r="NKF26" s="91"/>
      <c r="NKG26" s="91"/>
      <c r="NKH26" s="91"/>
      <c r="NKI26" s="91"/>
      <c r="NKL26" s="72"/>
      <c r="NKM26" s="72"/>
      <c r="NKN26" s="80"/>
      <c r="NKR26" s="89"/>
      <c r="NKS26" s="90"/>
      <c r="NKT26" s="91"/>
      <c r="NKU26" s="91"/>
      <c r="NKV26" s="91"/>
      <c r="NKW26" s="91"/>
      <c r="NKX26" s="91"/>
      <c r="NKY26" s="91"/>
      <c r="NLB26" s="72"/>
      <c r="NLC26" s="72"/>
      <c r="NLD26" s="80"/>
      <c r="NLH26" s="89"/>
      <c r="NLI26" s="90"/>
      <c r="NLJ26" s="91"/>
      <c r="NLK26" s="91"/>
      <c r="NLL26" s="91"/>
      <c r="NLM26" s="91"/>
      <c r="NLN26" s="91"/>
      <c r="NLO26" s="91"/>
      <c r="NLR26" s="72"/>
      <c r="NLS26" s="72"/>
      <c r="NLT26" s="80"/>
      <c r="NLX26" s="89"/>
      <c r="NLY26" s="90"/>
      <c r="NLZ26" s="91"/>
      <c r="NMA26" s="91"/>
      <c r="NMB26" s="91"/>
      <c r="NMC26" s="91"/>
      <c r="NMD26" s="91"/>
      <c r="NME26" s="91"/>
      <c r="NMH26" s="72"/>
      <c r="NMI26" s="72"/>
      <c r="NMJ26" s="80"/>
      <c r="NMN26" s="89"/>
      <c r="NMO26" s="90"/>
      <c r="NMP26" s="91"/>
      <c r="NMQ26" s="91"/>
      <c r="NMR26" s="91"/>
      <c r="NMS26" s="91"/>
      <c r="NMT26" s="91"/>
      <c r="NMU26" s="91"/>
      <c r="NMX26" s="72"/>
      <c r="NMY26" s="72"/>
      <c r="NMZ26" s="80"/>
      <c r="NND26" s="89"/>
      <c r="NNE26" s="90"/>
      <c r="NNF26" s="91"/>
      <c r="NNG26" s="91"/>
      <c r="NNH26" s="91"/>
      <c r="NNI26" s="91"/>
      <c r="NNJ26" s="91"/>
      <c r="NNK26" s="91"/>
      <c r="NNN26" s="72"/>
      <c r="NNO26" s="72"/>
      <c r="NNP26" s="80"/>
      <c r="NNT26" s="89"/>
      <c r="NNU26" s="90"/>
      <c r="NNV26" s="91"/>
      <c r="NNW26" s="91"/>
      <c r="NNX26" s="91"/>
      <c r="NNY26" s="91"/>
      <c r="NNZ26" s="91"/>
      <c r="NOA26" s="91"/>
      <c r="NOD26" s="72"/>
      <c r="NOE26" s="72"/>
      <c r="NOF26" s="80"/>
      <c r="NOJ26" s="89"/>
      <c r="NOK26" s="90"/>
      <c r="NOL26" s="91"/>
      <c r="NOM26" s="91"/>
      <c r="NON26" s="91"/>
      <c r="NOO26" s="91"/>
      <c r="NOP26" s="91"/>
      <c r="NOQ26" s="91"/>
      <c r="NOT26" s="72"/>
      <c r="NOU26" s="72"/>
      <c r="NOV26" s="80"/>
      <c r="NOZ26" s="89"/>
      <c r="NPA26" s="90"/>
      <c r="NPB26" s="91"/>
      <c r="NPC26" s="91"/>
      <c r="NPD26" s="91"/>
      <c r="NPE26" s="91"/>
      <c r="NPF26" s="91"/>
      <c r="NPG26" s="91"/>
      <c r="NPJ26" s="72"/>
      <c r="NPK26" s="72"/>
      <c r="NPL26" s="80"/>
      <c r="NPP26" s="89"/>
      <c r="NPQ26" s="90"/>
      <c r="NPR26" s="91"/>
      <c r="NPS26" s="91"/>
      <c r="NPT26" s="91"/>
      <c r="NPU26" s="91"/>
      <c r="NPV26" s="91"/>
      <c r="NPW26" s="91"/>
      <c r="NPZ26" s="72"/>
      <c r="NQA26" s="72"/>
      <c r="NQB26" s="80"/>
      <c r="NQF26" s="89"/>
      <c r="NQG26" s="90"/>
      <c r="NQH26" s="91"/>
      <c r="NQI26" s="91"/>
      <c r="NQJ26" s="91"/>
      <c r="NQK26" s="91"/>
      <c r="NQL26" s="91"/>
      <c r="NQM26" s="91"/>
      <c r="NQP26" s="72"/>
      <c r="NQQ26" s="72"/>
      <c r="NQR26" s="80"/>
      <c r="NQV26" s="89"/>
      <c r="NQW26" s="90"/>
      <c r="NQX26" s="91"/>
      <c r="NQY26" s="91"/>
      <c r="NQZ26" s="91"/>
      <c r="NRA26" s="91"/>
      <c r="NRB26" s="91"/>
      <c r="NRC26" s="91"/>
      <c r="NRF26" s="72"/>
      <c r="NRG26" s="72"/>
      <c r="NRH26" s="80"/>
      <c r="NRL26" s="89"/>
      <c r="NRM26" s="90"/>
      <c r="NRN26" s="91"/>
      <c r="NRO26" s="91"/>
      <c r="NRP26" s="91"/>
      <c r="NRQ26" s="91"/>
      <c r="NRR26" s="91"/>
      <c r="NRS26" s="91"/>
      <c r="NRV26" s="72"/>
      <c r="NRW26" s="72"/>
      <c r="NRX26" s="80"/>
      <c r="NSB26" s="89"/>
      <c r="NSC26" s="90"/>
      <c r="NSD26" s="91"/>
      <c r="NSE26" s="91"/>
      <c r="NSF26" s="91"/>
      <c r="NSG26" s="91"/>
      <c r="NSH26" s="91"/>
      <c r="NSI26" s="91"/>
      <c r="NSL26" s="72"/>
      <c r="NSM26" s="72"/>
      <c r="NSN26" s="80"/>
      <c r="NSR26" s="89"/>
      <c r="NSS26" s="90"/>
      <c r="NST26" s="91"/>
      <c r="NSU26" s="91"/>
      <c r="NSV26" s="91"/>
      <c r="NSW26" s="91"/>
      <c r="NSX26" s="91"/>
      <c r="NSY26" s="91"/>
      <c r="NTB26" s="72"/>
      <c r="NTC26" s="72"/>
      <c r="NTD26" s="80"/>
      <c r="NTH26" s="89"/>
      <c r="NTI26" s="90"/>
      <c r="NTJ26" s="91"/>
      <c r="NTK26" s="91"/>
      <c r="NTL26" s="91"/>
      <c r="NTM26" s="91"/>
      <c r="NTN26" s="91"/>
      <c r="NTO26" s="91"/>
      <c r="NTR26" s="72"/>
      <c r="NTS26" s="72"/>
      <c r="NTT26" s="80"/>
      <c r="NTX26" s="89"/>
      <c r="NTY26" s="90"/>
      <c r="NTZ26" s="91"/>
      <c r="NUA26" s="91"/>
      <c r="NUB26" s="91"/>
      <c r="NUC26" s="91"/>
      <c r="NUD26" s="91"/>
      <c r="NUE26" s="91"/>
      <c r="NUH26" s="72"/>
      <c r="NUI26" s="72"/>
      <c r="NUJ26" s="80"/>
      <c r="NUN26" s="89"/>
      <c r="NUO26" s="90"/>
      <c r="NUP26" s="91"/>
      <c r="NUQ26" s="91"/>
      <c r="NUR26" s="91"/>
      <c r="NUS26" s="91"/>
      <c r="NUT26" s="91"/>
      <c r="NUU26" s="91"/>
      <c r="NUX26" s="72"/>
      <c r="NUY26" s="72"/>
      <c r="NUZ26" s="80"/>
      <c r="NVD26" s="89"/>
      <c r="NVE26" s="90"/>
      <c r="NVF26" s="91"/>
      <c r="NVG26" s="91"/>
      <c r="NVH26" s="91"/>
      <c r="NVI26" s="91"/>
      <c r="NVJ26" s="91"/>
      <c r="NVK26" s="91"/>
      <c r="NVN26" s="72"/>
      <c r="NVO26" s="72"/>
      <c r="NVP26" s="80"/>
      <c r="NVT26" s="89"/>
      <c r="NVU26" s="90"/>
      <c r="NVV26" s="91"/>
      <c r="NVW26" s="91"/>
      <c r="NVX26" s="91"/>
      <c r="NVY26" s="91"/>
      <c r="NVZ26" s="91"/>
      <c r="NWA26" s="91"/>
      <c r="NWD26" s="72"/>
      <c r="NWE26" s="72"/>
      <c r="NWF26" s="80"/>
      <c r="NWJ26" s="89"/>
      <c r="NWK26" s="90"/>
      <c r="NWL26" s="91"/>
      <c r="NWM26" s="91"/>
      <c r="NWN26" s="91"/>
      <c r="NWO26" s="91"/>
      <c r="NWP26" s="91"/>
      <c r="NWQ26" s="91"/>
      <c r="NWT26" s="72"/>
      <c r="NWU26" s="72"/>
      <c r="NWV26" s="80"/>
      <c r="NWZ26" s="89"/>
      <c r="NXA26" s="90"/>
      <c r="NXB26" s="91"/>
      <c r="NXC26" s="91"/>
      <c r="NXD26" s="91"/>
      <c r="NXE26" s="91"/>
      <c r="NXF26" s="91"/>
      <c r="NXG26" s="91"/>
      <c r="NXJ26" s="72"/>
      <c r="NXK26" s="72"/>
      <c r="NXL26" s="80"/>
      <c r="NXP26" s="89"/>
      <c r="NXQ26" s="90"/>
      <c r="NXR26" s="91"/>
      <c r="NXS26" s="91"/>
      <c r="NXT26" s="91"/>
      <c r="NXU26" s="91"/>
      <c r="NXV26" s="91"/>
      <c r="NXW26" s="91"/>
      <c r="NXZ26" s="72"/>
      <c r="NYA26" s="72"/>
      <c r="NYB26" s="80"/>
      <c r="NYF26" s="89"/>
      <c r="NYG26" s="90"/>
      <c r="NYH26" s="91"/>
      <c r="NYI26" s="91"/>
      <c r="NYJ26" s="91"/>
      <c r="NYK26" s="91"/>
      <c r="NYL26" s="91"/>
      <c r="NYM26" s="91"/>
      <c r="NYP26" s="72"/>
      <c r="NYQ26" s="72"/>
      <c r="NYR26" s="80"/>
      <c r="NYV26" s="89"/>
      <c r="NYW26" s="90"/>
      <c r="NYX26" s="91"/>
      <c r="NYY26" s="91"/>
      <c r="NYZ26" s="91"/>
      <c r="NZA26" s="91"/>
      <c r="NZB26" s="91"/>
      <c r="NZC26" s="91"/>
      <c r="NZF26" s="72"/>
      <c r="NZG26" s="72"/>
      <c r="NZH26" s="80"/>
      <c r="NZL26" s="89"/>
      <c r="NZM26" s="90"/>
      <c r="NZN26" s="91"/>
      <c r="NZO26" s="91"/>
      <c r="NZP26" s="91"/>
      <c r="NZQ26" s="91"/>
      <c r="NZR26" s="91"/>
      <c r="NZS26" s="91"/>
      <c r="NZV26" s="72"/>
      <c r="NZW26" s="72"/>
      <c r="NZX26" s="80"/>
      <c r="OAB26" s="89"/>
      <c r="OAC26" s="90"/>
      <c r="OAD26" s="91"/>
      <c r="OAE26" s="91"/>
      <c r="OAF26" s="91"/>
      <c r="OAG26" s="91"/>
      <c r="OAH26" s="91"/>
      <c r="OAI26" s="91"/>
      <c r="OAL26" s="72"/>
      <c r="OAM26" s="72"/>
      <c r="OAN26" s="80"/>
      <c r="OAR26" s="89"/>
      <c r="OAS26" s="90"/>
      <c r="OAT26" s="91"/>
      <c r="OAU26" s="91"/>
      <c r="OAV26" s="91"/>
      <c r="OAW26" s="91"/>
      <c r="OAX26" s="91"/>
      <c r="OAY26" s="91"/>
      <c r="OBB26" s="72"/>
      <c r="OBC26" s="72"/>
      <c r="OBD26" s="80"/>
      <c r="OBH26" s="89"/>
      <c r="OBI26" s="90"/>
      <c r="OBJ26" s="91"/>
      <c r="OBK26" s="91"/>
      <c r="OBL26" s="91"/>
      <c r="OBM26" s="91"/>
      <c r="OBN26" s="91"/>
      <c r="OBO26" s="91"/>
      <c r="OBR26" s="72"/>
      <c r="OBS26" s="72"/>
      <c r="OBT26" s="80"/>
      <c r="OBX26" s="89"/>
      <c r="OBY26" s="90"/>
      <c r="OBZ26" s="91"/>
      <c r="OCA26" s="91"/>
      <c r="OCB26" s="91"/>
      <c r="OCC26" s="91"/>
      <c r="OCD26" s="91"/>
      <c r="OCE26" s="91"/>
      <c r="OCH26" s="72"/>
      <c r="OCI26" s="72"/>
      <c r="OCJ26" s="80"/>
      <c r="OCN26" s="89"/>
      <c r="OCO26" s="90"/>
      <c r="OCP26" s="91"/>
      <c r="OCQ26" s="91"/>
      <c r="OCR26" s="91"/>
      <c r="OCS26" s="91"/>
      <c r="OCT26" s="91"/>
      <c r="OCU26" s="91"/>
      <c r="OCX26" s="72"/>
      <c r="OCY26" s="72"/>
      <c r="OCZ26" s="80"/>
      <c r="ODD26" s="89"/>
      <c r="ODE26" s="90"/>
      <c r="ODF26" s="91"/>
      <c r="ODG26" s="91"/>
      <c r="ODH26" s="91"/>
      <c r="ODI26" s="91"/>
      <c r="ODJ26" s="91"/>
      <c r="ODK26" s="91"/>
      <c r="ODN26" s="72"/>
      <c r="ODO26" s="72"/>
      <c r="ODP26" s="80"/>
      <c r="ODT26" s="89"/>
      <c r="ODU26" s="90"/>
      <c r="ODV26" s="91"/>
      <c r="ODW26" s="91"/>
      <c r="ODX26" s="91"/>
      <c r="ODY26" s="91"/>
      <c r="ODZ26" s="91"/>
      <c r="OEA26" s="91"/>
      <c r="OED26" s="72"/>
      <c r="OEE26" s="72"/>
      <c r="OEF26" s="80"/>
      <c r="OEJ26" s="89"/>
      <c r="OEK26" s="90"/>
      <c r="OEL26" s="91"/>
      <c r="OEM26" s="91"/>
      <c r="OEN26" s="91"/>
      <c r="OEO26" s="91"/>
      <c r="OEP26" s="91"/>
      <c r="OEQ26" s="91"/>
      <c r="OET26" s="72"/>
      <c r="OEU26" s="72"/>
      <c r="OEV26" s="80"/>
      <c r="OEZ26" s="89"/>
      <c r="OFA26" s="90"/>
      <c r="OFB26" s="91"/>
      <c r="OFC26" s="91"/>
      <c r="OFD26" s="91"/>
      <c r="OFE26" s="91"/>
      <c r="OFF26" s="91"/>
      <c r="OFG26" s="91"/>
      <c r="OFJ26" s="72"/>
      <c r="OFK26" s="72"/>
      <c r="OFL26" s="80"/>
      <c r="OFP26" s="89"/>
      <c r="OFQ26" s="90"/>
      <c r="OFR26" s="91"/>
      <c r="OFS26" s="91"/>
      <c r="OFT26" s="91"/>
      <c r="OFU26" s="91"/>
      <c r="OFV26" s="91"/>
      <c r="OFW26" s="91"/>
      <c r="OFZ26" s="72"/>
      <c r="OGA26" s="72"/>
      <c r="OGB26" s="80"/>
      <c r="OGF26" s="89"/>
      <c r="OGG26" s="90"/>
      <c r="OGH26" s="91"/>
      <c r="OGI26" s="91"/>
      <c r="OGJ26" s="91"/>
      <c r="OGK26" s="91"/>
      <c r="OGL26" s="91"/>
      <c r="OGM26" s="91"/>
      <c r="OGP26" s="72"/>
      <c r="OGQ26" s="72"/>
      <c r="OGR26" s="80"/>
      <c r="OGV26" s="89"/>
      <c r="OGW26" s="90"/>
      <c r="OGX26" s="91"/>
      <c r="OGY26" s="91"/>
      <c r="OGZ26" s="91"/>
      <c r="OHA26" s="91"/>
      <c r="OHB26" s="91"/>
      <c r="OHC26" s="91"/>
      <c r="OHF26" s="72"/>
      <c r="OHG26" s="72"/>
      <c r="OHH26" s="80"/>
      <c r="OHL26" s="89"/>
      <c r="OHM26" s="90"/>
      <c r="OHN26" s="91"/>
      <c r="OHO26" s="91"/>
      <c r="OHP26" s="91"/>
      <c r="OHQ26" s="91"/>
      <c r="OHR26" s="91"/>
      <c r="OHS26" s="91"/>
      <c r="OHV26" s="72"/>
      <c r="OHW26" s="72"/>
      <c r="OHX26" s="80"/>
      <c r="OIB26" s="89"/>
      <c r="OIC26" s="90"/>
      <c r="OID26" s="91"/>
      <c r="OIE26" s="91"/>
      <c r="OIF26" s="91"/>
      <c r="OIG26" s="91"/>
      <c r="OIH26" s="91"/>
      <c r="OII26" s="91"/>
      <c r="OIL26" s="72"/>
      <c r="OIM26" s="72"/>
      <c r="OIN26" s="80"/>
      <c r="OIR26" s="89"/>
      <c r="OIS26" s="90"/>
      <c r="OIT26" s="91"/>
      <c r="OIU26" s="91"/>
      <c r="OIV26" s="91"/>
      <c r="OIW26" s="91"/>
      <c r="OIX26" s="91"/>
      <c r="OIY26" s="91"/>
      <c r="OJB26" s="72"/>
      <c r="OJC26" s="72"/>
      <c r="OJD26" s="80"/>
      <c r="OJH26" s="89"/>
      <c r="OJI26" s="90"/>
      <c r="OJJ26" s="91"/>
      <c r="OJK26" s="91"/>
      <c r="OJL26" s="91"/>
      <c r="OJM26" s="91"/>
      <c r="OJN26" s="91"/>
      <c r="OJO26" s="91"/>
      <c r="OJR26" s="72"/>
      <c r="OJS26" s="72"/>
      <c r="OJT26" s="80"/>
      <c r="OJX26" s="89"/>
      <c r="OJY26" s="90"/>
      <c r="OJZ26" s="91"/>
      <c r="OKA26" s="91"/>
      <c r="OKB26" s="91"/>
      <c r="OKC26" s="91"/>
      <c r="OKD26" s="91"/>
      <c r="OKE26" s="91"/>
      <c r="OKH26" s="72"/>
      <c r="OKI26" s="72"/>
      <c r="OKJ26" s="80"/>
      <c r="OKN26" s="89"/>
      <c r="OKO26" s="90"/>
      <c r="OKP26" s="91"/>
      <c r="OKQ26" s="91"/>
      <c r="OKR26" s="91"/>
      <c r="OKS26" s="91"/>
      <c r="OKT26" s="91"/>
      <c r="OKU26" s="91"/>
      <c r="OKX26" s="72"/>
      <c r="OKY26" s="72"/>
      <c r="OKZ26" s="80"/>
      <c r="OLD26" s="89"/>
      <c r="OLE26" s="90"/>
      <c r="OLF26" s="91"/>
      <c r="OLG26" s="91"/>
      <c r="OLH26" s="91"/>
      <c r="OLI26" s="91"/>
      <c r="OLJ26" s="91"/>
      <c r="OLK26" s="91"/>
      <c r="OLN26" s="72"/>
      <c r="OLO26" s="72"/>
      <c r="OLP26" s="80"/>
      <c r="OLT26" s="89"/>
      <c r="OLU26" s="90"/>
      <c r="OLV26" s="91"/>
      <c r="OLW26" s="91"/>
      <c r="OLX26" s="91"/>
      <c r="OLY26" s="91"/>
      <c r="OLZ26" s="91"/>
      <c r="OMA26" s="91"/>
      <c r="OMD26" s="72"/>
      <c r="OME26" s="72"/>
      <c r="OMF26" s="80"/>
      <c r="OMJ26" s="89"/>
      <c r="OMK26" s="90"/>
      <c r="OML26" s="91"/>
      <c r="OMM26" s="91"/>
      <c r="OMN26" s="91"/>
      <c r="OMO26" s="91"/>
      <c r="OMP26" s="91"/>
      <c r="OMQ26" s="91"/>
      <c r="OMT26" s="72"/>
      <c r="OMU26" s="72"/>
      <c r="OMV26" s="80"/>
      <c r="OMZ26" s="89"/>
      <c r="ONA26" s="90"/>
      <c r="ONB26" s="91"/>
      <c r="ONC26" s="91"/>
      <c r="OND26" s="91"/>
      <c r="ONE26" s="91"/>
      <c r="ONF26" s="91"/>
      <c r="ONG26" s="91"/>
      <c r="ONJ26" s="72"/>
      <c r="ONK26" s="72"/>
      <c r="ONL26" s="80"/>
      <c r="ONP26" s="89"/>
      <c r="ONQ26" s="90"/>
      <c r="ONR26" s="91"/>
      <c r="ONS26" s="91"/>
      <c r="ONT26" s="91"/>
      <c r="ONU26" s="91"/>
      <c r="ONV26" s="91"/>
      <c r="ONW26" s="91"/>
      <c r="ONZ26" s="72"/>
      <c r="OOA26" s="72"/>
      <c r="OOB26" s="80"/>
      <c r="OOF26" s="89"/>
      <c r="OOG26" s="90"/>
      <c r="OOH26" s="91"/>
      <c r="OOI26" s="91"/>
      <c r="OOJ26" s="91"/>
      <c r="OOK26" s="91"/>
      <c r="OOL26" s="91"/>
      <c r="OOM26" s="91"/>
      <c r="OOP26" s="72"/>
      <c r="OOQ26" s="72"/>
      <c r="OOR26" s="80"/>
      <c r="OOV26" s="89"/>
      <c r="OOW26" s="90"/>
      <c r="OOX26" s="91"/>
      <c r="OOY26" s="91"/>
      <c r="OOZ26" s="91"/>
      <c r="OPA26" s="91"/>
      <c r="OPB26" s="91"/>
      <c r="OPC26" s="91"/>
      <c r="OPF26" s="72"/>
      <c r="OPG26" s="72"/>
      <c r="OPH26" s="80"/>
      <c r="OPL26" s="89"/>
      <c r="OPM26" s="90"/>
      <c r="OPN26" s="91"/>
      <c r="OPO26" s="91"/>
      <c r="OPP26" s="91"/>
      <c r="OPQ26" s="91"/>
      <c r="OPR26" s="91"/>
      <c r="OPS26" s="91"/>
      <c r="OPV26" s="72"/>
      <c r="OPW26" s="72"/>
      <c r="OPX26" s="80"/>
      <c r="OQB26" s="89"/>
      <c r="OQC26" s="90"/>
      <c r="OQD26" s="91"/>
      <c r="OQE26" s="91"/>
      <c r="OQF26" s="91"/>
      <c r="OQG26" s="91"/>
      <c r="OQH26" s="91"/>
      <c r="OQI26" s="91"/>
      <c r="OQL26" s="72"/>
      <c r="OQM26" s="72"/>
      <c r="OQN26" s="80"/>
      <c r="OQR26" s="89"/>
      <c r="OQS26" s="90"/>
      <c r="OQT26" s="91"/>
      <c r="OQU26" s="91"/>
      <c r="OQV26" s="91"/>
      <c r="OQW26" s="91"/>
      <c r="OQX26" s="91"/>
      <c r="OQY26" s="91"/>
      <c r="ORB26" s="72"/>
      <c r="ORC26" s="72"/>
      <c r="ORD26" s="80"/>
      <c r="ORH26" s="89"/>
      <c r="ORI26" s="90"/>
      <c r="ORJ26" s="91"/>
      <c r="ORK26" s="91"/>
      <c r="ORL26" s="91"/>
      <c r="ORM26" s="91"/>
      <c r="ORN26" s="91"/>
      <c r="ORO26" s="91"/>
      <c r="ORR26" s="72"/>
      <c r="ORS26" s="72"/>
      <c r="ORT26" s="80"/>
      <c r="ORX26" s="89"/>
      <c r="ORY26" s="90"/>
      <c r="ORZ26" s="91"/>
      <c r="OSA26" s="91"/>
      <c r="OSB26" s="91"/>
      <c r="OSC26" s="91"/>
      <c r="OSD26" s="91"/>
      <c r="OSE26" s="91"/>
      <c r="OSH26" s="72"/>
      <c r="OSI26" s="72"/>
      <c r="OSJ26" s="80"/>
      <c r="OSN26" s="89"/>
      <c r="OSO26" s="90"/>
      <c r="OSP26" s="91"/>
      <c r="OSQ26" s="91"/>
      <c r="OSR26" s="91"/>
      <c r="OSS26" s="91"/>
      <c r="OST26" s="91"/>
      <c r="OSU26" s="91"/>
      <c r="OSX26" s="72"/>
      <c r="OSY26" s="72"/>
      <c r="OSZ26" s="80"/>
      <c r="OTD26" s="89"/>
      <c r="OTE26" s="90"/>
      <c r="OTF26" s="91"/>
      <c r="OTG26" s="91"/>
      <c r="OTH26" s="91"/>
      <c r="OTI26" s="91"/>
      <c r="OTJ26" s="91"/>
      <c r="OTK26" s="91"/>
      <c r="OTN26" s="72"/>
      <c r="OTO26" s="72"/>
      <c r="OTP26" s="80"/>
      <c r="OTT26" s="89"/>
      <c r="OTU26" s="90"/>
      <c r="OTV26" s="91"/>
      <c r="OTW26" s="91"/>
      <c r="OTX26" s="91"/>
      <c r="OTY26" s="91"/>
      <c r="OTZ26" s="91"/>
      <c r="OUA26" s="91"/>
      <c r="OUD26" s="72"/>
      <c r="OUE26" s="72"/>
      <c r="OUF26" s="80"/>
      <c r="OUJ26" s="89"/>
      <c r="OUK26" s="90"/>
      <c r="OUL26" s="91"/>
      <c r="OUM26" s="91"/>
      <c r="OUN26" s="91"/>
      <c r="OUO26" s="91"/>
      <c r="OUP26" s="91"/>
      <c r="OUQ26" s="91"/>
      <c r="OUT26" s="72"/>
      <c r="OUU26" s="72"/>
      <c r="OUV26" s="80"/>
      <c r="OUZ26" s="89"/>
      <c r="OVA26" s="90"/>
      <c r="OVB26" s="91"/>
      <c r="OVC26" s="91"/>
      <c r="OVD26" s="91"/>
      <c r="OVE26" s="91"/>
      <c r="OVF26" s="91"/>
      <c r="OVG26" s="91"/>
      <c r="OVJ26" s="72"/>
      <c r="OVK26" s="72"/>
      <c r="OVL26" s="80"/>
      <c r="OVP26" s="89"/>
      <c r="OVQ26" s="90"/>
      <c r="OVR26" s="91"/>
      <c r="OVS26" s="91"/>
      <c r="OVT26" s="91"/>
      <c r="OVU26" s="91"/>
      <c r="OVV26" s="91"/>
      <c r="OVW26" s="91"/>
      <c r="OVZ26" s="72"/>
      <c r="OWA26" s="72"/>
      <c r="OWB26" s="80"/>
      <c r="OWF26" s="89"/>
      <c r="OWG26" s="90"/>
      <c r="OWH26" s="91"/>
      <c r="OWI26" s="91"/>
      <c r="OWJ26" s="91"/>
      <c r="OWK26" s="91"/>
      <c r="OWL26" s="91"/>
      <c r="OWM26" s="91"/>
      <c r="OWP26" s="72"/>
      <c r="OWQ26" s="72"/>
      <c r="OWR26" s="80"/>
      <c r="OWV26" s="89"/>
      <c r="OWW26" s="90"/>
      <c r="OWX26" s="91"/>
      <c r="OWY26" s="91"/>
      <c r="OWZ26" s="91"/>
      <c r="OXA26" s="91"/>
      <c r="OXB26" s="91"/>
      <c r="OXC26" s="91"/>
      <c r="OXF26" s="72"/>
      <c r="OXG26" s="72"/>
      <c r="OXH26" s="80"/>
      <c r="OXL26" s="89"/>
      <c r="OXM26" s="90"/>
      <c r="OXN26" s="91"/>
      <c r="OXO26" s="91"/>
      <c r="OXP26" s="91"/>
      <c r="OXQ26" s="91"/>
      <c r="OXR26" s="91"/>
      <c r="OXS26" s="91"/>
      <c r="OXV26" s="72"/>
      <c r="OXW26" s="72"/>
      <c r="OXX26" s="80"/>
      <c r="OYB26" s="89"/>
      <c r="OYC26" s="90"/>
      <c r="OYD26" s="91"/>
      <c r="OYE26" s="91"/>
      <c r="OYF26" s="91"/>
      <c r="OYG26" s="91"/>
      <c r="OYH26" s="91"/>
      <c r="OYI26" s="91"/>
      <c r="OYL26" s="72"/>
      <c r="OYM26" s="72"/>
      <c r="OYN26" s="80"/>
      <c r="OYR26" s="89"/>
      <c r="OYS26" s="90"/>
      <c r="OYT26" s="91"/>
      <c r="OYU26" s="91"/>
      <c r="OYV26" s="91"/>
      <c r="OYW26" s="91"/>
      <c r="OYX26" s="91"/>
      <c r="OYY26" s="91"/>
      <c r="OZB26" s="72"/>
      <c r="OZC26" s="72"/>
      <c r="OZD26" s="80"/>
      <c r="OZH26" s="89"/>
      <c r="OZI26" s="90"/>
      <c r="OZJ26" s="91"/>
      <c r="OZK26" s="91"/>
      <c r="OZL26" s="91"/>
      <c r="OZM26" s="91"/>
      <c r="OZN26" s="91"/>
      <c r="OZO26" s="91"/>
      <c r="OZR26" s="72"/>
      <c r="OZS26" s="72"/>
      <c r="OZT26" s="80"/>
      <c r="OZX26" s="89"/>
      <c r="OZY26" s="90"/>
      <c r="OZZ26" s="91"/>
      <c r="PAA26" s="91"/>
      <c r="PAB26" s="91"/>
      <c r="PAC26" s="91"/>
      <c r="PAD26" s="91"/>
      <c r="PAE26" s="91"/>
      <c r="PAH26" s="72"/>
      <c r="PAI26" s="72"/>
      <c r="PAJ26" s="80"/>
      <c r="PAN26" s="89"/>
      <c r="PAO26" s="90"/>
      <c r="PAP26" s="91"/>
      <c r="PAQ26" s="91"/>
      <c r="PAR26" s="91"/>
      <c r="PAS26" s="91"/>
      <c r="PAT26" s="91"/>
      <c r="PAU26" s="91"/>
      <c r="PAX26" s="72"/>
      <c r="PAY26" s="72"/>
      <c r="PAZ26" s="80"/>
      <c r="PBD26" s="89"/>
      <c r="PBE26" s="90"/>
      <c r="PBF26" s="91"/>
      <c r="PBG26" s="91"/>
      <c r="PBH26" s="91"/>
      <c r="PBI26" s="91"/>
      <c r="PBJ26" s="91"/>
      <c r="PBK26" s="91"/>
      <c r="PBN26" s="72"/>
      <c r="PBO26" s="72"/>
      <c r="PBP26" s="80"/>
      <c r="PBT26" s="89"/>
      <c r="PBU26" s="90"/>
      <c r="PBV26" s="91"/>
      <c r="PBW26" s="91"/>
      <c r="PBX26" s="91"/>
      <c r="PBY26" s="91"/>
      <c r="PBZ26" s="91"/>
      <c r="PCA26" s="91"/>
      <c r="PCD26" s="72"/>
      <c r="PCE26" s="72"/>
      <c r="PCF26" s="80"/>
      <c r="PCJ26" s="89"/>
      <c r="PCK26" s="90"/>
      <c r="PCL26" s="91"/>
      <c r="PCM26" s="91"/>
      <c r="PCN26" s="91"/>
      <c r="PCO26" s="91"/>
      <c r="PCP26" s="91"/>
      <c r="PCQ26" s="91"/>
      <c r="PCT26" s="72"/>
      <c r="PCU26" s="72"/>
      <c r="PCV26" s="80"/>
      <c r="PCZ26" s="89"/>
      <c r="PDA26" s="90"/>
      <c r="PDB26" s="91"/>
      <c r="PDC26" s="91"/>
      <c r="PDD26" s="91"/>
      <c r="PDE26" s="91"/>
      <c r="PDF26" s="91"/>
      <c r="PDG26" s="91"/>
      <c r="PDJ26" s="72"/>
      <c r="PDK26" s="72"/>
      <c r="PDL26" s="80"/>
      <c r="PDP26" s="89"/>
      <c r="PDQ26" s="90"/>
      <c r="PDR26" s="91"/>
      <c r="PDS26" s="91"/>
      <c r="PDT26" s="91"/>
      <c r="PDU26" s="91"/>
      <c r="PDV26" s="91"/>
      <c r="PDW26" s="91"/>
      <c r="PDZ26" s="72"/>
      <c r="PEA26" s="72"/>
      <c r="PEB26" s="80"/>
      <c r="PEF26" s="89"/>
      <c r="PEG26" s="90"/>
      <c r="PEH26" s="91"/>
      <c r="PEI26" s="91"/>
      <c r="PEJ26" s="91"/>
      <c r="PEK26" s="91"/>
      <c r="PEL26" s="91"/>
      <c r="PEM26" s="91"/>
      <c r="PEP26" s="72"/>
      <c r="PEQ26" s="72"/>
      <c r="PER26" s="80"/>
      <c r="PEV26" s="89"/>
      <c r="PEW26" s="90"/>
      <c r="PEX26" s="91"/>
      <c r="PEY26" s="91"/>
      <c r="PEZ26" s="91"/>
      <c r="PFA26" s="91"/>
      <c r="PFB26" s="91"/>
      <c r="PFC26" s="91"/>
      <c r="PFF26" s="72"/>
      <c r="PFG26" s="72"/>
      <c r="PFH26" s="80"/>
      <c r="PFL26" s="89"/>
      <c r="PFM26" s="90"/>
      <c r="PFN26" s="91"/>
      <c r="PFO26" s="91"/>
      <c r="PFP26" s="91"/>
      <c r="PFQ26" s="91"/>
      <c r="PFR26" s="91"/>
      <c r="PFS26" s="91"/>
      <c r="PFV26" s="72"/>
      <c r="PFW26" s="72"/>
      <c r="PFX26" s="80"/>
      <c r="PGB26" s="89"/>
      <c r="PGC26" s="90"/>
      <c r="PGD26" s="91"/>
      <c r="PGE26" s="91"/>
      <c r="PGF26" s="91"/>
      <c r="PGG26" s="91"/>
      <c r="PGH26" s="91"/>
      <c r="PGI26" s="91"/>
      <c r="PGL26" s="72"/>
      <c r="PGM26" s="72"/>
      <c r="PGN26" s="80"/>
      <c r="PGR26" s="89"/>
      <c r="PGS26" s="90"/>
      <c r="PGT26" s="91"/>
      <c r="PGU26" s="91"/>
      <c r="PGV26" s="91"/>
      <c r="PGW26" s="91"/>
      <c r="PGX26" s="91"/>
      <c r="PGY26" s="91"/>
      <c r="PHB26" s="72"/>
      <c r="PHC26" s="72"/>
      <c r="PHD26" s="80"/>
      <c r="PHH26" s="89"/>
      <c r="PHI26" s="90"/>
      <c r="PHJ26" s="91"/>
      <c r="PHK26" s="91"/>
      <c r="PHL26" s="91"/>
      <c r="PHM26" s="91"/>
      <c r="PHN26" s="91"/>
      <c r="PHO26" s="91"/>
      <c r="PHR26" s="72"/>
      <c r="PHS26" s="72"/>
      <c r="PHT26" s="80"/>
      <c r="PHX26" s="89"/>
      <c r="PHY26" s="90"/>
      <c r="PHZ26" s="91"/>
      <c r="PIA26" s="91"/>
      <c r="PIB26" s="91"/>
      <c r="PIC26" s="91"/>
      <c r="PID26" s="91"/>
      <c r="PIE26" s="91"/>
      <c r="PIH26" s="72"/>
      <c r="PII26" s="72"/>
      <c r="PIJ26" s="80"/>
      <c r="PIN26" s="89"/>
      <c r="PIO26" s="90"/>
      <c r="PIP26" s="91"/>
      <c r="PIQ26" s="91"/>
      <c r="PIR26" s="91"/>
      <c r="PIS26" s="91"/>
      <c r="PIT26" s="91"/>
      <c r="PIU26" s="91"/>
      <c r="PIX26" s="72"/>
      <c r="PIY26" s="72"/>
      <c r="PIZ26" s="80"/>
      <c r="PJD26" s="89"/>
      <c r="PJE26" s="90"/>
      <c r="PJF26" s="91"/>
      <c r="PJG26" s="91"/>
      <c r="PJH26" s="91"/>
      <c r="PJI26" s="91"/>
      <c r="PJJ26" s="91"/>
      <c r="PJK26" s="91"/>
      <c r="PJN26" s="72"/>
      <c r="PJO26" s="72"/>
      <c r="PJP26" s="80"/>
      <c r="PJT26" s="89"/>
      <c r="PJU26" s="90"/>
      <c r="PJV26" s="91"/>
      <c r="PJW26" s="91"/>
      <c r="PJX26" s="91"/>
      <c r="PJY26" s="91"/>
      <c r="PJZ26" s="91"/>
      <c r="PKA26" s="91"/>
      <c r="PKD26" s="72"/>
      <c r="PKE26" s="72"/>
      <c r="PKF26" s="80"/>
      <c r="PKJ26" s="89"/>
      <c r="PKK26" s="90"/>
      <c r="PKL26" s="91"/>
      <c r="PKM26" s="91"/>
      <c r="PKN26" s="91"/>
      <c r="PKO26" s="91"/>
      <c r="PKP26" s="91"/>
      <c r="PKQ26" s="91"/>
      <c r="PKT26" s="72"/>
      <c r="PKU26" s="72"/>
      <c r="PKV26" s="80"/>
      <c r="PKZ26" s="89"/>
      <c r="PLA26" s="90"/>
      <c r="PLB26" s="91"/>
      <c r="PLC26" s="91"/>
      <c r="PLD26" s="91"/>
      <c r="PLE26" s="91"/>
      <c r="PLF26" s="91"/>
      <c r="PLG26" s="91"/>
      <c r="PLJ26" s="72"/>
      <c r="PLK26" s="72"/>
      <c r="PLL26" s="80"/>
      <c r="PLP26" s="89"/>
      <c r="PLQ26" s="90"/>
      <c r="PLR26" s="91"/>
      <c r="PLS26" s="91"/>
      <c r="PLT26" s="91"/>
      <c r="PLU26" s="91"/>
      <c r="PLV26" s="91"/>
      <c r="PLW26" s="91"/>
      <c r="PLZ26" s="72"/>
      <c r="PMA26" s="72"/>
      <c r="PMB26" s="80"/>
      <c r="PMF26" s="89"/>
      <c r="PMG26" s="90"/>
      <c r="PMH26" s="91"/>
      <c r="PMI26" s="91"/>
      <c r="PMJ26" s="91"/>
      <c r="PMK26" s="91"/>
      <c r="PML26" s="91"/>
      <c r="PMM26" s="91"/>
      <c r="PMP26" s="72"/>
      <c r="PMQ26" s="72"/>
      <c r="PMR26" s="80"/>
      <c r="PMV26" s="89"/>
      <c r="PMW26" s="90"/>
      <c r="PMX26" s="91"/>
      <c r="PMY26" s="91"/>
      <c r="PMZ26" s="91"/>
      <c r="PNA26" s="91"/>
      <c r="PNB26" s="91"/>
      <c r="PNC26" s="91"/>
      <c r="PNF26" s="72"/>
      <c r="PNG26" s="72"/>
      <c r="PNH26" s="80"/>
      <c r="PNL26" s="89"/>
      <c r="PNM26" s="90"/>
      <c r="PNN26" s="91"/>
      <c r="PNO26" s="91"/>
      <c r="PNP26" s="91"/>
      <c r="PNQ26" s="91"/>
      <c r="PNR26" s="91"/>
      <c r="PNS26" s="91"/>
      <c r="PNV26" s="72"/>
      <c r="PNW26" s="72"/>
      <c r="PNX26" s="80"/>
      <c r="POB26" s="89"/>
      <c r="POC26" s="90"/>
      <c r="POD26" s="91"/>
      <c r="POE26" s="91"/>
      <c r="POF26" s="91"/>
      <c r="POG26" s="91"/>
      <c r="POH26" s="91"/>
      <c r="POI26" s="91"/>
      <c r="POL26" s="72"/>
      <c r="POM26" s="72"/>
      <c r="PON26" s="80"/>
      <c r="POR26" s="89"/>
      <c r="POS26" s="90"/>
      <c r="POT26" s="91"/>
      <c r="POU26" s="91"/>
      <c r="POV26" s="91"/>
      <c r="POW26" s="91"/>
      <c r="POX26" s="91"/>
      <c r="POY26" s="91"/>
      <c r="PPB26" s="72"/>
      <c r="PPC26" s="72"/>
      <c r="PPD26" s="80"/>
      <c r="PPH26" s="89"/>
      <c r="PPI26" s="90"/>
      <c r="PPJ26" s="91"/>
      <c r="PPK26" s="91"/>
      <c r="PPL26" s="91"/>
      <c r="PPM26" s="91"/>
      <c r="PPN26" s="91"/>
      <c r="PPO26" s="91"/>
      <c r="PPR26" s="72"/>
      <c r="PPS26" s="72"/>
      <c r="PPT26" s="80"/>
      <c r="PPX26" s="89"/>
      <c r="PPY26" s="90"/>
      <c r="PPZ26" s="91"/>
      <c r="PQA26" s="91"/>
      <c r="PQB26" s="91"/>
      <c r="PQC26" s="91"/>
      <c r="PQD26" s="91"/>
      <c r="PQE26" s="91"/>
      <c r="PQH26" s="72"/>
      <c r="PQI26" s="72"/>
      <c r="PQJ26" s="80"/>
      <c r="PQN26" s="89"/>
      <c r="PQO26" s="90"/>
      <c r="PQP26" s="91"/>
      <c r="PQQ26" s="91"/>
      <c r="PQR26" s="91"/>
      <c r="PQS26" s="91"/>
      <c r="PQT26" s="91"/>
      <c r="PQU26" s="91"/>
      <c r="PQX26" s="72"/>
      <c r="PQY26" s="72"/>
      <c r="PQZ26" s="80"/>
      <c r="PRD26" s="89"/>
      <c r="PRE26" s="90"/>
      <c r="PRF26" s="91"/>
      <c r="PRG26" s="91"/>
      <c r="PRH26" s="91"/>
      <c r="PRI26" s="91"/>
      <c r="PRJ26" s="91"/>
      <c r="PRK26" s="91"/>
      <c r="PRN26" s="72"/>
      <c r="PRO26" s="72"/>
      <c r="PRP26" s="80"/>
      <c r="PRT26" s="89"/>
      <c r="PRU26" s="90"/>
      <c r="PRV26" s="91"/>
      <c r="PRW26" s="91"/>
      <c r="PRX26" s="91"/>
      <c r="PRY26" s="91"/>
      <c r="PRZ26" s="91"/>
      <c r="PSA26" s="91"/>
      <c r="PSD26" s="72"/>
      <c r="PSE26" s="72"/>
      <c r="PSF26" s="80"/>
      <c r="PSJ26" s="89"/>
      <c r="PSK26" s="90"/>
      <c r="PSL26" s="91"/>
      <c r="PSM26" s="91"/>
      <c r="PSN26" s="91"/>
      <c r="PSO26" s="91"/>
      <c r="PSP26" s="91"/>
      <c r="PSQ26" s="91"/>
      <c r="PST26" s="72"/>
      <c r="PSU26" s="72"/>
      <c r="PSV26" s="80"/>
      <c r="PSZ26" s="89"/>
      <c r="PTA26" s="90"/>
      <c r="PTB26" s="91"/>
      <c r="PTC26" s="91"/>
      <c r="PTD26" s="91"/>
      <c r="PTE26" s="91"/>
      <c r="PTF26" s="91"/>
      <c r="PTG26" s="91"/>
      <c r="PTJ26" s="72"/>
      <c r="PTK26" s="72"/>
      <c r="PTL26" s="80"/>
      <c r="PTP26" s="89"/>
      <c r="PTQ26" s="90"/>
      <c r="PTR26" s="91"/>
      <c r="PTS26" s="91"/>
      <c r="PTT26" s="91"/>
      <c r="PTU26" s="91"/>
      <c r="PTV26" s="91"/>
      <c r="PTW26" s="91"/>
      <c r="PTZ26" s="72"/>
      <c r="PUA26" s="72"/>
      <c r="PUB26" s="80"/>
      <c r="PUF26" s="89"/>
      <c r="PUG26" s="90"/>
      <c r="PUH26" s="91"/>
      <c r="PUI26" s="91"/>
      <c r="PUJ26" s="91"/>
      <c r="PUK26" s="91"/>
      <c r="PUL26" s="91"/>
      <c r="PUM26" s="91"/>
      <c r="PUP26" s="72"/>
      <c r="PUQ26" s="72"/>
      <c r="PUR26" s="80"/>
      <c r="PUV26" s="89"/>
      <c r="PUW26" s="90"/>
      <c r="PUX26" s="91"/>
      <c r="PUY26" s="91"/>
      <c r="PUZ26" s="91"/>
      <c r="PVA26" s="91"/>
      <c r="PVB26" s="91"/>
      <c r="PVC26" s="91"/>
      <c r="PVF26" s="72"/>
      <c r="PVG26" s="72"/>
      <c r="PVH26" s="80"/>
      <c r="PVL26" s="89"/>
      <c r="PVM26" s="90"/>
      <c r="PVN26" s="91"/>
      <c r="PVO26" s="91"/>
      <c r="PVP26" s="91"/>
      <c r="PVQ26" s="91"/>
      <c r="PVR26" s="91"/>
      <c r="PVS26" s="91"/>
      <c r="PVV26" s="72"/>
      <c r="PVW26" s="72"/>
      <c r="PVX26" s="80"/>
      <c r="PWB26" s="89"/>
      <c r="PWC26" s="90"/>
      <c r="PWD26" s="91"/>
      <c r="PWE26" s="91"/>
      <c r="PWF26" s="91"/>
      <c r="PWG26" s="91"/>
      <c r="PWH26" s="91"/>
      <c r="PWI26" s="91"/>
      <c r="PWL26" s="72"/>
      <c r="PWM26" s="72"/>
      <c r="PWN26" s="80"/>
      <c r="PWR26" s="89"/>
      <c r="PWS26" s="90"/>
      <c r="PWT26" s="91"/>
      <c r="PWU26" s="91"/>
      <c r="PWV26" s="91"/>
      <c r="PWW26" s="91"/>
      <c r="PWX26" s="91"/>
      <c r="PWY26" s="91"/>
      <c r="PXB26" s="72"/>
      <c r="PXC26" s="72"/>
      <c r="PXD26" s="80"/>
      <c r="PXH26" s="89"/>
      <c r="PXI26" s="90"/>
      <c r="PXJ26" s="91"/>
      <c r="PXK26" s="91"/>
      <c r="PXL26" s="91"/>
      <c r="PXM26" s="91"/>
      <c r="PXN26" s="91"/>
      <c r="PXO26" s="91"/>
      <c r="PXR26" s="72"/>
      <c r="PXS26" s="72"/>
      <c r="PXT26" s="80"/>
      <c r="PXX26" s="89"/>
      <c r="PXY26" s="90"/>
      <c r="PXZ26" s="91"/>
      <c r="PYA26" s="91"/>
      <c r="PYB26" s="91"/>
      <c r="PYC26" s="91"/>
      <c r="PYD26" s="91"/>
      <c r="PYE26" s="91"/>
      <c r="PYH26" s="72"/>
      <c r="PYI26" s="72"/>
      <c r="PYJ26" s="80"/>
      <c r="PYN26" s="89"/>
      <c r="PYO26" s="90"/>
      <c r="PYP26" s="91"/>
      <c r="PYQ26" s="91"/>
      <c r="PYR26" s="91"/>
      <c r="PYS26" s="91"/>
      <c r="PYT26" s="91"/>
      <c r="PYU26" s="91"/>
      <c r="PYX26" s="72"/>
      <c r="PYY26" s="72"/>
      <c r="PYZ26" s="80"/>
      <c r="PZD26" s="89"/>
      <c r="PZE26" s="90"/>
      <c r="PZF26" s="91"/>
      <c r="PZG26" s="91"/>
      <c r="PZH26" s="91"/>
      <c r="PZI26" s="91"/>
      <c r="PZJ26" s="91"/>
      <c r="PZK26" s="91"/>
      <c r="PZN26" s="72"/>
      <c r="PZO26" s="72"/>
      <c r="PZP26" s="80"/>
      <c r="PZT26" s="89"/>
      <c r="PZU26" s="90"/>
      <c r="PZV26" s="91"/>
      <c r="PZW26" s="91"/>
      <c r="PZX26" s="91"/>
      <c r="PZY26" s="91"/>
      <c r="PZZ26" s="91"/>
      <c r="QAA26" s="91"/>
      <c r="QAD26" s="72"/>
      <c r="QAE26" s="72"/>
      <c r="QAF26" s="80"/>
      <c r="QAJ26" s="89"/>
      <c r="QAK26" s="90"/>
      <c r="QAL26" s="91"/>
      <c r="QAM26" s="91"/>
      <c r="QAN26" s="91"/>
      <c r="QAO26" s="91"/>
      <c r="QAP26" s="91"/>
      <c r="QAQ26" s="91"/>
      <c r="QAT26" s="72"/>
      <c r="QAU26" s="72"/>
      <c r="QAV26" s="80"/>
      <c r="QAZ26" s="89"/>
      <c r="QBA26" s="90"/>
      <c r="QBB26" s="91"/>
      <c r="QBC26" s="91"/>
      <c r="QBD26" s="91"/>
      <c r="QBE26" s="91"/>
      <c r="QBF26" s="91"/>
      <c r="QBG26" s="91"/>
      <c r="QBJ26" s="72"/>
      <c r="QBK26" s="72"/>
      <c r="QBL26" s="80"/>
      <c r="QBP26" s="89"/>
      <c r="QBQ26" s="90"/>
      <c r="QBR26" s="91"/>
      <c r="QBS26" s="91"/>
      <c r="QBT26" s="91"/>
      <c r="QBU26" s="91"/>
      <c r="QBV26" s="91"/>
      <c r="QBW26" s="91"/>
      <c r="QBZ26" s="72"/>
      <c r="QCA26" s="72"/>
      <c r="QCB26" s="80"/>
      <c r="QCF26" s="89"/>
      <c r="QCG26" s="90"/>
      <c r="QCH26" s="91"/>
      <c r="QCI26" s="91"/>
      <c r="QCJ26" s="91"/>
      <c r="QCK26" s="91"/>
      <c r="QCL26" s="91"/>
      <c r="QCM26" s="91"/>
      <c r="QCP26" s="72"/>
      <c r="QCQ26" s="72"/>
      <c r="QCR26" s="80"/>
      <c r="QCV26" s="89"/>
      <c r="QCW26" s="90"/>
      <c r="QCX26" s="91"/>
      <c r="QCY26" s="91"/>
      <c r="QCZ26" s="91"/>
      <c r="QDA26" s="91"/>
      <c r="QDB26" s="91"/>
      <c r="QDC26" s="91"/>
      <c r="QDF26" s="72"/>
      <c r="QDG26" s="72"/>
      <c r="QDH26" s="80"/>
      <c r="QDL26" s="89"/>
      <c r="QDM26" s="90"/>
      <c r="QDN26" s="91"/>
      <c r="QDO26" s="91"/>
      <c r="QDP26" s="91"/>
      <c r="QDQ26" s="91"/>
      <c r="QDR26" s="91"/>
      <c r="QDS26" s="91"/>
      <c r="QDV26" s="72"/>
      <c r="QDW26" s="72"/>
      <c r="QDX26" s="80"/>
      <c r="QEB26" s="89"/>
      <c r="QEC26" s="90"/>
      <c r="QED26" s="91"/>
      <c r="QEE26" s="91"/>
      <c r="QEF26" s="91"/>
      <c r="QEG26" s="91"/>
      <c r="QEH26" s="91"/>
      <c r="QEI26" s="91"/>
      <c r="QEL26" s="72"/>
      <c r="QEM26" s="72"/>
      <c r="QEN26" s="80"/>
      <c r="QER26" s="89"/>
      <c r="QES26" s="90"/>
      <c r="QET26" s="91"/>
      <c r="QEU26" s="91"/>
      <c r="QEV26" s="91"/>
      <c r="QEW26" s="91"/>
      <c r="QEX26" s="91"/>
      <c r="QEY26" s="91"/>
      <c r="QFB26" s="72"/>
      <c r="QFC26" s="72"/>
      <c r="QFD26" s="80"/>
      <c r="QFH26" s="89"/>
      <c r="QFI26" s="90"/>
      <c r="QFJ26" s="91"/>
      <c r="QFK26" s="91"/>
      <c r="QFL26" s="91"/>
      <c r="QFM26" s="91"/>
      <c r="QFN26" s="91"/>
      <c r="QFO26" s="91"/>
      <c r="QFR26" s="72"/>
      <c r="QFS26" s="72"/>
      <c r="QFT26" s="80"/>
      <c r="QFX26" s="89"/>
      <c r="QFY26" s="90"/>
      <c r="QFZ26" s="91"/>
      <c r="QGA26" s="91"/>
      <c r="QGB26" s="91"/>
      <c r="QGC26" s="91"/>
      <c r="QGD26" s="91"/>
      <c r="QGE26" s="91"/>
      <c r="QGH26" s="72"/>
      <c r="QGI26" s="72"/>
      <c r="QGJ26" s="80"/>
      <c r="QGN26" s="89"/>
      <c r="QGO26" s="90"/>
      <c r="QGP26" s="91"/>
      <c r="QGQ26" s="91"/>
      <c r="QGR26" s="91"/>
      <c r="QGS26" s="91"/>
      <c r="QGT26" s="91"/>
      <c r="QGU26" s="91"/>
      <c r="QGX26" s="72"/>
      <c r="QGY26" s="72"/>
      <c r="QGZ26" s="80"/>
      <c r="QHD26" s="89"/>
      <c r="QHE26" s="90"/>
      <c r="QHF26" s="91"/>
      <c r="QHG26" s="91"/>
      <c r="QHH26" s="91"/>
      <c r="QHI26" s="91"/>
      <c r="QHJ26" s="91"/>
      <c r="QHK26" s="91"/>
      <c r="QHN26" s="72"/>
      <c r="QHO26" s="72"/>
      <c r="QHP26" s="80"/>
      <c r="QHT26" s="89"/>
      <c r="QHU26" s="90"/>
      <c r="QHV26" s="91"/>
      <c r="QHW26" s="91"/>
      <c r="QHX26" s="91"/>
      <c r="QHY26" s="91"/>
      <c r="QHZ26" s="91"/>
      <c r="QIA26" s="91"/>
      <c r="QID26" s="72"/>
      <c r="QIE26" s="72"/>
      <c r="QIF26" s="80"/>
      <c r="QIJ26" s="89"/>
      <c r="QIK26" s="90"/>
      <c r="QIL26" s="91"/>
      <c r="QIM26" s="91"/>
      <c r="QIN26" s="91"/>
      <c r="QIO26" s="91"/>
      <c r="QIP26" s="91"/>
      <c r="QIQ26" s="91"/>
      <c r="QIT26" s="72"/>
      <c r="QIU26" s="72"/>
      <c r="QIV26" s="80"/>
      <c r="QIZ26" s="89"/>
      <c r="QJA26" s="90"/>
      <c r="QJB26" s="91"/>
      <c r="QJC26" s="91"/>
      <c r="QJD26" s="91"/>
      <c r="QJE26" s="91"/>
      <c r="QJF26" s="91"/>
      <c r="QJG26" s="91"/>
      <c r="QJJ26" s="72"/>
      <c r="QJK26" s="72"/>
      <c r="QJL26" s="80"/>
      <c r="QJP26" s="89"/>
      <c r="QJQ26" s="90"/>
      <c r="QJR26" s="91"/>
      <c r="QJS26" s="91"/>
      <c r="QJT26" s="91"/>
      <c r="QJU26" s="91"/>
      <c r="QJV26" s="91"/>
      <c r="QJW26" s="91"/>
      <c r="QJZ26" s="72"/>
      <c r="QKA26" s="72"/>
      <c r="QKB26" s="80"/>
      <c r="QKF26" s="89"/>
      <c r="QKG26" s="90"/>
      <c r="QKH26" s="91"/>
      <c r="QKI26" s="91"/>
      <c r="QKJ26" s="91"/>
      <c r="QKK26" s="91"/>
      <c r="QKL26" s="91"/>
      <c r="QKM26" s="91"/>
      <c r="QKP26" s="72"/>
      <c r="QKQ26" s="72"/>
      <c r="QKR26" s="80"/>
      <c r="QKV26" s="89"/>
      <c r="QKW26" s="90"/>
      <c r="QKX26" s="91"/>
      <c r="QKY26" s="91"/>
      <c r="QKZ26" s="91"/>
      <c r="QLA26" s="91"/>
      <c r="QLB26" s="91"/>
      <c r="QLC26" s="91"/>
      <c r="QLF26" s="72"/>
      <c r="QLG26" s="72"/>
      <c r="QLH26" s="80"/>
      <c r="QLL26" s="89"/>
      <c r="QLM26" s="90"/>
      <c r="QLN26" s="91"/>
      <c r="QLO26" s="91"/>
      <c r="QLP26" s="91"/>
      <c r="QLQ26" s="91"/>
      <c r="QLR26" s="91"/>
      <c r="QLS26" s="91"/>
      <c r="QLV26" s="72"/>
      <c r="QLW26" s="72"/>
      <c r="QLX26" s="80"/>
      <c r="QMB26" s="89"/>
      <c r="QMC26" s="90"/>
      <c r="QMD26" s="91"/>
      <c r="QME26" s="91"/>
      <c r="QMF26" s="91"/>
      <c r="QMG26" s="91"/>
      <c r="QMH26" s="91"/>
      <c r="QMI26" s="91"/>
      <c r="QML26" s="72"/>
      <c r="QMM26" s="72"/>
      <c r="QMN26" s="80"/>
      <c r="QMR26" s="89"/>
      <c r="QMS26" s="90"/>
      <c r="QMT26" s="91"/>
      <c r="QMU26" s="91"/>
      <c r="QMV26" s="91"/>
      <c r="QMW26" s="91"/>
      <c r="QMX26" s="91"/>
      <c r="QMY26" s="91"/>
      <c r="QNB26" s="72"/>
      <c r="QNC26" s="72"/>
      <c r="QND26" s="80"/>
      <c r="QNH26" s="89"/>
      <c r="QNI26" s="90"/>
      <c r="QNJ26" s="91"/>
      <c r="QNK26" s="91"/>
      <c r="QNL26" s="91"/>
      <c r="QNM26" s="91"/>
      <c r="QNN26" s="91"/>
      <c r="QNO26" s="91"/>
      <c r="QNR26" s="72"/>
      <c r="QNS26" s="72"/>
      <c r="QNT26" s="80"/>
      <c r="QNX26" s="89"/>
      <c r="QNY26" s="90"/>
      <c r="QNZ26" s="91"/>
      <c r="QOA26" s="91"/>
      <c r="QOB26" s="91"/>
      <c r="QOC26" s="91"/>
      <c r="QOD26" s="91"/>
      <c r="QOE26" s="91"/>
      <c r="QOH26" s="72"/>
      <c r="QOI26" s="72"/>
      <c r="QOJ26" s="80"/>
      <c r="QON26" s="89"/>
      <c r="QOO26" s="90"/>
      <c r="QOP26" s="91"/>
      <c r="QOQ26" s="91"/>
      <c r="QOR26" s="91"/>
      <c r="QOS26" s="91"/>
      <c r="QOT26" s="91"/>
      <c r="QOU26" s="91"/>
      <c r="QOX26" s="72"/>
      <c r="QOY26" s="72"/>
      <c r="QOZ26" s="80"/>
      <c r="QPD26" s="89"/>
      <c r="QPE26" s="90"/>
      <c r="QPF26" s="91"/>
      <c r="QPG26" s="91"/>
      <c r="QPH26" s="91"/>
      <c r="QPI26" s="91"/>
      <c r="QPJ26" s="91"/>
      <c r="QPK26" s="91"/>
      <c r="QPN26" s="72"/>
      <c r="QPO26" s="72"/>
      <c r="QPP26" s="80"/>
      <c r="QPT26" s="89"/>
      <c r="QPU26" s="90"/>
      <c r="QPV26" s="91"/>
      <c r="QPW26" s="91"/>
      <c r="QPX26" s="91"/>
      <c r="QPY26" s="91"/>
      <c r="QPZ26" s="91"/>
      <c r="QQA26" s="91"/>
      <c r="QQD26" s="72"/>
      <c r="QQE26" s="72"/>
      <c r="QQF26" s="80"/>
      <c r="QQJ26" s="89"/>
      <c r="QQK26" s="90"/>
      <c r="QQL26" s="91"/>
      <c r="QQM26" s="91"/>
      <c r="QQN26" s="91"/>
      <c r="QQO26" s="91"/>
      <c r="QQP26" s="91"/>
      <c r="QQQ26" s="91"/>
      <c r="QQT26" s="72"/>
      <c r="QQU26" s="72"/>
      <c r="QQV26" s="80"/>
      <c r="QQZ26" s="89"/>
      <c r="QRA26" s="90"/>
      <c r="QRB26" s="91"/>
      <c r="QRC26" s="91"/>
      <c r="QRD26" s="91"/>
      <c r="QRE26" s="91"/>
      <c r="QRF26" s="91"/>
      <c r="QRG26" s="91"/>
      <c r="QRJ26" s="72"/>
      <c r="QRK26" s="72"/>
      <c r="QRL26" s="80"/>
      <c r="QRP26" s="89"/>
      <c r="QRQ26" s="90"/>
      <c r="QRR26" s="91"/>
      <c r="QRS26" s="91"/>
      <c r="QRT26" s="91"/>
      <c r="QRU26" s="91"/>
      <c r="QRV26" s="91"/>
      <c r="QRW26" s="91"/>
      <c r="QRZ26" s="72"/>
      <c r="QSA26" s="72"/>
      <c r="QSB26" s="80"/>
      <c r="QSF26" s="89"/>
      <c r="QSG26" s="90"/>
      <c r="QSH26" s="91"/>
      <c r="QSI26" s="91"/>
      <c r="QSJ26" s="91"/>
      <c r="QSK26" s="91"/>
      <c r="QSL26" s="91"/>
      <c r="QSM26" s="91"/>
      <c r="QSP26" s="72"/>
      <c r="QSQ26" s="72"/>
      <c r="QSR26" s="80"/>
      <c r="QSV26" s="89"/>
      <c r="QSW26" s="90"/>
      <c r="QSX26" s="91"/>
      <c r="QSY26" s="91"/>
      <c r="QSZ26" s="91"/>
      <c r="QTA26" s="91"/>
      <c r="QTB26" s="91"/>
      <c r="QTC26" s="91"/>
      <c r="QTF26" s="72"/>
      <c r="QTG26" s="72"/>
      <c r="QTH26" s="80"/>
      <c r="QTL26" s="89"/>
      <c r="QTM26" s="90"/>
      <c r="QTN26" s="91"/>
      <c r="QTO26" s="91"/>
      <c r="QTP26" s="91"/>
      <c r="QTQ26" s="91"/>
      <c r="QTR26" s="91"/>
      <c r="QTS26" s="91"/>
      <c r="QTV26" s="72"/>
      <c r="QTW26" s="72"/>
      <c r="QTX26" s="80"/>
      <c r="QUB26" s="89"/>
      <c r="QUC26" s="90"/>
      <c r="QUD26" s="91"/>
      <c r="QUE26" s="91"/>
      <c r="QUF26" s="91"/>
      <c r="QUG26" s="91"/>
      <c r="QUH26" s="91"/>
      <c r="QUI26" s="91"/>
      <c r="QUL26" s="72"/>
      <c r="QUM26" s="72"/>
      <c r="QUN26" s="80"/>
      <c r="QUR26" s="89"/>
      <c r="QUS26" s="90"/>
      <c r="QUT26" s="91"/>
      <c r="QUU26" s="91"/>
      <c r="QUV26" s="91"/>
      <c r="QUW26" s="91"/>
      <c r="QUX26" s="91"/>
      <c r="QUY26" s="91"/>
      <c r="QVB26" s="72"/>
      <c r="QVC26" s="72"/>
      <c r="QVD26" s="80"/>
      <c r="QVH26" s="89"/>
      <c r="QVI26" s="90"/>
      <c r="QVJ26" s="91"/>
      <c r="QVK26" s="91"/>
      <c r="QVL26" s="91"/>
      <c r="QVM26" s="91"/>
      <c r="QVN26" s="91"/>
      <c r="QVO26" s="91"/>
      <c r="QVR26" s="72"/>
      <c r="QVS26" s="72"/>
      <c r="QVT26" s="80"/>
      <c r="QVX26" s="89"/>
      <c r="QVY26" s="90"/>
      <c r="QVZ26" s="91"/>
      <c r="QWA26" s="91"/>
      <c r="QWB26" s="91"/>
      <c r="QWC26" s="91"/>
      <c r="QWD26" s="91"/>
      <c r="QWE26" s="91"/>
      <c r="QWH26" s="72"/>
      <c r="QWI26" s="72"/>
      <c r="QWJ26" s="80"/>
      <c r="QWN26" s="89"/>
      <c r="QWO26" s="90"/>
      <c r="QWP26" s="91"/>
      <c r="QWQ26" s="91"/>
      <c r="QWR26" s="91"/>
      <c r="QWS26" s="91"/>
      <c r="QWT26" s="91"/>
      <c r="QWU26" s="91"/>
      <c r="QWX26" s="72"/>
      <c r="QWY26" s="72"/>
      <c r="QWZ26" s="80"/>
      <c r="QXD26" s="89"/>
      <c r="QXE26" s="90"/>
      <c r="QXF26" s="91"/>
      <c r="QXG26" s="91"/>
      <c r="QXH26" s="91"/>
      <c r="QXI26" s="91"/>
      <c r="QXJ26" s="91"/>
      <c r="QXK26" s="91"/>
      <c r="QXN26" s="72"/>
      <c r="QXO26" s="72"/>
      <c r="QXP26" s="80"/>
      <c r="QXT26" s="89"/>
      <c r="QXU26" s="90"/>
      <c r="QXV26" s="91"/>
      <c r="QXW26" s="91"/>
      <c r="QXX26" s="91"/>
      <c r="QXY26" s="91"/>
      <c r="QXZ26" s="91"/>
      <c r="QYA26" s="91"/>
      <c r="QYD26" s="72"/>
      <c r="QYE26" s="72"/>
      <c r="QYF26" s="80"/>
      <c r="QYJ26" s="89"/>
      <c r="QYK26" s="90"/>
      <c r="QYL26" s="91"/>
      <c r="QYM26" s="91"/>
      <c r="QYN26" s="91"/>
      <c r="QYO26" s="91"/>
      <c r="QYP26" s="91"/>
      <c r="QYQ26" s="91"/>
      <c r="QYT26" s="72"/>
      <c r="QYU26" s="72"/>
      <c r="QYV26" s="80"/>
      <c r="QYZ26" s="89"/>
      <c r="QZA26" s="90"/>
      <c r="QZB26" s="91"/>
      <c r="QZC26" s="91"/>
      <c r="QZD26" s="91"/>
      <c r="QZE26" s="91"/>
      <c r="QZF26" s="91"/>
      <c r="QZG26" s="91"/>
      <c r="QZJ26" s="72"/>
      <c r="QZK26" s="72"/>
      <c r="QZL26" s="80"/>
      <c r="QZP26" s="89"/>
      <c r="QZQ26" s="90"/>
      <c r="QZR26" s="91"/>
      <c r="QZS26" s="91"/>
      <c r="QZT26" s="91"/>
      <c r="QZU26" s="91"/>
      <c r="QZV26" s="91"/>
      <c r="QZW26" s="91"/>
      <c r="QZZ26" s="72"/>
      <c r="RAA26" s="72"/>
      <c r="RAB26" s="80"/>
      <c r="RAF26" s="89"/>
      <c r="RAG26" s="90"/>
      <c r="RAH26" s="91"/>
      <c r="RAI26" s="91"/>
      <c r="RAJ26" s="91"/>
      <c r="RAK26" s="91"/>
      <c r="RAL26" s="91"/>
      <c r="RAM26" s="91"/>
      <c r="RAP26" s="72"/>
      <c r="RAQ26" s="72"/>
      <c r="RAR26" s="80"/>
      <c r="RAV26" s="89"/>
      <c r="RAW26" s="90"/>
      <c r="RAX26" s="91"/>
      <c r="RAY26" s="91"/>
      <c r="RAZ26" s="91"/>
      <c r="RBA26" s="91"/>
      <c r="RBB26" s="91"/>
      <c r="RBC26" s="91"/>
      <c r="RBF26" s="72"/>
      <c r="RBG26" s="72"/>
      <c r="RBH26" s="80"/>
      <c r="RBL26" s="89"/>
      <c r="RBM26" s="90"/>
      <c r="RBN26" s="91"/>
      <c r="RBO26" s="91"/>
      <c r="RBP26" s="91"/>
      <c r="RBQ26" s="91"/>
      <c r="RBR26" s="91"/>
      <c r="RBS26" s="91"/>
      <c r="RBV26" s="72"/>
      <c r="RBW26" s="72"/>
      <c r="RBX26" s="80"/>
      <c r="RCB26" s="89"/>
      <c r="RCC26" s="90"/>
      <c r="RCD26" s="91"/>
      <c r="RCE26" s="91"/>
      <c r="RCF26" s="91"/>
      <c r="RCG26" s="91"/>
      <c r="RCH26" s="91"/>
      <c r="RCI26" s="91"/>
      <c r="RCL26" s="72"/>
      <c r="RCM26" s="72"/>
      <c r="RCN26" s="80"/>
      <c r="RCR26" s="89"/>
      <c r="RCS26" s="90"/>
      <c r="RCT26" s="91"/>
      <c r="RCU26" s="91"/>
      <c r="RCV26" s="91"/>
      <c r="RCW26" s="91"/>
      <c r="RCX26" s="91"/>
      <c r="RCY26" s="91"/>
      <c r="RDB26" s="72"/>
      <c r="RDC26" s="72"/>
      <c r="RDD26" s="80"/>
      <c r="RDH26" s="89"/>
      <c r="RDI26" s="90"/>
      <c r="RDJ26" s="91"/>
      <c r="RDK26" s="91"/>
      <c r="RDL26" s="91"/>
      <c r="RDM26" s="91"/>
      <c r="RDN26" s="91"/>
      <c r="RDO26" s="91"/>
      <c r="RDR26" s="72"/>
      <c r="RDS26" s="72"/>
      <c r="RDT26" s="80"/>
      <c r="RDX26" s="89"/>
      <c r="RDY26" s="90"/>
      <c r="RDZ26" s="91"/>
      <c r="REA26" s="91"/>
      <c r="REB26" s="91"/>
      <c r="REC26" s="91"/>
      <c r="RED26" s="91"/>
      <c r="REE26" s="91"/>
      <c r="REH26" s="72"/>
      <c r="REI26" s="72"/>
      <c r="REJ26" s="80"/>
      <c r="REN26" s="89"/>
      <c r="REO26" s="90"/>
      <c r="REP26" s="91"/>
      <c r="REQ26" s="91"/>
      <c r="RER26" s="91"/>
      <c r="RES26" s="91"/>
      <c r="RET26" s="91"/>
      <c r="REU26" s="91"/>
      <c r="REX26" s="72"/>
      <c r="REY26" s="72"/>
      <c r="REZ26" s="80"/>
      <c r="RFD26" s="89"/>
      <c r="RFE26" s="90"/>
      <c r="RFF26" s="91"/>
      <c r="RFG26" s="91"/>
      <c r="RFH26" s="91"/>
      <c r="RFI26" s="91"/>
      <c r="RFJ26" s="91"/>
      <c r="RFK26" s="91"/>
      <c r="RFN26" s="72"/>
      <c r="RFO26" s="72"/>
      <c r="RFP26" s="80"/>
      <c r="RFT26" s="89"/>
      <c r="RFU26" s="90"/>
      <c r="RFV26" s="91"/>
      <c r="RFW26" s="91"/>
      <c r="RFX26" s="91"/>
      <c r="RFY26" s="91"/>
      <c r="RFZ26" s="91"/>
      <c r="RGA26" s="91"/>
      <c r="RGD26" s="72"/>
      <c r="RGE26" s="72"/>
      <c r="RGF26" s="80"/>
      <c r="RGJ26" s="89"/>
      <c r="RGK26" s="90"/>
      <c r="RGL26" s="91"/>
      <c r="RGM26" s="91"/>
      <c r="RGN26" s="91"/>
      <c r="RGO26" s="91"/>
      <c r="RGP26" s="91"/>
      <c r="RGQ26" s="91"/>
      <c r="RGT26" s="72"/>
      <c r="RGU26" s="72"/>
      <c r="RGV26" s="80"/>
      <c r="RGZ26" s="89"/>
      <c r="RHA26" s="90"/>
      <c r="RHB26" s="91"/>
      <c r="RHC26" s="91"/>
      <c r="RHD26" s="91"/>
      <c r="RHE26" s="91"/>
      <c r="RHF26" s="91"/>
      <c r="RHG26" s="91"/>
      <c r="RHJ26" s="72"/>
      <c r="RHK26" s="72"/>
      <c r="RHL26" s="80"/>
      <c r="RHP26" s="89"/>
      <c r="RHQ26" s="90"/>
      <c r="RHR26" s="91"/>
      <c r="RHS26" s="91"/>
      <c r="RHT26" s="91"/>
      <c r="RHU26" s="91"/>
      <c r="RHV26" s="91"/>
      <c r="RHW26" s="91"/>
      <c r="RHZ26" s="72"/>
      <c r="RIA26" s="72"/>
      <c r="RIB26" s="80"/>
      <c r="RIF26" s="89"/>
      <c r="RIG26" s="90"/>
      <c r="RIH26" s="91"/>
      <c r="RII26" s="91"/>
      <c r="RIJ26" s="91"/>
      <c r="RIK26" s="91"/>
      <c r="RIL26" s="91"/>
      <c r="RIM26" s="91"/>
      <c r="RIP26" s="72"/>
      <c r="RIQ26" s="72"/>
      <c r="RIR26" s="80"/>
      <c r="RIV26" s="89"/>
      <c r="RIW26" s="90"/>
      <c r="RIX26" s="91"/>
      <c r="RIY26" s="91"/>
      <c r="RIZ26" s="91"/>
      <c r="RJA26" s="91"/>
      <c r="RJB26" s="91"/>
      <c r="RJC26" s="91"/>
      <c r="RJF26" s="72"/>
      <c r="RJG26" s="72"/>
      <c r="RJH26" s="80"/>
      <c r="RJL26" s="89"/>
      <c r="RJM26" s="90"/>
      <c r="RJN26" s="91"/>
      <c r="RJO26" s="91"/>
      <c r="RJP26" s="91"/>
      <c r="RJQ26" s="91"/>
      <c r="RJR26" s="91"/>
      <c r="RJS26" s="91"/>
      <c r="RJV26" s="72"/>
      <c r="RJW26" s="72"/>
      <c r="RJX26" s="80"/>
      <c r="RKB26" s="89"/>
      <c r="RKC26" s="90"/>
      <c r="RKD26" s="91"/>
      <c r="RKE26" s="91"/>
      <c r="RKF26" s="91"/>
      <c r="RKG26" s="91"/>
      <c r="RKH26" s="91"/>
      <c r="RKI26" s="91"/>
      <c r="RKL26" s="72"/>
      <c r="RKM26" s="72"/>
      <c r="RKN26" s="80"/>
      <c r="RKR26" s="89"/>
      <c r="RKS26" s="90"/>
      <c r="RKT26" s="91"/>
      <c r="RKU26" s="91"/>
      <c r="RKV26" s="91"/>
      <c r="RKW26" s="91"/>
      <c r="RKX26" s="91"/>
      <c r="RKY26" s="91"/>
      <c r="RLB26" s="72"/>
      <c r="RLC26" s="72"/>
      <c r="RLD26" s="80"/>
      <c r="RLH26" s="89"/>
      <c r="RLI26" s="90"/>
      <c r="RLJ26" s="91"/>
      <c r="RLK26" s="91"/>
      <c r="RLL26" s="91"/>
      <c r="RLM26" s="91"/>
      <c r="RLN26" s="91"/>
      <c r="RLO26" s="91"/>
      <c r="RLR26" s="72"/>
      <c r="RLS26" s="72"/>
      <c r="RLT26" s="80"/>
      <c r="RLX26" s="89"/>
      <c r="RLY26" s="90"/>
      <c r="RLZ26" s="91"/>
      <c r="RMA26" s="91"/>
      <c r="RMB26" s="91"/>
      <c r="RMC26" s="91"/>
      <c r="RMD26" s="91"/>
      <c r="RME26" s="91"/>
      <c r="RMH26" s="72"/>
      <c r="RMI26" s="72"/>
      <c r="RMJ26" s="80"/>
      <c r="RMN26" s="89"/>
      <c r="RMO26" s="90"/>
      <c r="RMP26" s="91"/>
      <c r="RMQ26" s="91"/>
      <c r="RMR26" s="91"/>
      <c r="RMS26" s="91"/>
      <c r="RMT26" s="91"/>
      <c r="RMU26" s="91"/>
      <c r="RMX26" s="72"/>
      <c r="RMY26" s="72"/>
      <c r="RMZ26" s="80"/>
      <c r="RND26" s="89"/>
      <c r="RNE26" s="90"/>
      <c r="RNF26" s="91"/>
      <c r="RNG26" s="91"/>
      <c r="RNH26" s="91"/>
      <c r="RNI26" s="91"/>
      <c r="RNJ26" s="91"/>
      <c r="RNK26" s="91"/>
      <c r="RNN26" s="72"/>
      <c r="RNO26" s="72"/>
      <c r="RNP26" s="80"/>
      <c r="RNT26" s="89"/>
      <c r="RNU26" s="90"/>
      <c r="RNV26" s="91"/>
      <c r="RNW26" s="91"/>
      <c r="RNX26" s="91"/>
      <c r="RNY26" s="91"/>
      <c r="RNZ26" s="91"/>
      <c r="ROA26" s="91"/>
      <c r="ROD26" s="72"/>
      <c r="ROE26" s="72"/>
      <c r="ROF26" s="80"/>
      <c r="ROJ26" s="89"/>
      <c r="ROK26" s="90"/>
      <c r="ROL26" s="91"/>
      <c r="ROM26" s="91"/>
      <c r="RON26" s="91"/>
      <c r="ROO26" s="91"/>
      <c r="ROP26" s="91"/>
      <c r="ROQ26" s="91"/>
      <c r="ROT26" s="72"/>
      <c r="ROU26" s="72"/>
      <c r="ROV26" s="80"/>
      <c r="ROZ26" s="89"/>
      <c r="RPA26" s="90"/>
      <c r="RPB26" s="91"/>
      <c r="RPC26" s="91"/>
      <c r="RPD26" s="91"/>
      <c r="RPE26" s="91"/>
      <c r="RPF26" s="91"/>
      <c r="RPG26" s="91"/>
      <c r="RPJ26" s="72"/>
      <c r="RPK26" s="72"/>
      <c r="RPL26" s="80"/>
      <c r="RPP26" s="89"/>
      <c r="RPQ26" s="90"/>
      <c r="RPR26" s="91"/>
      <c r="RPS26" s="91"/>
      <c r="RPT26" s="91"/>
      <c r="RPU26" s="91"/>
      <c r="RPV26" s="91"/>
      <c r="RPW26" s="91"/>
      <c r="RPZ26" s="72"/>
      <c r="RQA26" s="72"/>
      <c r="RQB26" s="80"/>
      <c r="RQF26" s="89"/>
      <c r="RQG26" s="90"/>
      <c r="RQH26" s="91"/>
      <c r="RQI26" s="91"/>
      <c r="RQJ26" s="91"/>
      <c r="RQK26" s="91"/>
      <c r="RQL26" s="91"/>
      <c r="RQM26" s="91"/>
      <c r="RQP26" s="72"/>
      <c r="RQQ26" s="72"/>
      <c r="RQR26" s="80"/>
      <c r="RQV26" s="89"/>
      <c r="RQW26" s="90"/>
      <c r="RQX26" s="91"/>
      <c r="RQY26" s="91"/>
      <c r="RQZ26" s="91"/>
      <c r="RRA26" s="91"/>
      <c r="RRB26" s="91"/>
      <c r="RRC26" s="91"/>
      <c r="RRF26" s="72"/>
      <c r="RRG26" s="72"/>
      <c r="RRH26" s="80"/>
      <c r="RRL26" s="89"/>
      <c r="RRM26" s="90"/>
      <c r="RRN26" s="91"/>
      <c r="RRO26" s="91"/>
      <c r="RRP26" s="91"/>
      <c r="RRQ26" s="91"/>
      <c r="RRR26" s="91"/>
      <c r="RRS26" s="91"/>
      <c r="RRV26" s="72"/>
      <c r="RRW26" s="72"/>
      <c r="RRX26" s="80"/>
      <c r="RSB26" s="89"/>
      <c r="RSC26" s="90"/>
      <c r="RSD26" s="91"/>
      <c r="RSE26" s="91"/>
      <c r="RSF26" s="91"/>
      <c r="RSG26" s="91"/>
      <c r="RSH26" s="91"/>
      <c r="RSI26" s="91"/>
      <c r="RSL26" s="72"/>
      <c r="RSM26" s="72"/>
      <c r="RSN26" s="80"/>
      <c r="RSR26" s="89"/>
      <c r="RSS26" s="90"/>
      <c r="RST26" s="91"/>
      <c r="RSU26" s="91"/>
      <c r="RSV26" s="91"/>
      <c r="RSW26" s="91"/>
      <c r="RSX26" s="91"/>
      <c r="RSY26" s="91"/>
      <c r="RTB26" s="72"/>
      <c r="RTC26" s="72"/>
      <c r="RTD26" s="80"/>
      <c r="RTH26" s="89"/>
      <c r="RTI26" s="90"/>
      <c r="RTJ26" s="91"/>
      <c r="RTK26" s="91"/>
      <c r="RTL26" s="91"/>
      <c r="RTM26" s="91"/>
      <c r="RTN26" s="91"/>
      <c r="RTO26" s="91"/>
      <c r="RTR26" s="72"/>
      <c r="RTS26" s="72"/>
      <c r="RTT26" s="80"/>
      <c r="RTX26" s="89"/>
      <c r="RTY26" s="90"/>
      <c r="RTZ26" s="91"/>
      <c r="RUA26" s="91"/>
      <c r="RUB26" s="91"/>
      <c r="RUC26" s="91"/>
      <c r="RUD26" s="91"/>
      <c r="RUE26" s="91"/>
      <c r="RUH26" s="72"/>
      <c r="RUI26" s="72"/>
      <c r="RUJ26" s="80"/>
      <c r="RUN26" s="89"/>
      <c r="RUO26" s="90"/>
      <c r="RUP26" s="91"/>
      <c r="RUQ26" s="91"/>
      <c r="RUR26" s="91"/>
      <c r="RUS26" s="91"/>
      <c r="RUT26" s="91"/>
      <c r="RUU26" s="91"/>
      <c r="RUX26" s="72"/>
      <c r="RUY26" s="72"/>
      <c r="RUZ26" s="80"/>
      <c r="RVD26" s="89"/>
      <c r="RVE26" s="90"/>
      <c r="RVF26" s="91"/>
      <c r="RVG26" s="91"/>
      <c r="RVH26" s="91"/>
      <c r="RVI26" s="91"/>
      <c r="RVJ26" s="91"/>
      <c r="RVK26" s="91"/>
      <c r="RVN26" s="72"/>
      <c r="RVO26" s="72"/>
      <c r="RVP26" s="80"/>
      <c r="RVT26" s="89"/>
      <c r="RVU26" s="90"/>
      <c r="RVV26" s="91"/>
      <c r="RVW26" s="91"/>
      <c r="RVX26" s="91"/>
      <c r="RVY26" s="91"/>
      <c r="RVZ26" s="91"/>
      <c r="RWA26" s="91"/>
      <c r="RWD26" s="72"/>
      <c r="RWE26" s="72"/>
      <c r="RWF26" s="80"/>
      <c r="RWJ26" s="89"/>
      <c r="RWK26" s="90"/>
      <c r="RWL26" s="91"/>
      <c r="RWM26" s="91"/>
      <c r="RWN26" s="91"/>
      <c r="RWO26" s="91"/>
      <c r="RWP26" s="91"/>
      <c r="RWQ26" s="91"/>
      <c r="RWT26" s="72"/>
      <c r="RWU26" s="72"/>
      <c r="RWV26" s="80"/>
      <c r="RWZ26" s="89"/>
      <c r="RXA26" s="90"/>
      <c r="RXB26" s="91"/>
      <c r="RXC26" s="91"/>
      <c r="RXD26" s="91"/>
      <c r="RXE26" s="91"/>
      <c r="RXF26" s="91"/>
      <c r="RXG26" s="91"/>
      <c r="RXJ26" s="72"/>
      <c r="RXK26" s="72"/>
      <c r="RXL26" s="80"/>
      <c r="RXP26" s="89"/>
      <c r="RXQ26" s="90"/>
      <c r="RXR26" s="91"/>
      <c r="RXS26" s="91"/>
      <c r="RXT26" s="91"/>
      <c r="RXU26" s="91"/>
      <c r="RXV26" s="91"/>
      <c r="RXW26" s="91"/>
      <c r="RXZ26" s="72"/>
      <c r="RYA26" s="72"/>
      <c r="RYB26" s="80"/>
      <c r="RYF26" s="89"/>
      <c r="RYG26" s="90"/>
      <c r="RYH26" s="91"/>
      <c r="RYI26" s="91"/>
      <c r="RYJ26" s="91"/>
      <c r="RYK26" s="91"/>
      <c r="RYL26" s="91"/>
      <c r="RYM26" s="91"/>
      <c r="RYP26" s="72"/>
      <c r="RYQ26" s="72"/>
      <c r="RYR26" s="80"/>
      <c r="RYV26" s="89"/>
      <c r="RYW26" s="90"/>
      <c r="RYX26" s="91"/>
      <c r="RYY26" s="91"/>
      <c r="RYZ26" s="91"/>
      <c r="RZA26" s="91"/>
      <c r="RZB26" s="91"/>
      <c r="RZC26" s="91"/>
      <c r="RZF26" s="72"/>
      <c r="RZG26" s="72"/>
      <c r="RZH26" s="80"/>
      <c r="RZL26" s="89"/>
      <c r="RZM26" s="90"/>
      <c r="RZN26" s="91"/>
      <c r="RZO26" s="91"/>
      <c r="RZP26" s="91"/>
      <c r="RZQ26" s="91"/>
      <c r="RZR26" s="91"/>
      <c r="RZS26" s="91"/>
      <c r="RZV26" s="72"/>
      <c r="RZW26" s="72"/>
      <c r="RZX26" s="80"/>
      <c r="SAB26" s="89"/>
      <c r="SAC26" s="90"/>
      <c r="SAD26" s="91"/>
      <c r="SAE26" s="91"/>
      <c r="SAF26" s="91"/>
      <c r="SAG26" s="91"/>
      <c r="SAH26" s="91"/>
      <c r="SAI26" s="91"/>
      <c r="SAL26" s="72"/>
      <c r="SAM26" s="72"/>
      <c r="SAN26" s="80"/>
      <c r="SAR26" s="89"/>
      <c r="SAS26" s="90"/>
      <c r="SAT26" s="91"/>
      <c r="SAU26" s="91"/>
      <c r="SAV26" s="91"/>
      <c r="SAW26" s="91"/>
      <c r="SAX26" s="91"/>
      <c r="SAY26" s="91"/>
      <c r="SBB26" s="72"/>
      <c r="SBC26" s="72"/>
      <c r="SBD26" s="80"/>
      <c r="SBH26" s="89"/>
      <c r="SBI26" s="90"/>
      <c r="SBJ26" s="91"/>
      <c r="SBK26" s="91"/>
      <c r="SBL26" s="91"/>
      <c r="SBM26" s="91"/>
      <c r="SBN26" s="91"/>
      <c r="SBO26" s="91"/>
      <c r="SBR26" s="72"/>
      <c r="SBS26" s="72"/>
      <c r="SBT26" s="80"/>
      <c r="SBX26" s="89"/>
      <c r="SBY26" s="90"/>
      <c r="SBZ26" s="91"/>
      <c r="SCA26" s="91"/>
      <c r="SCB26" s="91"/>
      <c r="SCC26" s="91"/>
      <c r="SCD26" s="91"/>
      <c r="SCE26" s="91"/>
      <c r="SCH26" s="72"/>
      <c r="SCI26" s="72"/>
      <c r="SCJ26" s="80"/>
      <c r="SCN26" s="89"/>
      <c r="SCO26" s="90"/>
      <c r="SCP26" s="91"/>
      <c r="SCQ26" s="91"/>
      <c r="SCR26" s="91"/>
      <c r="SCS26" s="91"/>
      <c r="SCT26" s="91"/>
      <c r="SCU26" s="91"/>
      <c r="SCX26" s="72"/>
      <c r="SCY26" s="72"/>
      <c r="SCZ26" s="80"/>
      <c r="SDD26" s="89"/>
      <c r="SDE26" s="90"/>
      <c r="SDF26" s="91"/>
      <c r="SDG26" s="91"/>
      <c r="SDH26" s="91"/>
      <c r="SDI26" s="91"/>
      <c r="SDJ26" s="91"/>
      <c r="SDK26" s="91"/>
      <c r="SDN26" s="72"/>
      <c r="SDO26" s="72"/>
      <c r="SDP26" s="80"/>
      <c r="SDT26" s="89"/>
      <c r="SDU26" s="90"/>
      <c r="SDV26" s="91"/>
      <c r="SDW26" s="91"/>
      <c r="SDX26" s="91"/>
      <c r="SDY26" s="91"/>
      <c r="SDZ26" s="91"/>
      <c r="SEA26" s="91"/>
      <c r="SED26" s="72"/>
      <c r="SEE26" s="72"/>
      <c r="SEF26" s="80"/>
      <c r="SEJ26" s="89"/>
      <c r="SEK26" s="90"/>
      <c r="SEL26" s="91"/>
      <c r="SEM26" s="91"/>
      <c r="SEN26" s="91"/>
      <c r="SEO26" s="91"/>
      <c r="SEP26" s="91"/>
      <c r="SEQ26" s="91"/>
      <c r="SET26" s="72"/>
      <c r="SEU26" s="72"/>
      <c r="SEV26" s="80"/>
      <c r="SEZ26" s="89"/>
      <c r="SFA26" s="90"/>
      <c r="SFB26" s="91"/>
      <c r="SFC26" s="91"/>
      <c r="SFD26" s="91"/>
      <c r="SFE26" s="91"/>
      <c r="SFF26" s="91"/>
      <c r="SFG26" s="91"/>
      <c r="SFJ26" s="72"/>
      <c r="SFK26" s="72"/>
      <c r="SFL26" s="80"/>
      <c r="SFP26" s="89"/>
      <c r="SFQ26" s="90"/>
      <c r="SFR26" s="91"/>
      <c r="SFS26" s="91"/>
      <c r="SFT26" s="91"/>
      <c r="SFU26" s="91"/>
      <c r="SFV26" s="91"/>
      <c r="SFW26" s="91"/>
      <c r="SFZ26" s="72"/>
      <c r="SGA26" s="72"/>
      <c r="SGB26" s="80"/>
      <c r="SGF26" s="89"/>
      <c r="SGG26" s="90"/>
      <c r="SGH26" s="91"/>
      <c r="SGI26" s="91"/>
      <c r="SGJ26" s="91"/>
      <c r="SGK26" s="91"/>
      <c r="SGL26" s="91"/>
      <c r="SGM26" s="91"/>
      <c r="SGP26" s="72"/>
      <c r="SGQ26" s="72"/>
      <c r="SGR26" s="80"/>
      <c r="SGV26" s="89"/>
      <c r="SGW26" s="90"/>
      <c r="SGX26" s="91"/>
      <c r="SGY26" s="91"/>
      <c r="SGZ26" s="91"/>
      <c r="SHA26" s="91"/>
      <c r="SHB26" s="91"/>
      <c r="SHC26" s="91"/>
      <c r="SHF26" s="72"/>
      <c r="SHG26" s="72"/>
      <c r="SHH26" s="80"/>
      <c r="SHL26" s="89"/>
      <c r="SHM26" s="90"/>
      <c r="SHN26" s="91"/>
      <c r="SHO26" s="91"/>
      <c r="SHP26" s="91"/>
      <c r="SHQ26" s="91"/>
      <c r="SHR26" s="91"/>
      <c r="SHS26" s="91"/>
      <c r="SHV26" s="72"/>
      <c r="SHW26" s="72"/>
      <c r="SHX26" s="80"/>
      <c r="SIB26" s="89"/>
      <c r="SIC26" s="90"/>
      <c r="SID26" s="91"/>
      <c r="SIE26" s="91"/>
      <c r="SIF26" s="91"/>
      <c r="SIG26" s="91"/>
      <c r="SIH26" s="91"/>
      <c r="SII26" s="91"/>
      <c r="SIL26" s="72"/>
      <c r="SIM26" s="72"/>
      <c r="SIN26" s="80"/>
      <c r="SIR26" s="89"/>
      <c r="SIS26" s="90"/>
      <c r="SIT26" s="91"/>
      <c r="SIU26" s="91"/>
      <c r="SIV26" s="91"/>
      <c r="SIW26" s="91"/>
      <c r="SIX26" s="91"/>
      <c r="SIY26" s="91"/>
      <c r="SJB26" s="72"/>
      <c r="SJC26" s="72"/>
      <c r="SJD26" s="80"/>
      <c r="SJH26" s="89"/>
      <c r="SJI26" s="90"/>
      <c r="SJJ26" s="91"/>
      <c r="SJK26" s="91"/>
      <c r="SJL26" s="91"/>
      <c r="SJM26" s="91"/>
      <c r="SJN26" s="91"/>
      <c r="SJO26" s="91"/>
      <c r="SJR26" s="72"/>
      <c r="SJS26" s="72"/>
      <c r="SJT26" s="80"/>
      <c r="SJX26" s="89"/>
      <c r="SJY26" s="90"/>
      <c r="SJZ26" s="91"/>
      <c r="SKA26" s="91"/>
      <c r="SKB26" s="91"/>
      <c r="SKC26" s="91"/>
      <c r="SKD26" s="91"/>
      <c r="SKE26" s="91"/>
      <c r="SKH26" s="72"/>
      <c r="SKI26" s="72"/>
      <c r="SKJ26" s="80"/>
      <c r="SKN26" s="89"/>
      <c r="SKO26" s="90"/>
      <c r="SKP26" s="91"/>
      <c r="SKQ26" s="91"/>
      <c r="SKR26" s="91"/>
      <c r="SKS26" s="91"/>
      <c r="SKT26" s="91"/>
      <c r="SKU26" s="91"/>
      <c r="SKX26" s="72"/>
      <c r="SKY26" s="72"/>
      <c r="SKZ26" s="80"/>
      <c r="SLD26" s="89"/>
      <c r="SLE26" s="90"/>
      <c r="SLF26" s="91"/>
      <c r="SLG26" s="91"/>
      <c r="SLH26" s="91"/>
      <c r="SLI26" s="91"/>
      <c r="SLJ26" s="91"/>
      <c r="SLK26" s="91"/>
      <c r="SLN26" s="72"/>
      <c r="SLO26" s="72"/>
      <c r="SLP26" s="80"/>
      <c r="SLT26" s="89"/>
      <c r="SLU26" s="90"/>
      <c r="SLV26" s="91"/>
      <c r="SLW26" s="91"/>
      <c r="SLX26" s="91"/>
      <c r="SLY26" s="91"/>
      <c r="SLZ26" s="91"/>
      <c r="SMA26" s="91"/>
      <c r="SMD26" s="72"/>
      <c r="SME26" s="72"/>
      <c r="SMF26" s="80"/>
      <c r="SMJ26" s="89"/>
      <c r="SMK26" s="90"/>
      <c r="SML26" s="91"/>
      <c r="SMM26" s="91"/>
      <c r="SMN26" s="91"/>
      <c r="SMO26" s="91"/>
      <c r="SMP26" s="91"/>
      <c r="SMQ26" s="91"/>
      <c r="SMT26" s="72"/>
      <c r="SMU26" s="72"/>
      <c r="SMV26" s="80"/>
      <c r="SMZ26" s="89"/>
      <c r="SNA26" s="90"/>
      <c r="SNB26" s="91"/>
      <c r="SNC26" s="91"/>
      <c r="SND26" s="91"/>
      <c r="SNE26" s="91"/>
      <c r="SNF26" s="91"/>
      <c r="SNG26" s="91"/>
      <c r="SNJ26" s="72"/>
      <c r="SNK26" s="72"/>
      <c r="SNL26" s="80"/>
      <c r="SNP26" s="89"/>
      <c r="SNQ26" s="90"/>
      <c r="SNR26" s="91"/>
      <c r="SNS26" s="91"/>
      <c r="SNT26" s="91"/>
      <c r="SNU26" s="91"/>
      <c r="SNV26" s="91"/>
      <c r="SNW26" s="91"/>
      <c r="SNZ26" s="72"/>
      <c r="SOA26" s="72"/>
      <c r="SOB26" s="80"/>
      <c r="SOF26" s="89"/>
      <c r="SOG26" s="90"/>
      <c r="SOH26" s="91"/>
      <c r="SOI26" s="91"/>
      <c r="SOJ26" s="91"/>
      <c r="SOK26" s="91"/>
      <c r="SOL26" s="91"/>
      <c r="SOM26" s="91"/>
      <c r="SOP26" s="72"/>
      <c r="SOQ26" s="72"/>
      <c r="SOR26" s="80"/>
      <c r="SOV26" s="89"/>
      <c r="SOW26" s="90"/>
      <c r="SOX26" s="91"/>
      <c r="SOY26" s="91"/>
      <c r="SOZ26" s="91"/>
      <c r="SPA26" s="91"/>
      <c r="SPB26" s="91"/>
      <c r="SPC26" s="91"/>
      <c r="SPF26" s="72"/>
      <c r="SPG26" s="72"/>
      <c r="SPH26" s="80"/>
      <c r="SPL26" s="89"/>
      <c r="SPM26" s="90"/>
      <c r="SPN26" s="91"/>
      <c r="SPO26" s="91"/>
      <c r="SPP26" s="91"/>
      <c r="SPQ26" s="91"/>
      <c r="SPR26" s="91"/>
      <c r="SPS26" s="91"/>
      <c r="SPV26" s="72"/>
      <c r="SPW26" s="72"/>
      <c r="SPX26" s="80"/>
      <c r="SQB26" s="89"/>
      <c r="SQC26" s="90"/>
      <c r="SQD26" s="91"/>
      <c r="SQE26" s="91"/>
      <c r="SQF26" s="91"/>
      <c r="SQG26" s="91"/>
      <c r="SQH26" s="91"/>
      <c r="SQI26" s="91"/>
      <c r="SQL26" s="72"/>
      <c r="SQM26" s="72"/>
      <c r="SQN26" s="80"/>
      <c r="SQR26" s="89"/>
      <c r="SQS26" s="90"/>
      <c r="SQT26" s="91"/>
      <c r="SQU26" s="91"/>
      <c r="SQV26" s="91"/>
      <c r="SQW26" s="91"/>
      <c r="SQX26" s="91"/>
      <c r="SQY26" s="91"/>
      <c r="SRB26" s="72"/>
      <c r="SRC26" s="72"/>
      <c r="SRD26" s="80"/>
      <c r="SRH26" s="89"/>
      <c r="SRI26" s="90"/>
      <c r="SRJ26" s="91"/>
      <c r="SRK26" s="91"/>
      <c r="SRL26" s="91"/>
      <c r="SRM26" s="91"/>
      <c r="SRN26" s="91"/>
      <c r="SRO26" s="91"/>
      <c r="SRR26" s="72"/>
      <c r="SRS26" s="72"/>
      <c r="SRT26" s="80"/>
      <c r="SRX26" s="89"/>
      <c r="SRY26" s="90"/>
      <c r="SRZ26" s="91"/>
      <c r="SSA26" s="91"/>
      <c r="SSB26" s="91"/>
      <c r="SSC26" s="91"/>
      <c r="SSD26" s="91"/>
      <c r="SSE26" s="91"/>
      <c r="SSH26" s="72"/>
      <c r="SSI26" s="72"/>
      <c r="SSJ26" s="80"/>
      <c r="SSN26" s="89"/>
      <c r="SSO26" s="90"/>
      <c r="SSP26" s="91"/>
      <c r="SSQ26" s="91"/>
      <c r="SSR26" s="91"/>
      <c r="SSS26" s="91"/>
      <c r="SST26" s="91"/>
      <c r="SSU26" s="91"/>
      <c r="SSX26" s="72"/>
      <c r="SSY26" s="72"/>
      <c r="SSZ26" s="80"/>
      <c r="STD26" s="89"/>
      <c r="STE26" s="90"/>
      <c r="STF26" s="91"/>
      <c r="STG26" s="91"/>
      <c r="STH26" s="91"/>
      <c r="STI26" s="91"/>
      <c r="STJ26" s="91"/>
      <c r="STK26" s="91"/>
      <c r="STN26" s="72"/>
      <c r="STO26" s="72"/>
      <c r="STP26" s="80"/>
      <c r="STT26" s="89"/>
      <c r="STU26" s="90"/>
      <c r="STV26" s="91"/>
      <c r="STW26" s="91"/>
      <c r="STX26" s="91"/>
      <c r="STY26" s="91"/>
      <c r="STZ26" s="91"/>
      <c r="SUA26" s="91"/>
      <c r="SUD26" s="72"/>
      <c r="SUE26" s="72"/>
      <c r="SUF26" s="80"/>
      <c r="SUJ26" s="89"/>
      <c r="SUK26" s="90"/>
      <c r="SUL26" s="91"/>
      <c r="SUM26" s="91"/>
      <c r="SUN26" s="91"/>
      <c r="SUO26" s="91"/>
      <c r="SUP26" s="91"/>
      <c r="SUQ26" s="91"/>
      <c r="SUT26" s="72"/>
      <c r="SUU26" s="72"/>
      <c r="SUV26" s="80"/>
      <c r="SUZ26" s="89"/>
      <c r="SVA26" s="90"/>
      <c r="SVB26" s="91"/>
      <c r="SVC26" s="91"/>
      <c r="SVD26" s="91"/>
      <c r="SVE26" s="91"/>
      <c r="SVF26" s="91"/>
      <c r="SVG26" s="91"/>
      <c r="SVJ26" s="72"/>
      <c r="SVK26" s="72"/>
      <c r="SVL26" s="80"/>
      <c r="SVP26" s="89"/>
      <c r="SVQ26" s="90"/>
      <c r="SVR26" s="91"/>
      <c r="SVS26" s="91"/>
      <c r="SVT26" s="91"/>
      <c r="SVU26" s="91"/>
      <c r="SVV26" s="91"/>
      <c r="SVW26" s="91"/>
      <c r="SVZ26" s="72"/>
      <c r="SWA26" s="72"/>
      <c r="SWB26" s="80"/>
      <c r="SWF26" s="89"/>
      <c r="SWG26" s="90"/>
      <c r="SWH26" s="91"/>
      <c r="SWI26" s="91"/>
      <c r="SWJ26" s="91"/>
      <c r="SWK26" s="91"/>
      <c r="SWL26" s="91"/>
      <c r="SWM26" s="91"/>
      <c r="SWP26" s="72"/>
      <c r="SWQ26" s="72"/>
      <c r="SWR26" s="80"/>
      <c r="SWV26" s="89"/>
      <c r="SWW26" s="90"/>
      <c r="SWX26" s="91"/>
      <c r="SWY26" s="91"/>
      <c r="SWZ26" s="91"/>
      <c r="SXA26" s="91"/>
      <c r="SXB26" s="91"/>
      <c r="SXC26" s="91"/>
      <c r="SXF26" s="72"/>
      <c r="SXG26" s="72"/>
      <c r="SXH26" s="80"/>
      <c r="SXL26" s="89"/>
      <c r="SXM26" s="90"/>
      <c r="SXN26" s="91"/>
      <c r="SXO26" s="91"/>
      <c r="SXP26" s="91"/>
      <c r="SXQ26" s="91"/>
      <c r="SXR26" s="91"/>
      <c r="SXS26" s="91"/>
      <c r="SXV26" s="72"/>
      <c r="SXW26" s="72"/>
      <c r="SXX26" s="80"/>
      <c r="SYB26" s="89"/>
      <c r="SYC26" s="90"/>
      <c r="SYD26" s="91"/>
      <c r="SYE26" s="91"/>
      <c r="SYF26" s="91"/>
      <c r="SYG26" s="91"/>
      <c r="SYH26" s="91"/>
      <c r="SYI26" s="91"/>
      <c r="SYL26" s="72"/>
      <c r="SYM26" s="72"/>
      <c r="SYN26" s="80"/>
      <c r="SYR26" s="89"/>
      <c r="SYS26" s="90"/>
      <c r="SYT26" s="91"/>
      <c r="SYU26" s="91"/>
      <c r="SYV26" s="91"/>
      <c r="SYW26" s="91"/>
      <c r="SYX26" s="91"/>
      <c r="SYY26" s="91"/>
      <c r="SZB26" s="72"/>
      <c r="SZC26" s="72"/>
      <c r="SZD26" s="80"/>
      <c r="SZH26" s="89"/>
      <c r="SZI26" s="90"/>
      <c r="SZJ26" s="91"/>
      <c r="SZK26" s="91"/>
      <c r="SZL26" s="91"/>
      <c r="SZM26" s="91"/>
      <c r="SZN26" s="91"/>
      <c r="SZO26" s="91"/>
      <c r="SZR26" s="72"/>
      <c r="SZS26" s="72"/>
      <c r="SZT26" s="80"/>
      <c r="SZX26" s="89"/>
      <c r="SZY26" s="90"/>
      <c r="SZZ26" s="91"/>
      <c r="TAA26" s="91"/>
      <c r="TAB26" s="91"/>
      <c r="TAC26" s="91"/>
      <c r="TAD26" s="91"/>
      <c r="TAE26" s="91"/>
      <c r="TAH26" s="72"/>
      <c r="TAI26" s="72"/>
      <c r="TAJ26" s="80"/>
      <c r="TAN26" s="89"/>
      <c r="TAO26" s="90"/>
      <c r="TAP26" s="91"/>
      <c r="TAQ26" s="91"/>
      <c r="TAR26" s="91"/>
      <c r="TAS26" s="91"/>
      <c r="TAT26" s="91"/>
      <c r="TAU26" s="91"/>
      <c r="TAX26" s="72"/>
      <c r="TAY26" s="72"/>
      <c r="TAZ26" s="80"/>
      <c r="TBD26" s="89"/>
      <c r="TBE26" s="90"/>
      <c r="TBF26" s="91"/>
      <c r="TBG26" s="91"/>
      <c r="TBH26" s="91"/>
      <c r="TBI26" s="91"/>
      <c r="TBJ26" s="91"/>
      <c r="TBK26" s="91"/>
      <c r="TBN26" s="72"/>
      <c r="TBO26" s="72"/>
      <c r="TBP26" s="80"/>
      <c r="TBT26" s="89"/>
      <c r="TBU26" s="90"/>
      <c r="TBV26" s="91"/>
      <c r="TBW26" s="91"/>
      <c r="TBX26" s="91"/>
      <c r="TBY26" s="91"/>
      <c r="TBZ26" s="91"/>
      <c r="TCA26" s="91"/>
      <c r="TCD26" s="72"/>
      <c r="TCE26" s="72"/>
      <c r="TCF26" s="80"/>
      <c r="TCJ26" s="89"/>
      <c r="TCK26" s="90"/>
      <c r="TCL26" s="91"/>
      <c r="TCM26" s="91"/>
      <c r="TCN26" s="91"/>
      <c r="TCO26" s="91"/>
      <c r="TCP26" s="91"/>
      <c r="TCQ26" s="91"/>
      <c r="TCT26" s="72"/>
      <c r="TCU26" s="72"/>
      <c r="TCV26" s="80"/>
      <c r="TCZ26" s="89"/>
      <c r="TDA26" s="90"/>
      <c r="TDB26" s="91"/>
      <c r="TDC26" s="91"/>
      <c r="TDD26" s="91"/>
      <c r="TDE26" s="91"/>
      <c r="TDF26" s="91"/>
      <c r="TDG26" s="91"/>
      <c r="TDJ26" s="72"/>
      <c r="TDK26" s="72"/>
      <c r="TDL26" s="80"/>
      <c r="TDP26" s="89"/>
      <c r="TDQ26" s="90"/>
      <c r="TDR26" s="91"/>
      <c r="TDS26" s="91"/>
      <c r="TDT26" s="91"/>
      <c r="TDU26" s="91"/>
      <c r="TDV26" s="91"/>
      <c r="TDW26" s="91"/>
      <c r="TDZ26" s="72"/>
      <c r="TEA26" s="72"/>
      <c r="TEB26" s="80"/>
      <c r="TEF26" s="89"/>
      <c r="TEG26" s="90"/>
      <c r="TEH26" s="91"/>
      <c r="TEI26" s="91"/>
      <c r="TEJ26" s="91"/>
      <c r="TEK26" s="91"/>
      <c r="TEL26" s="91"/>
      <c r="TEM26" s="91"/>
      <c r="TEP26" s="72"/>
      <c r="TEQ26" s="72"/>
      <c r="TER26" s="80"/>
      <c r="TEV26" s="89"/>
      <c r="TEW26" s="90"/>
      <c r="TEX26" s="91"/>
      <c r="TEY26" s="91"/>
      <c r="TEZ26" s="91"/>
      <c r="TFA26" s="91"/>
      <c r="TFB26" s="91"/>
      <c r="TFC26" s="91"/>
      <c r="TFF26" s="72"/>
      <c r="TFG26" s="72"/>
      <c r="TFH26" s="80"/>
      <c r="TFL26" s="89"/>
      <c r="TFM26" s="90"/>
      <c r="TFN26" s="91"/>
      <c r="TFO26" s="91"/>
      <c r="TFP26" s="91"/>
      <c r="TFQ26" s="91"/>
      <c r="TFR26" s="91"/>
      <c r="TFS26" s="91"/>
      <c r="TFV26" s="72"/>
      <c r="TFW26" s="72"/>
      <c r="TFX26" s="80"/>
      <c r="TGB26" s="89"/>
      <c r="TGC26" s="90"/>
      <c r="TGD26" s="91"/>
      <c r="TGE26" s="91"/>
      <c r="TGF26" s="91"/>
      <c r="TGG26" s="91"/>
      <c r="TGH26" s="91"/>
      <c r="TGI26" s="91"/>
      <c r="TGL26" s="72"/>
      <c r="TGM26" s="72"/>
      <c r="TGN26" s="80"/>
      <c r="TGR26" s="89"/>
      <c r="TGS26" s="90"/>
      <c r="TGT26" s="91"/>
      <c r="TGU26" s="91"/>
      <c r="TGV26" s="91"/>
      <c r="TGW26" s="91"/>
      <c r="TGX26" s="91"/>
      <c r="TGY26" s="91"/>
      <c r="THB26" s="72"/>
      <c r="THC26" s="72"/>
      <c r="THD26" s="80"/>
      <c r="THH26" s="89"/>
      <c r="THI26" s="90"/>
      <c r="THJ26" s="91"/>
      <c r="THK26" s="91"/>
      <c r="THL26" s="91"/>
      <c r="THM26" s="91"/>
      <c r="THN26" s="91"/>
      <c r="THO26" s="91"/>
      <c r="THR26" s="72"/>
      <c r="THS26" s="72"/>
      <c r="THT26" s="80"/>
      <c r="THX26" s="89"/>
      <c r="THY26" s="90"/>
      <c r="THZ26" s="91"/>
      <c r="TIA26" s="91"/>
      <c r="TIB26" s="91"/>
      <c r="TIC26" s="91"/>
      <c r="TID26" s="91"/>
      <c r="TIE26" s="91"/>
      <c r="TIH26" s="72"/>
      <c r="TII26" s="72"/>
      <c r="TIJ26" s="80"/>
      <c r="TIN26" s="89"/>
      <c r="TIO26" s="90"/>
      <c r="TIP26" s="91"/>
      <c r="TIQ26" s="91"/>
      <c r="TIR26" s="91"/>
      <c r="TIS26" s="91"/>
      <c r="TIT26" s="91"/>
      <c r="TIU26" s="91"/>
      <c r="TIX26" s="72"/>
      <c r="TIY26" s="72"/>
      <c r="TIZ26" s="80"/>
      <c r="TJD26" s="89"/>
      <c r="TJE26" s="90"/>
      <c r="TJF26" s="91"/>
      <c r="TJG26" s="91"/>
      <c r="TJH26" s="91"/>
      <c r="TJI26" s="91"/>
      <c r="TJJ26" s="91"/>
      <c r="TJK26" s="91"/>
      <c r="TJN26" s="72"/>
      <c r="TJO26" s="72"/>
      <c r="TJP26" s="80"/>
      <c r="TJT26" s="89"/>
      <c r="TJU26" s="90"/>
      <c r="TJV26" s="91"/>
      <c r="TJW26" s="91"/>
      <c r="TJX26" s="91"/>
      <c r="TJY26" s="91"/>
      <c r="TJZ26" s="91"/>
      <c r="TKA26" s="91"/>
      <c r="TKD26" s="72"/>
      <c r="TKE26" s="72"/>
      <c r="TKF26" s="80"/>
      <c r="TKJ26" s="89"/>
      <c r="TKK26" s="90"/>
      <c r="TKL26" s="91"/>
      <c r="TKM26" s="91"/>
      <c r="TKN26" s="91"/>
      <c r="TKO26" s="91"/>
      <c r="TKP26" s="91"/>
      <c r="TKQ26" s="91"/>
      <c r="TKT26" s="72"/>
      <c r="TKU26" s="72"/>
      <c r="TKV26" s="80"/>
      <c r="TKZ26" s="89"/>
      <c r="TLA26" s="90"/>
      <c r="TLB26" s="91"/>
      <c r="TLC26" s="91"/>
      <c r="TLD26" s="91"/>
      <c r="TLE26" s="91"/>
      <c r="TLF26" s="91"/>
      <c r="TLG26" s="91"/>
      <c r="TLJ26" s="72"/>
      <c r="TLK26" s="72"/>
      <c r="TLL26" s="80"/>
      <c r="TLP26" s="89"/>
      <c r="TLQ26" s="90"/>
      <c r="TLR26" s="91"/>
      <c r="TLS26" s="91"/>
      <c r="TLT26" s="91"/>
      <c r="TLU26" s="91"/>
      <c r="TLV26" s="91"/>
      <c r="TLW26" s="91"/>
      <c r="TLZ26" s="72"/>
      <c r="TMA26" s="72"/>
      <c r="TMB26" s="80"/>
      <c r="TMF26" s="89"/>
      <c r="TMG26" s="90"/>
      <c r="TMH26" s="91"/>
      <c r="TMI26" s="91"/>
      <c r="TMJ26" s="91"/>
      <c r="TMK26" s="91"/>
      <c r="TML26" s="91"/>
      <c r="TMM26" s="91"/>
      <c r="TMP26" s="72"/>
      <c r="TMQ26" s="72"/>
      <c r="TMR26" s="80"/>
      <c r="TMV26" s="89"/>
      <c r="TMW26" s="90"/>
      <c r="TMX26" s="91"/>
      <c r="TMY26" s="91"/>
      <c r="TMZ26" s="91"/>
      <c r="TNA26" s="91"/>
      <c r="TNB26" s="91"/>
      <c r="TNC26" s="91"/>
      <c r="TNF26" s="72"/>
      <c r="TNG26" s="72"/>
      <c r="TNH26" s="80"/>
      <c r="TNL26" s="89"/>
      <c r="TNM26" s="90"/>
      <c r="TNN26" s="91"/>
      <c r="TNO26" s="91"/>
      <c r="TNP26" s="91"/>
      <c r="TNQ26" s="91"/>
      <c r="TNR26" s="91"/>
      <c r="TNS26" s="91"/>
      <c r="TNV26" s="72"/>
      <c r="TNW26" s="72"/>
      <c r="TNX26" s="80"/>
      <c r="TOB26" s="89"/>
      <c r="TOC26" s="90"/>
      <c r="TOD26" s="91"/>
      <c r="TOE26" s="91"/>
      <c r="TOF26" s="91"/>
      <c r="TOG26" s="91"/>
      <c r="TOH26" s="91"/>
      <c r="TOI26" s="91"/>
      <c r="TOL26" s="72"/>
      <c r="TOM26" s="72"/>
      <c r="TON26" s="80"/>
      <c r="TOR26" s="89"/>
      <c r="TOS26" s="90"/>
      <c r="TOT26" s="91"/>
      <c r="TOU26" s="91"/>
      <c r="TOV26" s="91"/>
      <c r="TOW26" s="91"/>
      <c r="TOX26" s="91"/>
      <c r="TOY26" s="91"/>
      <c r="TPB26" s="72"/>
      <c r="TPC26" s="72"/>
      <c r="TPD26" s="80"/>
      <c r="TPH26" s="89"/>
      <c r="TPI26" s="90"/>
      <c r="TPJ26" s="91"/>
      <c r="TPK26" s="91"/>
      <c r="TPL26" s="91"/>
      <c r="TPM26" s="91"/>
      <c r="TPN26" s="91"/>
      <c r="TPO26" s="91"/>
      <c r="TPR26" s="72"/>
      <c r="TPS26" s="72"/>
      <c r="TPT26" s="80"/>
      <c r="TPX26" s="89"/>
      <c r="TPY26" s="90"/>
      <c r="TPZ26" s="91"/>
      <c r="TQA26" s="91"/>
      <c r="TQB26" s="91"/>
      <c r="TQC26" s="91"/>
      <c r="TQD26" s="91"/>
      <c r="TQE26" s="91"/>
      <c r="TQH26" s="72"/>
      <c r="TQI26" s="72"/>
      <c r="TQJ26" s="80"/>
      <c r="TQN26" s="89"/>
      <c r="TQO26" s="90"/>
      <c r="TQP26" s="91"/>
      <c r="TQQ26" s="91"/>
      <c r="TQR26" s="91"/>
      <c r="TQS26" s="91"/>
      <c r="TQT26" s="91"/>
      <c r="TQU26" s="91"/>
      <c r="TQX26" s="72"/>
      <c r="TQY26" s="72"/>
      <c r="TQZ26" s="80"/>
      <c r="TRD26" s="89"/>
      <c r="TRE26" s="90"/>
      <c r="TRF26" s="91"/>
      <c r="TRG26" s="91"/>
      <c r="TRH26" s="91"/>
      <c r="TRI26" s="91"/>
      <c r="TRJ26" s="91"/>
      <c r="TRK26" s="91"/>
      <c r="TRN26" s="72"/>
      <c r="TRO26" s="72"/>
      <c r="TRP26" s="80"/>
      <c r="TRT26" s="89"/>
      <c r="TRU26" s="90"/>
      <c r="TRV26" s="91"/>
      <c r="TRW26" s="91"/>
      <c r="TRX26" s="91"/>
      <c r="TRY26" s="91"/>
      <c r="TRZ26" s="91"/>
      <c r="TSA26" s="91"/>
      <c r="TSD26" s="72"/>
      <c r="TSE26" s="72"/>
      <c r="TSF26" s="80"/>
      <c r="TSJ26" s="89"/>
      <c r="TSK26" s="90"/>
      <c r="TSL26" s="91"/>
      <c r="TSM26" s="91"/>
      <c r="TSN26" s="91"/>
      <c r="TSO26" s="91"/>
      <c r="TSP26" s="91"/>
      <c r="TSQ26" s="91"/>
      <c r="TST26" s="72"/>
      <c r="TSU26" s="72"/>
      <c r="TSV26" s="80"/>
      <c r="TSZ26" s="89"/>
      <c r="TTA26" s="90"/>
      <c r="TTB26" s="91"/>
      <c r="TTC26" s="91"/>
      <c r="TTD26" s="91"/>
      <c r="TTE26" s="91"/>
      <c r="TTF26" s="91"/>
      <c r="TTG26" s="91"/>
      <c r="TTJ26" s="72"/>
      <c r="TTK26" s="72"/>
      <c r="TTL26" s="80"/>
      <c r="TTP26" s="89"/>
      <c r="TTQ26" s="90"/>
      <c r="TTR26" s="91"/>
      <c r="TTS26" s="91"/>
      <c r="TTT26" s="91"/>
      <c r="TTU26" s="91"/>
      <c r="TTV26" s="91"/>
      <c r="TTW26" s="91"/>
      <c r="TTZ26" s="72"/>
      <c r="TUA26" s="72"/>
      <c r="TUB26" s="80"/>
      <c r="TUF26" s="89"/>
      <c r="TUG26" s="90"/>
      <c r="TUH26" s="91"/>
      <c r="TUI26" s="91"/>
      <c r="TUJ26" s="91"/>
      <c r="TUK26" s="91"/>
      <c r="TUL26" s="91"/>
      <c r="TUM26" s="91"/>
      <c r="TUP26" s="72"/>
      <c r="TUQ26" s="72"/>
      <c r="TUR26" s="80"/>
      <c r="TUV26" s="89"/>
      <c r="TUW26" s="90"/>
      <c r="TUX26" s="91"/>
      <c r="TUY26" s="91"/>
      <c r="TUZ26" s="91"/>
      <c r="TVA26" s="91"/>
      <c r="TVB26" s="91"/>
      <c r="TVC26" s="91"/>
      <c r="TVF26" s="72"/>
      <c r="TVG26" s="72"/>
      <c r="TVH26" s="80"/>
      <c r="TVL26" s="89"/>
      <c r="TVM26" s="90"/>
      <c r="TVN26" s="91"/>
      <c r="TVO26" s="91"/>
      <c r="TVP26" s="91"/>
      <c r="TVQ26" s="91"/>
      <c r="TVR26" s="91"/>
      <c r="TVS26" s="91"/>
      <c r="TVV26" s="72"/>
      <c r="TVW26" s="72"/>
      <c r="TVX26" s="80"/>
      <c r="TWB26" s="89"/>
      <c r="TWC26" s="90"/>
      <c r="TWD26" s="91"/>
      <c r="TWE26" s="91"/>
      <c r="TWF26" s="91"/>
      <c r="TWG26" s="91"/>
      <c r="TWH26" s="91"/>
      <c r="TWI26" s="91"/>
      <c r="TWL26" s="72"/>
      <c r="TWM26" s="72"/>
      <c r="TWN26" s="80"/>
      <c r="TWR26" s="89"/>
      <c r="TWS26" s="90"/>
      <c r="TWT26" s="91"/>
      <c r="TWU26" s="91"/>
      <c r="TWV26" s="91"/>
      <c r="TWW26" s="91"/>
      <c r="TWX26" s="91"/>
      <c r="TWY26" s="91"/>
      <c r="TXB26" s="72"/>
      <c r="TXC26" s="72"/>
      <c r="TXD26" s="80"/>
      <c r="TXH26" s="89"/>
      <c r="TXI26" s="90"/>
      <c r="TXJ26" s="91"/>
      <c r="TXK26" s="91"/>
      <c r="TXL26" s="91"/>
      <c r="TXM26" s="91"/>
      <c r="TXN26" s="91"/>
      <c r="TXO26" s="91"/>
      <c r="TXR26" s="72"/>
      <c r="TXS26" s="72"/>
      <c r="TXT26" s="80"/>
      <c r="TXX26" s="89"/>
      <c r="TXY26" s="90"/>
      <c r="TXZ26" s="91"/>
      <c r="TYA26" s="91"/>
      <c r="TYB26" s="91"/>
      <c r="TYC26" s="91"/>
      <c r="TYD26" s="91"/>
      <c r="TYE26" s="91"/>
      <c r="TYH26" s="72"/>
      <c r="TYI26" s="72"/>
      <c r="TYJ26" s="80"/>
      <c r="TYN26" s="89"/>
      <c r="TYO26" s="90"/>
      <c r="TYP26" s="91"/>
      <c r="TYQ26" s="91"/>
      <c r="TYR26" s="91"/>
      <c r="TYS26" s="91"/>
      <c r="TYT26" s="91"/>
      <c r="TYU26" s="91"/>
      <c r="TYX26" s="72"/>
      <c r="TYY26" s="72"/>
      <c r="TYZ26" s="80"/>
      <c r="TZD26" s="89"/>
      <c r="TZE26" s="90"/>
      <c r="TZF26" s="91"/>
      <c r="TZG26" s="91"/>
      <c r="TZH26" s="91"/>
      <c r="TZI26" s="91"/>
      <c r="TZJ26" s="91"/>
      <c r="TZK26" s="91"/>
      <c r="TZN26" s="72"/>
      <c r="TZO26" s="72"/>
      <c r="TZP26" s="80"/>
      <c r="TZT26" s="89"/>
      <c r="TZU26" s="90"/>
      <c r="TZV26" s="91"/>
      <c r="TZW26" s="91"/>
      <c r="TZX26" s="91"/>
      <c r="TZY26" s="91"/>
      <c r="TZZ26" s="91"/>
      <c r="UAA26" s="91"/>
      <c r="UAD26" s="72"/>
      <c r="UAE26" s="72"/>
      <c r="UAF26" s="80"/>
      <c r="UAJ26" s="89"/>
      <c r="UAK26" s="90"/>
      <c r="UAL26" s="91"/>
      <c r="UAM26" s="91"/>
      <c r="UAN26" s="91"/>
      <c r="UAO26" s="91"/>
      <c r="UAP26" s="91"/>
      <c r="UAQ26" s="91"/>
      <c r="UAT26" s="72"/>
      <c r="UAU26" s="72"/>
      <c r="UAV26" s="80"/>
      <c r="UAZ26" s="89"/>
      <c r="UBA26" s="90"/>
      <c r="UBB26" s="91"/>
      <c r="UBC26" s="91"/>
      <c r="UBD26" s="91"/>
      <c r="UBE26" s="91"/>
      <c r="UBF26" s="91"/>
      <c r="UBG26" s="91"/>
      <c r="UBJ26" s="72"/>
      <c r="UBK26" s="72"/>
      <c r="UBL26" s="80"/>
      <c r="UBP26" s="89"/>
      <c r="UBQ26" s="90"/>
      <c r="UBR26" s="91"/>
      <c r="UBS26" s="91"/>
      <c r="UBT26" s="91"/>
      <c r="UBU26" s="91"/>
      <c r="UBV26" s="91"/>
      <c r="UBW26" s="91"/>
      <c r="UBZ26" s="72"/>
      <c r="UCA26" s="72"/>
      <c r="UCB26" s="80"/>
      <c r="UCF26" s="89"/>
      <c r="UCG26" s="90"/>
      <c r="UCH26" s="91"/>
      <c r="UCI26" s="91"/>
      <c r="UCJ26" s="91"/>
      <c r="UCK26" s="91"/>
      <c r="UCL26" s="91"/>
      <c r="UCM26" s="91"/>
      <c r="UCP26" s="72"/>
      <c r="UCQ26" s="72"/>
      <c r="UCR26" s="80"/>
      <c r="UCV26" s="89"/>
      <c r="UCW26" s="90"/>
      <c r="UCX26" s="91"/>
      <c r="UCY26" s="91"/>
      <c r="UCZ26" s="91"/>
      <c r="UDA26" s="91"/>
      <c r="UDB26" s="91"/>
      <c r="UDC26" s="91"/>
      <c r="UDF26" s="72"/>
      <c r="UDG26" s="72"/>
      <c r="UDH26" s="80"/>
      <c r="UDL26" s="89"/>
      <c r="UDM26" s="90"/>
      <c r="UDN26" s="91"/>
      <c r="UDO26" s="91"/>
      <c r="UDP26" s="91"/>
      <c r="UDQ26" s="91"/>
      <c r="UDR26" s="91"/>
      <c r="UDS26" s="91"/>
      <c r="UDV26" s="72"/>
      <c r="UDW26" s="72"/>
      <c r="UDX26" s="80"/>
      <c r="UEB26" s="89"/>
      <c r="UEC26" s="90"/>
      <c r="UED26" s="91"/>
      <c r="UEE26" s="91"/>
      <c r="UEF26" s="91"/>
      <c r="UEG26" s="91"/>
      <c r="UEH26" s="91"/>
      <c r="UEI26" s="91"/>
      <c r="UEL26" s="72"/>
      <c r="UEM26" s="72"/>
      <c r="UEN26" s="80"/>
      <c r="UER26" s="89"/>
      <c r="UES26" s="90"/>
      <c r="UET26" s="91"/>
      <c r="UEU26" s="91"/>
      <c r="UEV26" s="91"/>
      <c r="UEW26" s="91"/>
      <c r="UEX26" s="91"/>
      <c r="UEY26" s="91"/>
      <c r="UFB26" s="72"/>
      <c r="UFC26" s="72"/>
      <c r="UFD26" s="80"/>
      <c r="UFH26" s="89"/>
      <c r="UFI26" s="90"/>
      <c r="UFJ26" s="91"/>
      <c r="UFK26" s="91"/>
      <c r="UFL26" s="91"/>
      <c r="UFM26" s="91"/>
      <c r="UFN26" s="91"/>
      <c r="UFO26" s="91"/>
      <c r="UFR26" s="72"/>
      <c r="UFS26" s="72"/>
      <c r="UFT26" s="80"/>
      <c r="UFX26" s="89"/>
      <c r="UFY26" s="90"/>
      <c r="UFZ26" s="91"/>
      <c r="UGA26" s="91"/>
      <c r="UGB26" s="91"/>
      <c r="UGC26" s="91"/>
      <c r="UGD26" s="91"/>
      <c r="UGE26" s="91"/>
      <c r="UGH26" s="72"/>
      <c r="UGI26" s="72"/>
      <c r="UGJ26" s="80"/>
      <c r="UGN26" s="89"/>
      <c r="UGO26" s="90"/>
      <c r="UGP26" s="91"/>
      <c r="UGQ26" s="91"/>
      <c r="UGR26" s="91"/>
      <c r="UGS26" s="91"/>
      <c r="UGT26" s="91"/>
      <c r="UGU26" s="91"/>
      <c r="UGX26" s="72"/>
      <c r="UGY26" s="72"/>
      <c r="UGZ26" s="80"/>
      <c r="UHD26" s="89"/>
      <c r="UHE26" s="90"/>
      <c r="UHF26" s="91"/>
      <c r="UHG26" s="91"/>
      <c r="UHH26" s="91"/>
      <c r="UHI26" s="91"/>
      <c r="UHJ26" s="91"/>
      <c r="UHK26" s="91"/>
      <c r="UHN26" s="72"/>
      <c r="UHO26" s="72"/>
      <c r="UHP26" s="80"/>
      <c r="UHT26" s="89"/>
      <c r="UHU26" s="90"/>
      <c r="UHV26" s="91"/>
      <c r="UHW26" s="91"/>
      <c r="UHX26" s="91"/>
      <c r="UHY26" s="91"/>
      <c r="UHZ26" s="91"/>
      <c r="UIA26" s="91"/>
      <c r="UID26" s="72"/>
      <c r="UIE26" s="72"/>
      <c r="UIF26" s="80"/>
      <c r="UIJ26" s="89"/>
      <c r="UIK26" s="90"/>
      <c r="UIL26" s="91"/>
      <c r="UIM26" s="91"/>
      <c r="UIN26" s="91"/>
      <c r="UIO26" s="91"/>
      <c r="UIP26" s="91"/>
      <c r="UIQ26" s="91"/>
      <c r="UIT26" s="72"/>
      <c r="UIU26" s="72"/>
      <c r="UIV26" s="80"/>
      <c r="UIZ26" s="89"/>
      <c r="UJA26" s="90"/>
      <c r="UJB26" s="91"/>
      <c r="UJC26" s="91"/>
      <c r="UJD26" s="91"/>
      <c r="UJE26" s="91"/>
      <c r="UJF26" s="91"/>
      <c r="UJG26" s="91"/>
      <c r="UJJ26" s="72"/>
      <c r="UJK26" s="72"/>
      <c r="UJL26" s="80"/>
      <c r="UJP26" s="89"/>
      <c r="UJQ26" s="90"/>
      <c r="UJR26" s="91"/>
      <c r="UJS26" s="91"/>
      <c r="UJT26" s="91"/>
      <c r="UJU26" s="91"/>
      <c r="UJV26" s="91"/>
      <c r="UJW26" s="91"/>
      <c r="UJZ26" s="72"/>
      <c r="UKA26" s="72"/>
      <c r="UKB26" s="80"/>
      <c r="UKF26" s="89"/>
      <c r="UKG26" s="90"/>
      <c r="UKH26" s="91"/>
      <c r="UKI26" s="91"/>
      <c r="UKJ26" s="91"/>
      <c r="UKK26" s="91"/>
      <c r="UKL26" s="91"/>
      <c r="UKM26" s="91"/>
      <c r="UKP26" s="72"/>
      <c r="UKQ26" s="72"/>
      <c r="UKR26" s="80"/>
      <c r="UKV26" s="89"/>
      <c r="UKW26" s="90"/>
      <c r="UKX26" s="91"/>
      <c r="UKY26" s="91"/>
      <c r="UKZ26" s="91"/>
      <c r="ULA26" s="91"/>
      <c r="ULB26" s="91"/>
      <c r="ULC26" s="91"/>
      <c r="ULF26" s="72"/>
      <c r="ULG26" s="72"/>
      <c r="ULH26" s="80"/>
      <c r="ULL26" s="89"/>
      <c r="ULM26" s="90"/>
      <c r="ULN26" s="91"/>
      <c r="ULO26" s="91"/>
      <c r="ULP26" s="91"/>
      <c r="ULQ26" s="91"/>
      <c r="ULR26" s="91"/>
      <c r="ULS26" s="91"/>
      <c r="ULV26" s="72"/>
      <c r="ULW26" s="72"/>
      <c r="ULX26" s="80"/>
      <c r="UMB26" s="89"/>
      <c r="UMC26" s="90"/>
      <c r="UMD26" s="91"/>
      <c r="UME26" s="91"/>
      <c r="UMF26" s="91"/>
      <c r="UMG26" s="91"/>
      <c r="UMH26" s="91"/>
      <c r="UMI26" s="91"/>
      <c r="UML26" s="72"/>
      <c r="UMM26" s="72"/>
      <c r="UMN26" s="80"/>
      <c r="UMR26" s="89"/>
      <c r="UMS26" s="90"/>
      <c r="UMT26" s="91"/>
      <c r="UMU26" s="91"/>
      <c r="UMV26" s="91"/>
      <c r="UMW26" s="91"/>
      <c r="UMX26" s="91"/>
      <c r="UMY26" s="91"/>
      <c r="UNB26" s="72"/>
      <c r="UNC26" s="72"/>
      <c r="UND26" s="80"/>
      <c r="UNH26" s="89"/>
      <c r="UNI26" s="90"/>
      <c r="UNJ26" s="91"/>
      <c r="UNK26" s="91"/>
      <c r="UNL26" s="91"/>
      <c r="UNM26" s="91"/>
      <c r="UNN26" s="91"/>
      <c r="UNO26" s="91"/>
      <c r="UNR26" s="72"/>
      <c r="UNS26" s="72"/>
      <c r="UNT26" s="80"/>
      <c r="UNX26" s="89"/>
      <c r="UNY26" s="90"/>
      <c r="UNZ26" s="91"/>
      <c r="UOA26" s="91"/>
      <c r="UOB26" s="91"/>
      <c r="UOC26" s="91"/>
      <c r="UOD26" s="91"/>
      <c r="UOE26" s="91"/>
      <c r="UOH26" s="72"/>
      <c r="UOI26" s="72"/>
      <c r="UOJ26" s="80"/>
      <c r="UON26" s="89"/>
      <c r="UOO26" s="90"/>
      <c r="UOP26" s="91"/>
      <c r="UOQ26" s="91"/>
      <c r="UOR26" s="91"/>
      <c r="UOS26" s="91"/>
      <c r="UOT26" s="91"/>
      <c r="UOU26" s="91"/>
      <c r="UOX26" s="72"/>
      <c r="UOY26" s="72"/>
      <c r="UOZ26" s="80"/>
      <c r="UPD26" s="89"/>
      <c r="UPE26" s="90"/>
      <c r="UPF26" s="91"/>
      <c r="UPG26" s="91"/>
      <c r="UPH26" s="91"/>
      <c r="UPI26" s="91"/>
      <c r="UPJ26" s="91"/>
      <c r="UPK26" s="91"/>
      <c r="UPN26" s="72"/>
      <c r="UPO26" s="72"/>
      <c r="UPP26" s="80"/>
      <c r="UPT26" s="89"/>
      <c r="UPU26" s="90"/>
      <c r="UPV26" s="91"/>
      <c r="UPW26" s="91"/>
      <c r="UPX26" s="91"/>
      <c r="UPY26" s="91"/>
      <c r="UPZ26" s="91"/>
      <c r="UQA26" s="91"/>
      <c r="UQD26" s="72"/>
      <c r="UQE26" s="72"/>
      <c r="UQF26" s="80"/>
      <c r="UQJ26" s="89"/>
      <c r="UQK26" s="90"/>
      <c r="UQL26" s="91"/>
      <c r="UQM26" s="91"/>
      <c r="UQN26" s="91"/>
      <c r="UQO26" s="91"/>
      <c r="UQP26" s="91"/>
      <c r="UQQ26" s="91"/>
      <c r="UQT26" s="72"/>
      <c r="UQU26" s="72"/>
      <c r="UQV26" s="80"/>
      <c r="UQZ26" s="89"/>
      <c r="URA26" s="90"/>
      <c r="URB26" s="91"/>
      <c r="URC26" s="91"/>
      <c r="URD26" s="91"/>
      <c r="URE26" s="91"/>
      <c r="URF26" s="91"/>
      <c r="URG26" s="91"/>
      <c r="URJ26" s="72"/>
      <c r="URK26" s="72"/>
      <c r="URL26" s="80"/>
      <c r="URP26" s="89"/>
      <c r="URQ26" s="90"/>
      <c r="URR26" s="91"/>
      <c r="URS26" s="91"/>
      <c r="URT26" s="91"/>
      <c r="URU26" s="91"/>
      <c r="URV26" s="91"/>
      <c r="URW26" s="91"/>
      <c r="URZ26" s="72"/>
      <c r="USA26" s="72"/>
      <c r="USB26" s="80"/>
      <c r="USF26" s="89"/>
      <c r="USG26" s="90"/>
      <c r="USH26" s="91"/>
      <c r="USI26" s="91"/>
      <c r="USJ26" s="91"/>
      <c r="USK26" s="91"/>
      <c r="USL26" s="91"/>
      <c r="USM26" s="91"/>
      <c r="USP26" s="72"/>
      <c r="USQ26" s="72"/>
      <c r="USR26" s="80"/>
      <c r="USV26" s="89"/>
      <c r="USW26" s="90"/>
      <c r="USX26" s="91"/>
      <c r="USY26" s="91"/>
      <c r="USZ26" s="91"/>
      <c r="UTA26" s="91"/>
      <c r="UTB26" s="91"/>
      <c r="UTC26" s="91"/>
      <c r="UTF26" s="72"/>
      <c r="UTG26" s="72"/>
      <c r="UTH26" s="80"/>
      <c r="UTL26" s="89"/>
      <c r="UTM26" s="90"/>
      <c r="UTN26" s="91"/>
      <c r="UTO26" s="91"/>
      <c r="UTP26" s="91"/>
      <c r="UTQ26" s="91"/>
      <c r="UTR26" s="91"/>
      <c r="UTS26" s="91"/>
      <c r="UTV26" s="72"/>
      <c r="UTW26" s="72"/>
      <c r="UTX26" s="80"/>
      <c r="UUB26" s="89"/>
      <c r="UUC26" s="90"/>
      <c r="UUD26" s="91"/>
      <c r="UUE26" s="91"/>
      <c r="UUF26" s="91"/>
      <c r="UUG26" s="91"/>
      <c r="UUH26" s="91"/>
      <c r="UUI26" s="91"/>
      <c r="UUL26" s="72"/>
      <c r="UUM26" s="72"/>
      <c r="UUN26" s="80"/>
      <c r="UUR26" s="89"/>
      <c r="UUS26" s="90"/>
      <c r="UUT26" s="91"/>
      <c r="UUU26" s="91"/>
      <c r="UUV26" s="91"/>
      <c r="UUW26" s="91"/>
      <c r="UUX26" s="91"/>
      <c r="UUY26" s="91"/>
      <c r="UVB26" s="72"/>
      <c r="UVC26" s="72"/>
      <c r="UVD26" s="80"/>
      <c r="UVH26" s="89"/>
      <c r="UVI26" s="90"/>
      <c r="UVJ26" s="91"/>
      <c r="UVK26" s="91"/>
      <c r="UVL26" s="91"/>
      <c r="UVM26" s="91"/>
      <c r="UVN26" s="91"/>
      <c r="UVO26" s="91"/>
      <c r="UVR26" s="72"/>
      <c r="UVS26" s="72"/>
      <c r="UVT26" s="80"/>
      <c r="UVX26" s="89"/>
      <c r="UVY26" s="90"/>
      <c r="UVZ26" s="91"/>
      <c r="UWA26" s="91"/>
      <c r="UWB26" s="91"/>
      <c r="UWC26" s="91"/>
      <c r="UWD26" s="91"/>
      <c r="UWE26" s="91"/>
      <c r="UWH26" s="72"/>
      <c r="UWI26" s="72"/>
      <c r="UWJ26" s="80"/>
      <c r="UWN26" s="89"/>
      <c r="UWO26" s="90"/>
      <c r="UWP26" s="91"/>
      <c r="UWQ26" s="91"/>
      <c r="UWR26" s="91"/>
      <c r="UWS26" s="91"/>
      <c r="UWT26" s="91"/>
      <c r="UWU26" s="91"/>
      <c r="UWX26" s="72"/>
      <c r="UWY26" s="72"/>
      <c r="UWZ26" s="80"/>
      <c r="UXD26" s="89"/>
      <c r="UXE26" s="90"/>
      <c r="UXF26" s="91"/>
      <c r="UXG26" s="91"/>
      <c r="UXH26" s="91"/>
      <c r="UXI26" s="91"/>
      <c r="UXJ26" s="91"/>
      <c r="UXK26" s="91"/>
      <c r="UXN26" s="72"/>
      <c r="UXO26" s="72"/>
      <c r="UXP26" s="80"/>
      <c r="UXT26" s="89"/>
      <c r="UXU26" s="90"/>
      <c r="UXV26" s="91"/>
      <c r="UXW26" s="91"/>
      <c r="UXX26" s="91"/>
      <c r="UXY26" s="91"/>
      <c r="UXZ26" s="91"/>
      <c r="UYA26" s="91"/>
      <c r="UYD26" s="72"/>
      <c r="UYE26" s="72"/>
      <c r="UYF26" s="80"/>
      <c r="UYJ26" s="89"/>
      <c r="UYK26" s="90"/>
      <c r="UYL26" s="91"/>
      <c r="UYM26" s="91"/>
      <c r="UYN26" s="91"/>
      <c r="UYO26" s="91"/>
      <c r="UYP26" s="91"/>
      <c r="UYQ26" s="91"/>
      <c r="UYT26" s="72"/>
      <c r="UYU26" s="72"/>
      <c r="UYV26" s="80"/>
      <c r="UYZ26" s="89"/>
      <c r="UZA26" s="90"/>
      <c r="UZB26" s="91"/>
      <c r="UZC26" s="91"/>
      <c r="UZD26" s="91"/>
      <c r="UZE26" s="91"/>
      <c r="UZF26" s="91"/>
      <c r="UZG26" s="91"/>
      <c r="UZJ26" s="72"/>
      <c r="UZK26" s="72"/>
      <c r="UZL26" s="80"/>
      <c r="UZP26" s="89"/>
      <c r="UZQ26" s="90"/>
      <c r="UZR26" s="91"/>
      <c r="UZS26" s="91"/>
      <c r="UZT26" s="91"/>
      <c r="UZU26" s="91"/>
      <c r="UZV26" s="91"/>
      <c r="UZW26" s="91"/>
      <c r="UZZ26" s="72"/>
      <c r="VAA26" s="72"/>
      <c r="VAB26" s="80"/>
      <c r="VAF26" s="89"/>
      <c r="VAG26" s="90"/>
      <c r="VAH26" s="91"/>
      <c r="VAI26" s="91"/>
      <c r="VAJ26" s="91"/>
      <c r="VAK26" s="91"/>
      <c r="VAL26" s="91"/>
      <c r="VAM26" s="91"/>
      <c r="VAP26" s="72"/>
      <c r="VAQ26" s="72"/>
      <c r="VAR26" s="80"/>
      <c r="VAV26" s="89"/>
      <c r="VAW26" s="90"/>
      <c r="VAX26" s="91"/>
      <c r="VAY26" s="91"/>
      <c r="VAZ26" s="91"/>
      <c r="VBA26" s="91"/>
      <c r="VBB26" s="91"/>
      <c r="VBC26" s="91"/>
      <c r="VBF26" s="72"/>
      <c r="VBG26" s="72"/>
      <c r="VBH26" s="80"/>
      <c r="VBL26" s="89"/>
      <c r="VBM26" s="90"/>
      <c r="VBN26" s="91"/>
      <c r="VBO26" s="91"/>
      <c r="VBP26" s="91"/>
      <c r="VBQ26" s="91"/>
      <c r="VBR26" s="91"/>
      <c r="VBS26" s="91"/>
      <c r="VBV26" s="72"/>
      <c r="VBW26" s="72"/>
      <c r="VBX26" s="80"/>
      <c r="VCB26" s="89"/>
      <c r="VCC26" s="90"/>
      <c r="VCD26" s="91"/>
      <c r="VCE26" s="91"/>
      <c r="VCF26" s="91"/>
      <c r="VCG26" s="91"/>
      <c r="VCH26" s="91"/>
      <c r="VCI26" s="91"/>
      <c r="VCL26" s="72"/>
      <c r="VCM26" s="72"/>
      <c r="VCN26" s="80"/>
      <c r="VCR26" s="89"/>
      <c r="VCS26" s="90"/>
      <c r="VCT26" s="91"/>
      <c r="VCU26" s="91"/>
      <c r="VCV26" s="91"/>
      <c r="VCW26" s="91"/>
      <c r="VCX26" s="91"/>
      <c r="VCY26" s="91"/>
      <c r="VDB26" s="72"/>
      <c r="VDC26" s="72"/>
      <c r="VDD26" s="80"/>
      <c r="VDH26" s="89"/>
      <c r="VDI26" s="90"/>
      <c r="VDJ26" s="91"/>
      <c r="VDK26" s="91"/>
      <c r="VDL26" s="91"/>
      <c r="VDM26" s="91"/>
      <c r="VDN26" s="91"/>
      <c r="VDO26" s="91"/>
      <c r="VDR26" s="72"/>
      <c r="VDS26" s="72"/>
      <c r="VDT26" s="80"/>
      <c r="VDX26" s="89"/>
      <c r="VDY26" s="90"/>
      <c r="VDZ26" s="91"/>
      <c r="VEA26" s="91"/>
      <c r="VEB26" s="91"/>
      <c r="VEC26" s="91"/>
      <c r="VED26" s="91"/>
      <c r="VEE26" s="91"/>
      <c r="VEH26" s="72"/>
      <c r="VEI26" s="72"/>
      <c r="VEJ26" s="80"/>
      <c r="VEN26" s="89"/>
      <c r="VEO26" s="90"/>
      <c r="VEP26" s="91"/>
      <c r="VEQ26" s="91"/>
      <c r="VER26" s="91"/>
      <c r="VES26" s="91"/>
      <c r="VET26" s="91"/>
      <c r="VEU26" s="91"/>
      <c r="VEX26" s="72"/>
      <c r="VEY26" s="72"/>
      <c r="VEZ26" s="80"/>
      <c r="VFD26" s="89"/>
      <c r="VFE26" s="90"/>
      <c r="VFF26" s="91"/>
      <c r="VFG26" s="91"/>
      <c r="VFH26" s="91"/>
      <c r="VFI26" s="91"/>
      <c r="VFJ26" s="91"/>
      <c r="VFK26" s="91"/>
      <c r="VFN26" s="72"/>
      <c r="VFO26" s="72"/>
      <c r="VFP26" s="80"/>
      <c r="VFT26" s="89"/>
      <c r="VFU26" s="90"/>
      <c r="VFV26" s="91"/>
      <c r="VFW26" s="91"/>
      <c r="VFX26" s="91"/>
      <c r="VFY26" s="91"/>
      <c r="VFZ26" s="91"/>
      <c r="VGA26" s="91"/>
      <c r="VGD26" s="72"/>
      <c r="VGE26" s="72"/>
      <c r="VGF26" s="80"/>
      <c r="VGJ26" s="89"/>
      <c r="VGK26" s="90"/>
      <c r="VGL26" s="91"/>
      <c r="VGM26" s="91"/>
      <c r="VGN26" s="91"/>
      <c r="VGO26" s="91"/>
      <c r="VGP26" s="91"/>
      <c r="VGQ26" s="91"/>
      <c r="VGT26" s="72"/>
      <c r="VGU26" s="72"/>
      <c r="VGV26" s="80"/>
      <c r="VGZ26" s="89"/>
      <c r="VHA26" s="90"/>
      <c r="VHB26" s="91"/>
      <c r="VHC26" s="91"/>
      <c r="VHD26" s="91"/>
      <c r="VHE26" s="91"/>
      <c r="VHF26" s="91"/>
      <c r="VHG26" s="91"/>
      <c r="VHJ26" s="72"/>
      <c r="VHK26" s="72"/>
      <c r="VHL26" s="80"/>
      <c r="VHP26" s="89"/>
      <c r="VHQ26" s="90"/>
      <c r="VHR26" s="91"/>
      <c r="VHS26" s="91"/>
      <c r="VHT26" s="91"/>
      <c r="VHU26" s="91"/>
      <c r="VHV26" s="91"/>
      <c r="VHW26" s="91"/>
      <c r="VHZ26" s="72"/>
      <c r="VIA26" s="72"/>
      <c r="VIB26" s="80"/>
      <c r="VIF26" s="89"/>
      <c r="VIG26" s="90"/>
      <c r="VIH26" s="91"/>
      <c r="VII26" s="91"/>
      <c r="VIJ26" s="91"/>
      <c r="VIK26" s="91"/>
      <c r="VIL26" s="91"/>
      <c r="VIM26" s="91"/>
      <c r="VIP26" s="72"/>
      <c r="VIQ26" s="72"/>
      <c r="VIR26" s="80"/>
      <c r="VIV26" s="89"/>
      <c r="VIW26" s="90"/>
      <c r="VIX26" s="91"/>
      <c r="VIY26" s="91"/>
      <c r="VIZ26" s="91"/>
      <c r="VJA26" s="91"/>
      <c r="VJB26" s="91"/>
      <c r="VJC26" s="91"/>
      <c r="VJF26" s="72"/>
      <c r="VJG26" s="72"/>
      <c r="VJH26" s="80"/>
      <c r="VJL26" s="89"/>
      <c r="VJM26" s="90"/>
      <c r="VJN26" s="91"/>
      <c r="VJO26" s="91"/>
      <c r="VJP26" s="91"/>
      <c r="VJQ26" s="91"/>
      <c r="VJR26" s="91"/>
      <c r="VJS26" s="91"/>
      <c r="VJV26" s="72"/>
      <c r="VJW26" s="72"/>
      <c r="VJX26" s="80"/>
      <c r="VKB26" s="89"/>
      <c r="VKC26" s="90"/>
      <c r="VKD26" s="91"/>
      <c r="VKE26" s="91"/>
      <c r="VKF26" s="91"/>
      <c r="VKG26" s="91"/>
      <c r="VKH26" s="91"/>
      <c r="VKI26" s="91"/>
      <c r="VKL26" s="72"/>
      <c r="VKM26" s="72"/>
      <c r="VKN26" s="80"/>
      <c r="VKR26" s="89"/>
      <c r="VKS26" s="90"/>
      <c r="VKT26" s="91"/>
      <c r="VKU26" s="91"/>
      <c r="VKV26" s="91"/>
      <c r="VKW26" s="91"/>
      <c r="VKX26" s="91"/>
      <c r="VKY26" s="91"/>
      <c r="VLB26" s="72"/>
      <c r="VLC26" s="72"/>
      <c r="VLD26" s="80"/>
      <c r="VLH26" s="89"/>
      <c r="VLI26" s="90"/>
      <c r="VLJ26" s="91"/>
      <c r="VLK26" s="91"/>
      <c r="VLL26" s="91"/>
      <c r="VLM26" s="91"/>
      <c r="VLN26" s="91"/>
      <c r="VLO26" s="91"/>
      <c r="VLR26" s="72"/>
      <c r="VLS26" s="72"/>
      <c r="VLT26" s="80"/>
      <c r="VLX26" s="89"/>
      <c r="VLY26" s="90"/>
      <c r="VLZ26" s="91"/>
      <c r="VMA26" s="91"/>
      <c r="VMB26" s="91"/>
      <c r="VMC26" s="91"/>
      <c r="VMD26" s="91"/>
      <c r="VME26" s="91"/>
      <c r="VMH26" s="72"/>
      <c r="VMI26" s="72"/>
      <c r="VMJ26" s="80"/>
      <c r="VMN26" s="89"/>
      <c r="VMO26" s="90"/>
      <c r="VMP26" s="91"/>
      <c r="VMQ26" s="91"/>
      <c r="VMR26" s="91"/>
      <c r="VMS26" s="91"/>
      <c r="VMT26" s="91"/>
      <c r="VMU26" s="91"/>
      <c r="VMX26" s="72"/>
      <c r="VMY26" s="72"/>
      <c r="VMZ26" s="80"/>
      <c r="VND26" s="89"/>
      <c r="VNE26" s="90"/>
      <c r="VNF26" s="91"/>
      <c r="VNG26" s="91"/>
      <c r="VNH26" s="91"/>
      <c r="VNI26" s="91"/>
      <c r="VNJ26" s="91"/>
      <c r="VNK26" s="91"/>
      <c r="VNN26" s="72"/>
      <c r="VNO26" s="72"/>
      <c r="VNP26" s="80"/>
      <c r="VNT26" s="89"/>
      <c r="VNU26" s="90"/>
      <c r="VNV26" s="91"/>
      <c r="VNW26" s="91"/>
      <c r="VNX26" s="91"/>
      <c r="VNY26" s="91"/>
      <c r="VNZ26" s="91"/>
      <c r="VOA26" s="91"/>
      <c r="VOD26" s="72"/>
      <c r="VOE26" s="72"/>
      <c r="VOF26" s="80"/>
      <c r="VOJ26" s="89"/>
      <c r="VOK26" s="90"/>
      <c r="VOL26" s="91"/>
      <c r="VOM26" s="91"/>
      <c r="VON26" s="91"/>
      <c r="VOO26" s="91"/>
      <c r="VOP26" s="91"/>
      <c r="VOQ26" s="91"/>
      <c r="VOT26" s="72"/>
      <c r="VOU26" s="72"/>
      <c r="VOV26" s="80"/>
      <c r="VOZ26" s="89"/>
      <c r="VPA26" s="90"/>
      <c r="VPB26" s="91"/>
      <c r="VPC26" s="91"/>
      <c r="VPD26" s="91"/>
      <c r="VPE26" s="91"/>
      <c r="VPF26" s="91"/>
      <c r="VPG26" s="91"/>
      <c r="VPJ26" s="72"/>
      <c r="VPK26" s="72"/>
      <c r="VPL26" s="80"/>
      <c r="VPP26" s="89"/>
      <c r="VPQ26" s="90"/>
      <c r="VPR26" s="91"/>
      <c r="VPS26" s="91"/>
      <c r="VPT26" s="91"/>
      <c r="VPU26" s="91"/>
      <c r="VPV26" s="91"/>
      <c r="VPW26" s="91"/>
      <c r="VPZ26" s="72"/>
      <c r="VQA26" s="72"/>
      <c r="VQB26" s="80"/>
      <c r="VQF26" s="89"/>
      <c r="VQG26" s="90"/>
      <c r="VQH26" s="91"/>
      <c r="VQI26" s="91"/>
      <c r="VQJ26" s="91"/>
      <c r="VQK26" s="91"/>
      <c r="VQL26" s="91"/>
      <c r="VQM26" s="91"/>
      <c r="VQP26" s="72"/>
      <c r="VQQ26" s="72"/>
      <c r="VQR26" s="80"/>
      <c r="VQV26" s="89"/>
      <c r="VQW26" s="90"/>
      <c r="VQX26" s="91"/>
      <c r="VQY26" s="91"/>
      <c r="VQZ26" s="91"/>
      <c r="VRA26" s="91"/>
      <c r="VRB26" s="91"/>
      <c r="VRC26" s="91"/>
      <c r="VRF26" s="72"/>
      <c r="VRG26" s="72"/>
      <c r="VRH26" s="80"/>
      <c r="VRL26" s="89"/>
      <c r="VRM26" s="90"/>
      <c r="VRN26" s="91"/>
      <c r="VRO26" s="91"/>
      <c r="VRP26" s="91"/>
      <c r="VRQ26" s="91"/>
      <c r="VRR26" s="91"/>
      <c r="VRS26" s="91"/>
      <c r="VRV26" s="72"/>
      <c r="VRW26" s="72"/>
      <c r="VRX26" s="80"/>
      <c r="VSB26" s="89"/>
      <c r="VSC26" s="90"/>
      <c r="VSD26" s="91"/>
      <c r="VSE26" s="91"/>
      <c r="VSF26" s="91"/>
      <c r="VSG26" s="91"/>
      <c r="VSH26" s="91"/>
      <c r="VSI26" s="91"/>
      <c r="VSL26" s="72"/>
      <c r="VSM26" s="72"/>
      <c r="VSN26" s="80"/>
      <c r="VSR26" s="89"/>
      <c r="VSS26" s="90"/>
      <c r="VST26" s="91"/>
      <c r="VSU26" s="91"/>
      <c r="VSV26" s="91"/>
      <c r="VSW26" s="91"/>
      <c r="VSX26" s="91"/>
      <c r="VSY26" s="91"/>
      <c r="VTB26" s="72"/>
      <c r="VTC26" s="72"/>
      <c r="VTD26" s="80"/>
      <c r="VTH26" s="89"/>
      <c r="VTI26" s="90"/>
      <c r="VTJ26" s="91"/>
      <c r="VTK26" s="91"/>
      <c r="VTL26" s="91"/>
      <c r="VTM26" s="91"/>
      <c r="VTN26" s="91"/>
      <c r="VTO26" s="91"/>
      <c r="VTR26" s="72"/>
      <c r="VTS26" s="72"/>
      <c r="VTT26" s="80"/>
      <c r="VTX26" s="89"/>
      <c r="VTY26" s="90"/>
      <c r="VTZ26" s="91"/>
      <c r="VUA26" s="91"/>
      <c r="VUB26" s="91"/>
      <c r="VUC26" s="91"/>
      <c r="VUD26" s="91"/>
      <c r="VUE26" s="91"/>
      <c r="VUH26" s="72"/>
      <c r="VUI26" s="72"/>
      <c r="VUJ26" s="80"/>
      <c r="VUN26" s="89"/>
      <c r="VUO26" s="90"/>
      <c r="VUP26" s="91"/>
      <c r="VUQ26" s="91"/>
      <c r="VUR26" s="91"/>
      <c r="VUS26" s="91"/>
      <c r="VUT26" s="91"/>
      <c r="VUU26" s="91"/>
      <c r="VUX26" s="72"/>
      <c r="VUY26" s="72"/>
      <c r="VUZ26" s="80"/>
      <c r="VVD26" s="89"/>
      <c r="VVE26" s="90"/>
      <c r="VVF26" s="91"/>
      <c r="VVG26" s="91"/>
      <c r="VVH26" s="91"/>
      <c r="VVI26" s="91"/>
      <c r="VVJ26" s="91"/>
      <c r="VVK26" s="91"/>
      <c r="VVN26" s="72"/>
      <c r="VVO26" s="72"/>
      <c r="VVP26" s="80"/>
      <c r="VVT26" s="89"/>
      <c r="VVU26" s="90"/>
      <c r="VVV26" s="91"/>
      <c r="VVW26" s="91"/>
      <c r="VVX26" s="91"/>
      <c r="VVY26" s="91"/>
      <c r="VVZ26" s="91"/>
      <c r="VWA26" s="91"/>
      <c r="VWD26" s="72"/>
      <c r="VWE26" s="72"/>
      <c r="VWF26" s="80"/>
      <c r="VWJ26" s="89"/>
      <c r="VWK26" s="90"/>
      <c r="VWL26" s="91"/>
      <c r="VWM26" s="91"/>
      <c r="VWN26" s="91"/>
      <c r="VWO26" s="91"/>
      <c r="VWP26" s="91"/>
      <c r="VWQ26" s="91"/>
      <c r="VWT26" s="72"/>
      <c r="VWU26" s="72"/>
      <c r="VWV26" s="80"/>
      <c r="VWZ26" s="89"/>
      <c r="VXA26" s="90"/>
      <c r="VXB26" s="91"/>
      <c r="VXC26" s="91"/>
      <c r="VXD26" s="91"/>
      <c r="VXE26" s="91"/>
      <c r="VXF26" s="91"/>
      <c r="VXG26" s="91"/>
      <c r="VXJ26" s="72"/>
      <c r="VXK26" s="72"/>
      <c r="VXL26" s="80"/>
      <c r="VXP26" s="89"/>
      <c r="VXQ26" s="90"/>
      <c r="VXR26" s="91"/>
      <c r="VXS26" s="91"/>
      <c r="VXT26" s="91"/>
      <c r="VXU26" s="91"/>
      <c r="VXV26" s="91"/>
      <c r="VXW26" s="91"/>
      <c r="VXZ26" s="72"/>
      <c r="VYA26" s="72"/>
      <c r="VYB26" s="80"/>
      <c r="VYF26" s="89"/>
      <c r="VYG26" s="90"/>
      <c r="VYH26" s="91"/>
      <c r="VYI26" s="91"/>
      <c r="VYJ26" s="91"/>
      <c r="VYK26" s="91"/>
      <c r="VYL26" s="91"/>
      <c r="VYM26" s="91"/>
      <c r="VYP26" s="72"/>
      <c r="VYQ26" s="72"/>
      <c r="VYR26" s="80"/>
      <c r="VYV26" s="89"/>
      <c r="VYW26" s="90"/>
      <c r="VYX26" s="91"/>
      <c r="VYY26" s="91"/>
      <c r="VYZ26" s="91"/>
      <c r="VZA26" s="91"/>
      <c r="VZB26" s="91"/>
      <c r="VZC26" s="91"/>
      <c r="VZF26" s="72"/>
      <c r="VZG26" s="72"/>
      <c r="VZH26" s="80"/>
      <c r="VZL26" s="89"/>
      <c r="VZM26" s="90"/>
      <c r="VZN26" s="91"/>
      <c r="VZO26" s="91"/>
      <c r="VZP26" s="91"/>
      <c r="VZQ26" s="91"/>
      <c r="VZR26" s="91"/>
      <c r="VZS26" s="91"/>
      <c r="VZV26" s="72"/>
      <c r="VZW26" s="72"/>
      <c r="VZX26" s="80"/>
      <c r="WAB26" s="89"/>
      <c r="WAC26" s="90"/>
      <c r="WAD26" s="91"/>
      <c r="WAE26" s="91"/>
      <c r="WAF26" s="91"/>
      <c r="WAG26" s="91"/>
      <c r="WAH26" s="91"/>
      <c r="WAI26" s="91"/>
      <c r="WAL26" s="72"/>
      <c r="WAM26" s="72"/>
      <c r="WAN26" s="80"/>
      <c r="WAR26" s="89"/>
      <c r="WAS26" s="90"/>
      <c r="WAT26" s="91"/>
      <c r="WAU26" s="91"/>
      <c r="WAV26" s="91"/>
      <c r="WAW26" s="91"/>
      <c r="WAX26" s="91"/>
      <c r="WAY26" s="91"/>
      <c r="WBB26" s="72"/>
      <c r="WBC26" s="72"/>
      <c r="WBD26" s="80"/>
      <c r="WBH26" s="89"/>
      <c r="WBI26" s="90"/>
      <c r="WBJ26" s="91"/>
      <c r="WBK26" s="91"/>
      <c r="WBL26" s="91"/>
      <c r="WBM26" s="91"/>
      <c r="WBN26" s="91"/>
      <c r="WBO26" s="91"/>
      <c r="WBR26" s="72"/>
      <c r="WBS26" s="72"/>
      <c r="WBT26" s="80"/>
      <c r="WBX26" s="89"/>
      <c r="WBY26" s="90"/>
      <c r="WBZ26" s="91"/>
      <c r="WCA26" s="91"/>
      <c r="WCB26" s="91"/>
      <c r="WCC26" s="91"/>
      <c r="WCD26" s="91"/>
      <c r="WCE26" s="91"/>
      <c r="WCH26" s="72"/>
      <c r="WCI26" s="72"/>
      <c r="WCJ26" s="80"/>
      <c r="WCN26" s="89"/>
      <c r="WCO26" s="90"/>
      <c r="WCP26" s="91"/>
      <c r="WCQ26" s="91"/>
      <c r="WCR26" s="91"/>
      <c r="WCS26" s="91"/>
      <c r="WCT26" s="91"/>
      <c r="WCU26" s="91"/>
      <c r="WCX26" s="72"/>
      <c r="WCY26" s="72"/>
      <c r="WCZ26" s="80"/>
      <c r="WDD26" s="89"/>
      <c r="WDE26" s="90"/>
      <c r="WDF26" s="91"/>
      <c r="WDG26" s="91"/>
      <c r="WDH26" s="91"/>
      <c r="WDI26" s="91"/>
      <c r="WDJ26" s="91"/>
      <c r="WDK26" s="91"/>
      <c r="WDN26" s="72"/>
      <c r="WDO26" s="72"/>
      <c r="WDP26" s="80"/>
      <c r="WDT26" s="89"/>
      <c r="WDU26" s="90"/>
      <c r="WDV26" s="91"/>
      <c r="WDW26" s="91"/>
      <c r="WDX26" s="91"/>
      <c r="WDY26" s="91"/>
      <c r="WDZ26" s="91"/>
      <c r="WEA26" s="91"/>
      <c r="WED26" s="72"/>
      <c r="WEE26" s="72"/>
      <c r="WEF26" s="80"/>
      <c r="WEJ26" s="89"/>
      <c r="WEK26" s="90"/>
      <c r="WEL26" s="91"/>
      <c r="WEM26" s="91"/>
      <c r="WEN26" s="91"/>
      <c r="WEO26" s="91"/>
      <c r="WEP26" s="91"/>
      <c r="WEQ26" s="91"/>
      <c r="WET26" s="72"/>
      <c r="WEU26" s="72"/>
      <c r="WEV26" s="80"/>
      <c r="WEZ26" s="89"/>
      <c r="WFA26" s="90"/>
      <c r="WFB26" s="91"/>
      <c r="WFC26" s="91"/>
      <c r="WFD26" s="91"/>
      <c r="WFE26" s="91"/>
      <c r="WFF26" s="91"/>
      <c r="WFG26" s="91"/>
      <c r="WFJ26" s="72"/>
      <c r="WFK26" s="72"/>
      <c r="WFL26" s="80"/>
      <c r="WFP26" s="89"/>
      <c r="WFQ26" s="90"/>
      <c r="WFR26" s="91"/>
      <c r="WFS26" s="91"/>
      <c r="WFT26" s="91"/>
      <c r="WFU26" s="91"/>
      <c r="WFV26" s="91"/>
      <c r="WFW26" s="91"/>
      <c r="WFZ26" s="72"/>
      <c r="WGA26" s="72"/>
      <c r="WGB26" s="80"/>
      <c r="WGF26" s="89"/>
      <c r="WGG26" s="90"/>
      <c r="WGH26" s="91"/>
      <c r="WGI26" s="91"/>
      <c r="WGJ26" s="91"/>
      <c r="WGK26" s="91"/>
      <c r="WGL26" s="91"/>
      <c r="WGM26" s="91"/>
      <c r="WGP26" s="72"/>
      <c r="WGQ26" s="72"/>
      <c r="WGR26" s="80"/>
      <c r="WGV26" s="89"/>
      <c r="WGW26" s="90"/>
      <c r="WGX26" s="91"/>
      <c r="WGY26" s="91"/>
      <c r="WGZ26" s="91"/>
      <c r="WHA26" s="91"/>
      <c r="WHB26" s="91"/>
      <c r="WHC26" s="91"/>
      <c r="WHF26" s="72"/>
      <c r="WHG26" s="72"/>
      <c r="WHH26" s="80"/>
      <c r="WHL26" s="89"/>
      <c r="WHM26" s="90"/>
      <c r="WHN26" s="91"/>
      <c r="WHO26" s="91"/>
      <c r="WHP26" s="91"/>
      <c r="WHQ26" s="91"/>
      <c r="WHR26" s="91"/>
      <c r="WHS26" s="91"/>
      <c r="WHV26" s="72"/>
      <c r="WHW26" s="72"/>
      <c r="WHX26" s="80"/>
      <c r="WIB26" s="89"/>
      <c r="WIC26" s="90"/>
      <c r="WID26" s="91"/>
      <c r="WIE26" s="91"/>
      <c r="WIF26" s="91"/>
      <c r="WIG26" s="91"/>
      <c r="WIH26" s="91"/>
      <c r="WII26" s="91"/>
      <c r="WIL26" s="72"/>
      <c r="WIM26" s="72"/>
      <c r="WIN26" s="80"/>
      <c r="WIR26" s="89"/>
      <c r="WIS26" s="90"/>
      <c r="WIT26" s="91"/>
      <c r="WIU26" s="91"/>
      <c r="WIV26" s="91"/>
      <c r="WIW26" s="91"/>
      <c r="WIX26" s="91"/>
      <c r="WIY26" s="91"/>
      <c r="WJB26" s="72"/>
      <c r="WJC26" s="72"/>
      <c r="WJD26" s="80"/>
      <c r="WJH26" s="89"/>
      <c r="WJI26" s="90"/>
      <c r="WJJ26" s="91"/>
      <c r="WJK26" s="91"/>
      <c r="WJL26" s="91"/>
      <c r="WJM26" s="91"/>
      <c r="WJN26" s="91"/>
      <c r="WJO26" s="91"/>
      <c r="WJR26" s="72"/>
      <c r="WJS26" s="72"/>
      <c r="WJT26" s="80"/>
      <c r="WJX26" s="89"/>
      <c r="WJY26" s="90"/>
      <c r="WJZ26" s="91"/>
      <c r="WKA26" s="91"/>
      <c r="WKB26" s="91"/>
      <c r="WKC26" s="91"/>
      <c r="WKD26" s="91"/>
      <c r="WKE26" s="91"/>
      <c r="WKH26" s="72"/>
      <c r="WKI26" s="72"/>
      <c r="WKJ26" s="80"/>
      <c r="WKN26" s="89"/>
      <c r="WKO26" s="90"/>
      <c r="WKP26" s="91"/>
      <c r="WKQ26" s="91"/>
      <c r="WKR26" s="91"/>
      <c r="WKS26" s="91"/>
      <c r="WKT26" s="91"/>
      <c r="WKU26" s="91"/>
      <c r="WKX26" s="72"/>
      <c r="WKY26" s="72"/>
      <c r="WKZ26" s="80"/>
      <c r="WLD26" s="89"/>
      <c r="WLE26" s="90"/>
      <c r="WLF26" s="91"/>
      <c r="WLG26" s="91"/>
      <c r="WLH26" s="91"/>
      <c r="WLI26" s="91"/>
      <c r="WLJ26" s="91"/>
      <c r="WLK26" s="91"/>
      <c r="WLN26" s="72"/>
      <c r="WLO26" s="72"/>
      <c r="WLP26" s="80"/>
      <c r="WLT26" s="89"/>
      <c r="WLU26" s="90"/>
      <c r="WLV26" s="91"/>
      <c r="WLW26" s="91"/>
      <c r="WLX26" s="91"/>
      <c r="WLY26" s="91"/>
      <c r="WLZ26" s="91"/>
      <c r="WMA26" s="91"/>
      <c r="WMD26" s="72"/>
      <c r="WME26" s="72"/>
      <c r="WMF26" s="80"/>
      <c r="WMJ26" s="89"/>
      <c r="WMK26" s="90"/>
      <c r="WML26" s="91"/>
      <c r="WMM26" s="91"/>
      <c r="WMN26" s="91"/>
      <c r="WMO26" s="91"/>
      <c r="WMP26" s="91"/>
      <c r="WMQ26" s="91"/>
      <c r="WMT26" s="72"/>
      <c r="WMU26" s="72"/>
      <c r="WMV26" s="80"/>
      <c r="WMZ26" s="89"/>
      <c r="WNA26" s="90"/>
      <c r="WNB26" s="91"/>
      <c r="WNC26" s="91"/>
      <c r="WND26" s="91"/>
      <c r="WNE26" s="91"/>
      <c r="WNF26" s="91"/>
      <c r="WNG26" s="91"/>
      <c r="WNJ26" s="72"/>
      <c r="WNK26" s="72"/>
      <c r="WNL26" s="80"/>
      <c r="WNP26" s="89"/>
      <c r="WNQ26" s="90"/>
      <c r="WNR26" s="91"/>
      <c r="WNS26" s="91"/>
      <c r="WNT26" s="91"/>
      <c r="WNU26" s="91"/>
      <c r="WNV26" s="91"/>
      <c r="WNW26" s="91"/>
      <c r="WNZ26" s="72"/>
      <c r="WOA26" s="72"/>
      <c r="WOB26" s="80"/>
      <c r="WOF26" s="89"/>
      <c r="WOG26" s="90"/>
      <c r="WOH26" s="91"/>
      <c r="WOI26" s="91"/>
      <c r="WOJ26" s="91"/>
      <c r="WOK26" s="91"/>
      <c r="WOL26" s="91"/>
      <c r="WOM26" s="91"/>
      <c r="WOP26" s="72"/>
      <c r="WOQ26" s="72"/>
      <c r="WOR26" s="80"/>
      <c r="WOV26" s="89"/>
      <c r="WOW26" s="90"/>
      <c r="WOX26" s="91"/>
      <c r="WOY26" s="91"/>
      <c r="WOZ26" s="91"/>
      <c r="WPA26" s="91"/>
      <c r="WPB26" s="91"/>
      <c r="WPC26" s="91"/>
      <c r="WPF26" s="72"/>
      <c r="WPG26" s="72"/>
      <c r="WPH26" s="80"/>
      <c r="WPL26" s="89"/>
      <c r="WPM26" s="90"/>
      <c r="WPN26" s="91"/>
      <c r="WPO26" s="91"/>
      <c r="WPP26" s="91"/>
      <c r="WPQ26" s="91"/>
      <c r="WPR26" s="91"/>
      <c r="WPS26" s="91"/>
      <c r="WPV26" s="72"/>
      <c r="WPW26" s="72"/>
      <c r="WPX26" s="80"/>
      <c r="WQB26" s="89"/>
      <c r="WQC26" s="90"/>
      <c r="WQD26" s="91"/>
      <c r="WQE26" s="91"/>
      <c r="WQF26" s="91"/>
      <c r="WQG26" s="91"/>
      <c r="WQH26" s="91"/>
      <c r="WQI26" s="91"/>
      <c r="WQL26" s="72"/>
      <c r="WQM26" s="72"/>
      <c r="WQN26" s="80"/>
      <c r="WQR26" s="89"/>
      <c r="WQS26" s="90"/>
      <c r="WQT26" s="91"/>
      <c r="WQU26" s="91"/>
      <c r="WQV26" s="91"/>
      <c r="WQW26" s="91"/>
      <c r="WQX26" s="91"/>
      <c r="WQY26" s="91"/>
      <c r="WRB26" s="72"/>
      <c r="WRC26" s="72"/>
      <c r="WRD26" s="80"/>
      <c r="WRH26" s="89"/>
      <c r="WRI26" s="90"/>
      <c r="WRJ26" s="91"/>
      <c r="WRK26" s="91"/>
      <c r="WRL26" s="91"/>
      <c r="WRM26" s="91"/>
      <c r="WRN26" s="91"/>
      <c r="WRO26" s="91"/>
      <c r="WRR26" s="72"/>
      <c r="WRS26" s="72"/>
      <c r="WRT26" s="80"/>
      <c r="WRX26" s="89"/>
      <c r="WRY26" s="90"/>
      <c r="WRZ26" s="91"/>
      <c r="WSA26" s="91"/>
      <c r="WSB26" s="91"/>
      <c r="WSC26" s="91"/>
      <c r="WSD26" s="91"/>
      <c r="WSE26" s="91"/>
      <c r="WSH26" s="72"/>
      <c r="WSI26" s="72"/>
      <c r="WSJ26" s="80"/>
      <c r="WSN26" s="89"/>
      <c r="WSO26" s="90"/>
      <c r="WSP26" s="91"/>
      <c r="WSQ26" s="91"/>
      <c r="WSR26" s="91"/>
      <c r="WSS26" s="91"/>
      <c r="WST26" s="91"/>
      <c r="WSU26" s="91"/>
      <c r="WSX26" s="72"/>
      <c r="WSY26" s="72"/>
      <c r="WSZ26" s="80"/>
      <c r="WTD26" s="89"/>
      <c r="WTE26" s="90"/>
      <c r="WTF26" s="91"/>
      <c r="WTG26" s="91"/>
      <c r="WTH26" s="91"/>
      <c r="WTI26" s="91"/>
      <c r="WTJ26" s="91"/>
      <c r="WTK26" s="91"/>
      <c r="WTN26" s="72"/>
      <c r="WTO26" s="72"/>
      <c r="WTP26" s="80"/>
      <c r="WTT26" s="89"/>
      <c r="WTU26" s="90"/>
      <c r="WTV26" s="91"/>
      <c r="WTW26" s="91"/>
      <c r="WTX26" s="91"/>
      <c r="WTY26" s="91"/>
      <c r="WTZ26" s="91"/>
      <c r="WUA26" s="91"/>
      <c r="WUD26" s="72"/>
      <c r="WUE26" s="72"/>
      <c r="WUF26" s="80"/>
      <c r="WUJ26" s="89"/>
      <c r="WUK26" s="90"/>
      <c r="WUL26" s="91"/>
      <c r="WUM26" s="91"/>
      <c r="WUN26" s="91"/>
      <c r="WUO26" s="91"/>
      <c r="WUP26" s="91"/>
      <c r="WUQ26" s="91"/>
      <c r="WUT26" s="72"/>
      <c r="WUU26" s="72"/>
      <c r="WUV26" s="80"/>
      <c r="WUZ26" s="89"/>
      <c r="WVA26" s="90"/>
      <c r="WVB26" s="91"/>
      <c r="WVC26" s="91"/>
      <c r="WVD26" s="91"/>
      <c r="WVE26" s="91"/>
      <c r="WVF26" s="91"/>
      <c r="WVG26" s="91"/>
      <c r="WVJ26" s="72"/>
      <c r="WVK26" s="72"/>
      <c r="WVL26" s="80"/>
      <c r="WVP26" s="89"/>
      <c r="WVQ26" s="90"/>
      <c r="WVR26" s="91"/>
      <c r="WVS26" s="91"/>
      <c r="WVT26" s="91"/>
      <c r="WVU26" s="91"/>
      <c r="WVV26" s="91"/>
      <c r="WVW26" s="91"/>
      <c r="WVZ26" s="72"/>
      <c r="WWA26" s="72"/>
      <c r="WWB26" s="80"/>
      <c r="WWF26" s="89"/>
      <c r="WWG26" s="90"/>
      <c r="WWH26" s="91"/>
      <c r="WWI26" s="91"/>
      <c r="WWJ26" s="91"/>
      <c r="WWK26" s="91"/>
      <c r="WWL26" s="91"/>
      <c r="WWM26" s="91"/>
      <c r="WWP26" s="72"/>
      <c r="WWQ26" s="72"/>
      <c r="WWR26" s="80"/>
      <c r="WWV26" s="89"/>
      <c r="WWW26" s="90"/>
      <c r="WWX26" s="91"/>
      <c r="WWY26" s="91"/>
      <c r="WWZ26" s="91"/>
      <c r="WXA26" s="91"/>
      <c r="WXB26" s="91"/>
      <c r="WXC26" s="91"/>
      <c r="WXF26" s="72"/>
      <c r="WXG26" s="72"/>
      <c r="WXH26" s="80"/>
      <c r="WXL26" s="89"/>
      <c r="WXM26" s="90"/>
      <c r="WXN26" s="91"/>
      <c r="WXO26" s="91"/>
      <c r="WXP26" s="91"/>
      <c r="WXQ26" s="91"/>
      <c r="WXR26" s="91"/>
      <c r="WXS26" s="91"/>
      <c r="WXV26" s="72"/>
      <c r="WXW26" s="72"/>
      <c r="WXX26" s="80"/>
      <c r="WYB26" s="89"/>
      <c r="WYC26" s="90"/>
      <c r="WYD26" s="91"/>
      <c r="WYE26" s="91"/>
      <c r="WYF26" s="91"/>
      <c r="WYG26" s="91"/>
      <c r="WYH26" s="91"/>
      <c r="WYI26" s="91"/>
      <c r="WYL26" s="72"/>
      <c r="WYM26" s="72"/>
      <c r="WYN26" s="80"/>
      <c r="WYR26" s="89"/>
      <c r="WYS26" s="90"/>
      <c r="WYT26" s="91"/>
      <c r="WYU26" s="91"/>
      <c r="WYV26" s="91"/>
      <c r="WYW26" s="91"/>
      <c r="WYX26" s="91"/>
      <c r="WYY26" s="91"/>
      <c r="WZB26" s="72"/>
      <c r="WZC26" s="72"/>
      <c r="WZD26" s="80"/>
      <c r="WZH26" s="89"/>
      <c r="WZI26" s="90"/>
      <c r="WZJ26" s="91"/>
      <c r="WZK26" s="91"/>
      <c r="WZL26" s="91"/>
      <c r="WZM26" s="91"/>
      <c r="WZN26" s="91"/>
      <c r="WZO26" s="91"/>
      <c r="WZR26" s="72"/>
      <c r="WZS26" s="72"/>
      <c r="WZT26" s="80"/>
      <c r="WZX26" s="89"/>
      <c r="WZY26" s="90"/>
      <c r="WZZ26" s="91"/>
      <c r="XAA26" s="91"/>
      <c r="XAB26" s="91"/>
      <c r="XAC26" s="91"/>
      <c r="XAD26" s="91"/>
      <c r="XAE26" s="91"/>
      <c r="XAH26" s="72"/>
      <c r="XAI26" s="72"/>
      <c r="XAJ26" s="80"/>
      <c r="XAN26" s="89"/>
      <c r="XAO26" s="90"/>
      <c r="XAP26" s="91"/>
      <c r="XAQ26" s="91"/>
      <c r="XAR26" s="91"/>
      <c r="XAS26" s="91"/>
      <c r="XAT26" s="91"/>
      <c r="XAU26" s="91"/>
      <c r="XAX26" s="72"/>
      <c r="XAY26" s="72"/>
      <c r="XAZ26" s="80"/>
      <c r="XBD26" s="89"/>
      <c r="XBE26" s="90"/>
      <c r="XBF26" s="91"/>
      <c r="XBG26" s="91"/>
      <c r="XBH26" s="91"/>
      <c r="XBI26" s="91"/>
      <c r="XBJ26" s="91"/>
      <c r="XBK26" s="91"/>
      <c r="XBN26" s="72"/>
      <c r="XBO26" s="72"/>
      <c r="XBP26" s="80"/>
      <c r="XBT26" s="89"/>
      <c r="XBU26" s="90"/>
      <c r="XBV26" s="91"/>
      <c r="XBW26" s="91"/>
      <c r="XBX26" s="91"/>
      <c r="XBY26" s="91"/>
      <c r="XBZ26" s="91"/>
      <c r="XCA26" s="91"/>
      <c r="XCD26" s="72"/>
      <c r="XCE26" s="72"/>
      <c r="XCF26" s="80"/>
      <c r="XCJ26" s="89"/>
      <c r="XCK26" s="90"/>
      <c r="XCL26" s="91"/>
      <c r="XCM26" s="91"/>
      <c r="XCN26" s="91"/>
      <c r="XCO26" s="91"/>
      <c r="XCP26" s="91"/>
      <c r="XCQ26" s="91"/>
      <c r="XCT26" s="72"/>
      <c r="XCU26" s="72"/>
      <c r="XCV26" s="80"/>
      <c r="XCZ26" s="89"/>
      <c r="XDA26" s="90"/>
      <c r="XDB26" s="91"/>
      <c r="XDC26" s="91"/>
      <c r="XDD26" s="91"/>
      <c r="XDE26" s="91"/>
      <c r="XDF26" s="91"/>
      <c r="XDG26" s="91"/>
      <c r="XDJ26" s="72"/>
      <c r="XDK26" s="72"/>
      <c r="XDL26" s="80"/>
      <c r="XDP26" s="89"/>
      <c r="XDQ26" s="90"/>
      <c r="XDR26" s="91"/>
      <c r="XDS26" s="91"/>
      <c r="XDT26" s="91"/>
      <c r="XDU26" s="91"/>
      <c r="XDV26" s="91"/>
      <c r="XDW26" s="91"/>
      <c r="XDZ26" s="72"/>
      <c r="XEA26" s="72"/>
      <c r="XEB26" s="80"/>
      <c r="XEF26" s="89"/>
      <c r="XEG26" s="90"/>
      <c r="XEH26" s="91"/>
      <c r="XEI26" s="91"/>
      <c r="XEJ26" s="91"/>
      <c r="XEK26" s="91"/>
      <c r="XEL26" s="91"/>
      <c r="XEM26" s="91"/>
      <c r="XEP26" s="72"/>
      <c r="XEQ26" s="72"/>
      <c r="XER26" s="80"/>
      <c r="XEV26" s="89"/>
      <c r="XEW26" s="90"/>
      <c r="XEX26" s="91"/>
      <c r="XEY26" s="91"/>
      <c r="XEZ26" s="91"/>
      <c r="XFA26" s="91"/>
      <c r="XFB26" s="91"/>
      <c r="XFC26" s="91"/>
    </row>
    <row r="27" spans="2:1023 1026:2047 2050:3071 3074:4095 4098:5119 5122:6143 6146:7167 7170:8191 8194:9215 9218:10239 10242:11263 11266:12287 12290:13311 13314:14335 14338:15359 15362:16383" x14ac:dyDescent="0.25">
      <c r="K27" s="86" t="s">
        <v>112</v>
      </c>
      <c r="L27" s="77">
        <f>L26/1000</f>
        <v>3</v>
      </c>
      <c r="M27" s="87" t="s">
        <v>111</v>
      </c>
      <c r="N27" s="76">
        <f>N26/1000</f>
        <v>0.6</v>
      </c>
      <c r="O27" s="76">
        <f>O26/1000</f>
        <v>0.25</v>
      </c>
      <c r="R27" s="72"/>
      <c r="S27" s="72"/>
      <c r="T27" s="72"/>
      <c r="AA27" s="86"/>
      <c r="AB27" s="77"/>
      <c r="AC27" s="87"/>
      <c r="AD27" s="76"/>
      <c r="AE27" s="76"/>
      <c r="AH27" s="72"/>
      <c r="AI27" s="72"/>
      <c r="AJ27" s="72"/>
      <c r="AQ27" s="86"/>
      <c r="AR27" s="77"/>
      <c r="AS27" s="87"/>
      <c r="AT27" s="76"/>
      <c r="AU27" s="76"/>
      <c r="AX27" s="72"/>
      <c r="AY27" s="72"/>
      <c r="AZ27" s="72"/>
      <c r="BG27" s="86"/>
      <c r="BH27" s="77"/>
      <c r="BI27" s="87"/>
      <c r="BJ27" s="76"/>
      <c r="BK27" s="76"/>
      <c r="BN27" s="72"/>
      <c r="BO27" s="72"/>
      <c r="BP27" s="72"/>
      <c r="BW27" s="86"/>
      <c r="BX27" s="77"/>
      <c r="BY27" s="87"/>
      <c r="BZ27" s="76"/>
      <c r="CA27" s="76"/>
      <c r="CD27" s="72"/>
      <c r="CE27" s="72"/>
      <c r="CF27" s="72"/>
      <c r="CM27" s="86"/>
      <c r="CN27" s="77"/>
      <c r="CO27" s="87"/>
      <c r="CP27" s="76"/>
      <c r="CQ27" s="76"/>
      <c r="CT27" s="72"/>
      <c r="CU27" s="72"/>
      <c r="CV27" s="72"/>
      <c r="DC27" s="86"/>
      <c r="DD27" s="77"/>
      <c r="DE27" s="87"/>
      <c r="DF27" s="76"/>
      <c r="DG27" s="76"/>
      <c r="DJ27" s="72"/>
      <c r="DK27" s="72"/>
      <c r="DL27" s="72"/>
      <c r="DS27" s="86"/>
      <c r="DT27" s="77"/>
      <c r="DU27" s="87"/>
      <c r="DV27" s="76"/>
      <c r="DW27" s="76"/>
      <c r="DZ27" s="72"/>
      <c r="EA27" s="72"/>
      <c r="EB27" s="72"/>
      <c r="EI27" s="86"/>
      <c r="EJ27" s="77"/>
      <c r="EK27" s="87"/>
      <c r="EL27" s="76"/>
      <c r="EM27" s="76"/>
      <c r="EP27" s="72"/>
      <c r="EQ27" s="72"/>
      <c r="ER27" s="72"/>
      <c r="EY27" s="86"/>
      <c r="EZ27" s="77"/>
      <c r="FA27" s="87"/>
      <c r="FB27" s="76"/>
      <c r="FC27" s="76"/>
      <c r="FF27" s="72"/>
      <c r="FG27" s="72"/>
      <c r="FH27" s="72"/>
      <c r="FO27" s="86"/>
      <c r="FP27" s="77"/>
      <c r="FQ27" s="87"/>
      <c r="FR27" s="76"/>
      <c r="FS27" s="76"/>
      <c r="FV27" s="72"/>
      <c r="FW27" s="72"/>
      <c r="FX27" s="72"/>
      <c r="GE27" s="86"/>
      <c r="GF27" s="77"/>
      <c r="GG27" s="87"/>
      <c r="GH27" s="76"/>
      <c r="GI27" s="76"/>
      <c r="GL27" s="72"/>
      <c r="GM27" s="72"/>
      <c r="GN27" s="72"/>
      <c r="GU27" s="86"/>
      <c r="GV27" s="77"/>
      <c r="GW27" s="87"/>
      <c r="GX27" s="76"/>
      <c r="GY27" s="76"/>
      <c r="HB27" s="72"/>
      <c r="HC27" s="72"/>
      <c r="HD27" s="72"/>
      <c r="HK27" s="86"/>
      <c r="HL27" s="77"/>
      <c r="HM27" s="87"/>
      <c r="HN27" s="76"/>
      <c r="HO27" s="76"/>
      <c r="HR27" s="72"/>
      <c r="HS27" s="72"/>
      <c r="HT27" s="72"/>
      <c r="IA27" s="86"/>
      <c r="IB27" s="77"/>
      <c r="IC27" s="87"/>
      <c r="ID27" s="76"/>
      <c r="IE27" s="76"/>
      <c r="IH27" s="72"/>
      <c r="II27" s="72"/>
      <c r="IJ27" s="72"/>
      <c r="IQ27" s="86"/>
      <c r="IR27" s="77"/>
      <c r="IS27" s="87"/>
      <c r="IT27" s="76"/>
      <c r="IU27" s="76"/>
      <c r="IX27" s="72"/>
      <c r="IY27" s="72"/>
      <c r="IZ27" s="72"/>
      <c r="JG27" s="86"/>
      <c r="JH27" s="77"/>
      <c r="JI27" s="87"/>
      <c r="JJ27" s="76"/>
      <c r="JK27" s="76"/>
      <c r="JN27" s="72"/>
      <c r="JO27" s="72"/>
      <c r="JP27" s="72"/>
      <c r="JW27" s="86"/>
      <c r="JX27" s="77"/>
      <c r="JY27" s="87"/>
      <c r="JZ27" s="76"/>
      <c r="KA27" s="76"/>
      <c r="KD27" s="72"/>
      <c r="KE27" s="72"/>
      <c r="KF27" s="72"/>
      <c r="KM27" s="86"/>
      <c r="KN27" s="77"/>
      <c r="KO27" s="87"/>
      <c r="KP27" s="76"/>
      <c r="KQ27" s="76"/>
      <c r="KT27" s="72"/>
      <c r="KU27" s="72"/>
      <c r="KV27" s="72"/>
      <c r="LC27" s="86"/>
      <c r="LD27" s="77"/>
      <c r="LE27" s="87"/>
      <c r="LF27" s="76"/>
      <c r="LG27" s="76"/>
      <c r="LJ27" s="72"/>
      <c r="LK27" s="72"/>
      <c r="LL27" s="72"/>
      <c r="LS27" s="86"/>
      <c r="LT27" s="77"/>
      <c r="LU27" s="87"/>
      <c r="LV27" s="76"/>
      <c r="LW27" s="76"/>
      <c r="LZ27" s="72"/>
      <c r="MA27" s="72"/>
      <c r="MB27" s="72"/>
      <c r="MI27" s="86"/>
      <c r="MJ27" s="77"/>
      <c r="MK27" s="87"/>
      <c r="ML27" s="76"/>
      <c r="MM27" s="76"/>
      <c r="MP27" s="72"/>
      <c r="MQ27" s="72"/>
      <c r="MR27" s="72"/>
      <c r="MY27" s="86"/>
      <c r="MZ27" s="77"/>
      <c r="NA27" s="87"/>
      <c r="NB27" s="76"/>
      <c r="NC27" s="76"/>
      <c r="NF27" s="72"/>
      <c r="NG27" s="72"/>
      <c r="NH27" s="72"/>
      <c r="NO27" s="86"/>
      <c r="NP27" s="77"/>
      <c r="NQ27" s="87"/>
      <c r="NR27" s="76"/>
      <c r="NS27" s="76"/>
      <c r="NV27" s="72"/>
      <c r="NW27" s="72"/>
      <c r="NX27" s="72"/>
      <c r="OE27" s="86"/>
      <c r="OF27" s="77"/>
      <c r="OG27" s="87"/>
      <c r="OH27" s="76"/>
      <c r="OI27" s="76"/>
      <c r="OL27" s="72"/>
      <c r="OM27" s="72"/>
      <c r="ON27" s="72"/>
      <c r="OU27" s="86"/>
      <c r="OV27" s="77"/>
      <c r="OW27" s="87"/>
      <c r="OX27" s="76"/>
      <c r="OY27" s="76"/>
      <c r="PB27" s="72"/>
      <c r="PC27" s="72"/>
      <c r="PD27" s="72"/>
      <c r="PK27" s="86"/>
      <c r="PL27" s="77"/>
      <c r="PM27" s="87"/>
      <c r="PN27" s="76"/>
      <c r="PO27" s="76"/>
      <c r="PR27" s="72"/>
      <c r="PS27" s="72"/>
      <c r="PT27" s="72"/>
      <c r="QA27" s="86"/>
      <c r="QB27" s="77"/>
      <c r="QC27" s="87"/>
      <c r="QD27" s="76"/>
      <c r="QE27" s="76"/>
      <c r="QH27" s="72"/>
      <c r="QI27" s="72"/>
      <c r="QJ27" s="72"/>
      <c r="QQ27" s="86"/>
      <c r="QR27" s="77"/>
      <c r="QS27" s="87"/>
      <c r="QT27" s="76"/>
      <c r="QU27" s="76"/>
      <c r="QX27" s="72"/>
      <c r="QY27" s="72"/>
      <c r="QZ27" s="72"/>
      <c r="RG27" s="86"/>
      <c r="RH27" s="77"/>
      <c r="RI27" s="87"/>
      <c r="RJ27" s="76"/>
      <c r="RK27" s="76"/>
      <c r="RN27" s="72"/>
      <c r="RO27" s="72"/>
      <c r="RP27" s="72"/>
      <c r="RW27" s="86"/>
      <c r="RX27" s="77"/>
      <c r="RY27" s="87"/>
      <c r="RZ27" s="76"/>
      <c r="SA27" s="76"/>
      <c r="SD27" s="72"/>
      <c r="SE27" s="72"/>
      <c r="SF27" s="72"/>
      <c r="SM27" s="86"/>
      <c r="SN27" s="77"/>
      <c r="SO27" s="87"/>
      <c r="SP27" s="76"/>
      <c r="SQ27" s="76"/>
      <c r="ST27" s="72"/>
      <c r="SU27" s="72"/>
      <c r="SV27" s="72"/>
      <c r="TC27" s="86"/>
      <c r="TD27" s="77"/>
      <c r="TE27" s="87"/>
      <c r="TF27" s="76"/>
      <c r="TG27" s="76"/>
      <c r="TJ27" s="72"/>
      <c r="TK27" s="72"/>
      <c r="TL27" s="72"/>
      <c r="TS27" s="86"/>
      <c r="TT27" s="77"/>
      <c r="TU27" s="87"/>
      <c r="TV27" s="76"/>
      <c r="TW27" s="76"/>
      <c r="TZ27" s="72"/>
      <c r="UA27" s="72"/>
      <c r="UB27" s="72"/>
      <c r="UI27" s="86"/>
      <c r="UJ27" s="77"/>
      <c r="UK27" s="87"/>
      <c r="UL27" s="76"/>
      <c r="UM27" s="76"/>
      <c r="UP27" s="72"/>
      <c r="UQ27" s="72"/>
      <c r="UR27" s="72"/>
      <c r="UY27" s="86"/>
      <c r="UZ27" s="77"/>
      <c r="VA27" s="87"/>
      <c r="VB27" s="76"/>
      <c r="VC27" s="76"/>
      <c r="VF27" s="72"/>
      <c r="VG27" s="72"/>
      <c r="VH27" s="72"/>
      <c r="VO27" s="86"/>
      <c r="VP27" s="77"/>
      <c r="VQ27" s="87"/>
      <c r="VR27" s="76"/>
      <c r="VS27" s="76"/>
      <c r="VV27" s="72"/>
      <c r="VW27" s="72"/>
      <c r="VX27" s="72"/>
      <c r="WE27" s="86"/>
      <c r="WF27" s="77"/>
      <c r="WG27" s="87"/>
      <c r="WH27" s="76"/>
      <c r="WI27" s="76"/>
      <c r="WL27" s="72"/>
      <c r="WM27" s="72"/>
      <c r="WN27" s="72"/>
      <c r="WU27" s="86"/>
      <c r="WV27" s="77"/>
      <c r="WW27" s="87"/>
      <c r="WX27" s="76"/>
      <c r="WY27" s="76"/>
      <c r="XB27" s="72"/>
      <c r="XC27" s="72"/>
      <c r="XD27" s="72"/>
      <c r="XK27" s="86"/>
      <c r="XL27" s="77"/>
      <c r="XM27" s="87"/>
      <c r="XN27" s="76"/>
      <c r="XO27" s="76"/>
      <c r="XR27" s="72"/>
      <c r="XS27" s="72"/>
      <c r="XT27" s="72"/>
      <c r="YA27" s="86"/>
      <c r="YB27" s="77"/>
      <c r="YC27" s="87"/>
      <c r="YD27" s="76"/>
      <c r="YE27" s="76"/>
      <c r="YH27" s="72"/>
      <c r="YI27" s="72"/>
      <c r="YJ27" s="72"/>
      <c r="YQ27" s="86"/>
      <c r="YR27" s="77"/>
      <c r="YS27" s="87"/>
      <c r="YT27" s="76"/>
      <c r="YU27" s="76"/>
      <c r="YX27" s="72"/>
      <c r="YY27" s="72"/>
      <c r="YZ27" s="72"/>
      <c r="ZG27" s="86"/>
      <c r="ZH27" s="77"/>
      <c r="ZI27" s="87"/>
      <c r="ZJ27" s="76"/>
      <c r="ZK27" s="76"/>
      <c r="ZN27" s="72"/>
      <c r="ZO27" s="72"/>
      <c r="ZP27" s="72"/>
      <c r="ZW27" s="86"/>
      <c r="ZX27" s="77"/>
      <c r="ZY27" s="87"/>
      <c r="ZZ27" s="76"/>
      <c r="AAA27" s="76"/>
      <c r="AAD27" s="72"/>
      <c r="AAE27" s="72"/>
      <c r="AAF27" s="72"/>
      <c r="AAM27" s="86"/>
      <c r="AAN27" s="77"/>
      <c r="AAO27" s="87"/>
      <c r="AAP27" s="76"/>
      <c r="AAQ27" s="76"/>
      <c r="AAT27" s="72"/>
      <c r="AAU27" s="72"/>
      <c r="AAV27" s="72"/>
      <c r="ABC27" s="86"/>
      <c r="ABD27" s="77"/>
      <c r="ABE27" s="87"/>
      <c r="ABF27" s="76"/>
      <c r="ABG27" s="76"/>
      <c r="ABJ27" s="72"/>
      <c r="ABK27" s="72"/>
      <c r="ABL27" s="72"/>
      <c r="ABS27" s="86"/>
      <c r="ABT27" s="77"/>
      <c r="ABU27" s="87"/>
      <c r="ABV27" s="76"/>
      <c r="ABW27" s="76"/>
      <c r="ABZ27" s="72"/>
      <c r="ACA27" s="72"/>
      <c r="ACB27" s="72"/>
      <c r="ACI27" s="86"/>
      <c r="ACJ27" s="77"/>
      <c r="ACK27" s="87"/>
      <c r="ACL27" s="76"/>
      <c r="ACM27" s="76"/>
      <c r="ACP27" s="72"/>
      <c r="ACQ27" s="72"/>
      <c r="ACR27" s="72"/>
      <c r="ACY27" s="86"/>
      <c r="ACZ27" s="77"/>
      <c r="ADA27" s="87"/>
      <c r="ADB27" s="76"/>
      <c r="ADC27" s="76"/>
      <c r="ADF27" s="72"/>
      <c r="ADG27" s="72"/>
      <c r="ADH27" s="72"/>
      <c r="ADO27" s="86"/>
      <c r="ADP27" s="77"/>
      <c r="ADQ27" s="87"/>
      <c r="ADR27" s="76"/>
      <c r="ADS27" s="76"/>
      <c r="ADV27" s="72"/>
      <c r="ADW27" s="72"/>
      <c r="ADX27" s="72"/>
      <c r="AEE27" s="86"/>
      <c r="AEF27" s="77"/>
      <c r="AEG27" s="87"/>
      <c r="AEH27" s="76"/>
      <c r="AEI27" s="76"/>
      <c r="AEL27" s="72"/>
      <c r="AEM27" s="72"/>
      <c r="AEN27" s="72"/>
      <c r="AEU27" s="86"/>
      <c r="AEV27" s="77"/>
      <c r="AEW27" s="87"/>
      <c r="AEX27" s="76"/>
      <c r="AEY27" s="76"/>
      <c r="AFB27" s="72"/>
      <c r="AFC27" s="72"/>
      <c r="AFD27" s="72"/>
      <c r="AFK27" s="86"/>
      <c r="AFL27" s="77"/>
      <c r="AFM27" s="87"/>
      <c r="AFN27" s="76"/>
      <c r="AFO27" s="76"/>
      <c r="AFR27" s="72"/>
      <c r="AFS27" s="72"/>
      <c r="AFT27" s="72"/>
      <c r="AGA27" s="86"/>
      <c r="AGB27" s="77"/>
      <c r="AGC27" s="87"/>
      <c r="AGD27" s="76"/>
      <c r="AGE27" s="76"/>
      <c r="AGH27" s="72"/>
      <c r="AGI27" s="72"/>
      <c r="AGJ27" s="72"/>
      <c r="AGQ27" s="86"/>
      <c r="AGR27" s="77"/>
      <c r="AGS27" s="87"/>
      <c r="AGT27" s="76"/>
      <c r="AGU27" s="76"/>
      <c r="AGX27" s="72"/>
      <c r="AGY27" s="72"/>
      <c r="AGZ27" s="72"/>
      <c r="AHG27" s="86"/>
      <c r="AHH27" s="77"/>
      <c r="AHI27" s="87"/>
      <c r="AHJ27" s="76"/>
      <c r="AHK27" s="76"/>
      <c r="AHN27" s="72"/>
      <c r="AHO27" s="72"/>
      <c r="AHP27" s="72"/>
      <c r="AHW27" s="86"/>
      <c r="AHX27" s="77"/>
      <c r="AHY27" s="87"/>
      <c r="AHZ27" s="76"/>
      <c r="AIA27" s="76"/>
      <c r="AID27" s="72"/>
      <c r="AIE27" s="72"/>
      <c r="AIF27" s="72"/>
      <c r="AIM27" s="86"/>
      <c r="AIN27" s="77"/>
      <c r="AIO27" s="87"/>
      <c r="AIP27" s="76"/>
      <c r="AIQ27" s="76"/>
      <c r="AIT27" s="72"/>
      <c r="AIU27" s="72"/>
      <c r="AIV27" s="72"/>
      <c r="AJC27" s="86"/>
      <c r="AJD27" s="77"/>
      <c r="AJE27" s="87"/>
      <c r="AJF27" s="76"/>
      <c r="AJG27" s="76"/>
      <c r="AJJ27" s="72"/>
      <c r="AJK27" s="72"/>
      <c r="AJL27" s="72"/>
      <c r="AJS27" s="86"/>
      <c r="AJT27" s="77"/>
      <c r="AJU27" s="87"/>
      <c r="AJV27" s="76"/>
      <c r="AJW27" s="76"/>
      <c r="AJZ27" s="72"/>
      <c r="AKA27" s="72"/>
      <c r="AKB27" s="72"/>
      <c r="AKI27" s="86"/>
      <c r="AKJ27" s="77"/>
      <c r="AKK27" s="87"/>
      <c r="AKL27" s="76"/>
      <c r="AKM27" s="76"/>
      <c r="AKP27" s="72"/>
      <c r="AKQ27" s="72"/>
      <c r="AKR27" s="72"/>
      <c r="AKY27" s="86"/>
      <c r="AKZ27" s="77"/>
      <c r="ALA27" s="87"/>
      <c r="ALB27" s="76"/>
      <c r="ALC27" s="76"/>
      <c r="ALF27" s="72"/>
      <c r="ALG27" s="72"/>
      <c r="ALH27" s="72"/>
      <c r="ALO27" s="86"/>
      <c r="ALP27" s="77"/>
      <c r="ALQ27" s="87"/>
      <c r="ALR27" s="76"/>
      <c r="ALS27" s="76"/>
      <c r="ALV27" s="72"/>
      <c r="ALW27" s="72"/>
      <c r="ALX27" s="72"/>
      <c r="AME27" s="86"/>
      <c r="AMF27" s="77"/>
      <c r="AMG27" s="87"/>
      <c r="AMH27" s="76"/>
      <c r="AMI27" s="76"/>
      <c r="AML27" s="72"/>
      <c r="AMM27" s="72"/>
      <c r="AMN27" s="72"/>
      <c r="AMU27" s="86"/>
      <c r="AMV27" s="77"/>
      <c r="AMW27" s="87"/>
      <c r="AMX27" s="76"/>
      <c r="AMY27" s="76"/>
      <c r="ANB27" s="72"/>
      <c r="ANC27" s="72"/>
      <c r="AND27" s="72"/>
      <c r="ANK27" s="86"/>
      <c r="ANL27" s="77"/>
      <c r="ANM27" s="87"/>
      <c r="ANN27" s="76"/>
      <c r="ANO27" s="76"/>
      <c r="ANR27" s="72"/>
      <c r="ANS27" s="72"/>
      <c r="ANT27" s="72"/>
      <c r="AOA27" s="86"/>
      <c r="AOB27" s="77"/>
      <c r="AOC27" s="87"/>
      <c r="AOD27" s="76"/>
      <c r="AOE27" s="76"/>
      <c r="AOH27" s="72"/>
      <c r="AOI27" s="72"/>
      <c r="AOJ27" s="72"/>
      <c r="AOQ27" s="86"/>
      <c r="AOR27" s="77"/>
      <c r="AOS27" s="87"/>
      <c r="AOT27" s="76"/>
      <c r="AOU27" s="76"/>
      <c r="AOX27" s="72"/>
      <c r="AOY27" s="72"/>
      <c r="AOZ27" s="72"/>
      <c r="APG27" s="86"/>
      <c r="APH27" s="77"/>
      <c r="API27" s="87"/>
      <c r="APJ27" s="76"/>
      <c r="APK27" s="76"/>
      <c r="APN27" s="72"/>
      <c r="APO27" s="72"/>
      <c r="APP27" s="72"/>
      <c r="APW27" s="86"/>
      <c r="APX27" s="77"/>
      <c r="APY27" s="87"/>
      <c r="APZ27" s="76"/>
      <c r="AQA27" s="76"/>
      <c r="AQD27" s="72"/>
      <c r="AQE27" s="72"/>
      <c r="AQF27" s="72"/>
      <c r="AQM27" s="86"/>
      <c r="AQN27" s="77"/>
      <c r="AQO27" s="87"/>
      <c r="AQP27" s="76"/>
      <c r="AQQ27" s="76"/>
      <c r="AQT27" s="72"/>
      <c r="AQU27" s="72"/>
      <c r="AQV27" s="72"/>
      <c r="ARC27" s="86"/>
      <c r="ARD27" s="77"/>
      <c r="ARE27" s="87"/>
      <c r="ARF27" s="76"/>
      <c r="ARG27" s="76"/>
      <c r="ARJ27" s="72"/>
      <c r="ARK27" s="72"/>
      <c r="ARL27" s="72"/>
      <c r="ARS27" s="86"/>
      <c r="ART27" s="77"/>
      <c r="ARU27" s="87"/>
      <c r="ARV27" s="76"/>
      <c r="ARW27" s="76"/>
      <c r="ARZ27" s="72"/>
      <c r="ASA27" s="72"/>
      <c r="ASB27" s="72"/>
      <c r="ASI27" s="86"/>
      <c r="ASJ27" s="77"/>
      <c r="ASK27" s="87"/>
      <c r="ASL27" s="76"/>
      <c r="ASM27" s="76"/>
      <c r="ASP27" s="72"/>
      <c r="ASQ27" s="72"/>
      <c r="ASR27" s="72"/>
      <c r="ASY27" s="86"/>
      <c r="ASZ27" s="77"/>
      <c r="ATA27" s="87"/>
      <c r="ATB27" s="76"/>
      <c r="ATC27" s="76"/>
      <c r="ATF27" s="72"/>
      <c r="ATG27" s="72"/>
      <c r="ATH27" s="72"/>
      <c r="ATO27" s="86"/>
      <c r="ATP27" s="77"/>
      <c r="ATQ27" s="87"/>
      <c r="ATR27" s="76"/>
      <c r="ATS27" s="76"/>
      <c r="ATV27" s="72"/>
      <c r="ATW27" s="72"/>
      <c r="ATX27" s="72"/>
      <c r="AUE27" s="86"/>
      <c r="AUF27" s="77"/>
      <c r="AUG27" s="87"/>
      <c r="AUH27" s="76"/>
      <c r="AUI27" s="76"/>
      <c r="AUL27" s="72"/>
      <c r="AUM27" s="72"/>
      <c r="AUN27" s="72"/>
      <c r="AUU27" s="86"/>
      <c r="AUV27" s="77"/>
      <c r="AUW27" s="87"/>
      <c r="AUX27" s="76"/>
      <c r="AUY27" s="76"/>
      <c r="AVB27" s="72"/>
      <c r="AVC27" s="72"/>
      <c r="AVD27" s="72"/>
      <c r="AVK27" s="86"/>
      <c r="AVL27" s="77"/>
      <c r="AVM27" s="87"/>
      <c r="AVN27" s="76"/>
      <c r="AVO27" s="76"/>
      <c r="AVR27" s="72"/>
      <c r="AVS27" s="72"/>
      <c r="AVT27" s="72"/>
      <c r="AWA27" s="86"/>
      <c r="AWB27" s="77"/>
      <c r="AWC27" s="87"/>
      <c r="AWD27" s="76"/>
      <c r="AWE27" s="76"/>
      <c r="AWH27" s="72"/>
      <c r="AWI27" s="72"/>
      <c r="AWJ27" s="72"/>
      <c r="AWQ27" s="86"/>
      <c r="AWR27" s="77"/>
      <c r="AWS27" s="87"/>
      <c r="AWT27" s="76"/>
      <c r="AWU27" s="76"/>
      <c r="AWX27" s="72"/>
      <c r="AWY27" s="72"/>
      <c r="AWZ27" s="72"/>
      <c r="AXG27" s="86"/>
      <c r="AXH27" s="77"/>
      <c r="AXI27" s="87"/>
      <c r="AXJ27" s="76"/>
      <c r="AXK27" s="76"/>
      <c r="AXN27" s="72"/>
      <c r="AXO27" s="72"/>
      <c r="AXP27" s="72"/>
      <c r="AXW27" s="86"/>
      <c r="AXX27" s="77"/>
      <c r="AXY27" s="87"/>
      <c r="AXZ27" s="76"/>
      <c r="AYA27" s="76"/>
      <c r="AYD27" s="72"/>
      <c r="AYE27" s="72"/>
      <c r="AYF27" s="72"/>
      <c r="AYM27" s="86"/>
      <c r="AYN27" s="77"/>
      <c r="AYO27" s="87"/>
      <c r="AYP27" s="76"/>
      <c r="AYQ27" s="76"/>
      <c r="AYT27" s="72"/>
      <c r="AYU27" s="72"/>
      <c r="AYV27" s="72"/>
      <c r="AZC27" s="86"/>
      <c r="AZD27" s="77"/>
      <c r="AZE27" s="87"/>
      <c r="AZF27" s="76"/>
      <c r="AZG27" s="76"/>
      <c r="AZJ27" s="72"/>
      <c r="AZK27" s="72"/>
      <c r="AZL27" s="72"/>
      <c r="AZS27" s="86"/>
      <c r="AZT27" s="77"/>
      <c r="AZU27" s="87"/>
      <c r="AZV27" s="76"/>
      <c r="AZW27" s="76"/>
      <c r="AZZ27" s="72"/>
      <c r="BAA27" s="72"/>
      <c r="BAB27" s="72"/>
      <c r="BAI27" s="86"/>
      <c r="BAJ27" s="77"/>
      <c r="BAK27" s="87"/>
      <c r="BAL27" s="76"/>
      <c r="BAM27" s="76"/>
      <c r="BAP27" s="72"/>
      <c r="BAQ27" s="72"/>
      <c r="BAR27" s="72"/>
      <c r="BAY27" s="86"/>
      <c r="BAZ27" s="77"/>
      <c r="BBA27" s="87"/>
      <c r="BBB27" s="76"/>
      <c r="BBC27" s="76"/>
      <c r="BBF27" s="72"/>
      <c r="BBG27" s="72"/>
      <c r="BBH27" s="72"/>
      <c r="BBO27" s="86"/>
      <c r="BBP27" s="77"/>
      <c r="BBQ27" s="87"/>
      <c r="BBR27" s="76"/>
      <c r="BBS27" s="76"/>
      <c r="BBV27" s="72"/>
      <c r="BBW27" s="72"/>
      <c r="BBX27" s="72"/>
      <c r="BCE27" s="86"/>
      <c r="BCF27" s="77"/>
      <c r="BCG27" s="87"/>
      <c r="BCH27" s="76"/>
      <c r="BCI27" s="76"/>
      <c r="BCL27" s="72"/>
      <c r="BCM27" s="72"/>
      <c r="BCN27" s="72"/>
      <c r="BCU27" s="86"/>
      <c r="BCV27" s="77"/>
      <c r="BCW27" s="87"/>
      <c r="BCX27" s="76"/>
      <c r="BCY27" s="76"/>
      <c r="BDB27" s="72"/>
      <c r="BDC27" s="72"/>
      <c r="BDD27" s="72"/>
      <c r="BDK27" s="86"/>
      <c r="BDL27" s="77"/>
      <c r="BDM27" s="87"/>
      <c r="BDN27" s="76"/>
      <c r="BDO27" s="76"/>
      <c r="BDR27" s="72"/>
      <c r="BDS27" s="72"/>
      <c r="BDT27" s="72"/>
      <c r="BEA27" s="86"/>
      <c r="BEB27" s="77"/>
      <c r="BEC27" s="87"/>
      <c r="BED27" s="76"/>
      <c r="BEE27" s="76"/>
      <c r="BEH27" s="72"/>
      <c r="BEI27" s="72"/>
      <c r="BEJ27" s="72"/>
      <c r="BEQ27" s="86"/>
      <c r="BER27" s="77"/>
      <c r="BES27" s="87"/>
      <c r="BET27" s="76"/>
      <c r="BEU27" s="76"/>
      <c r="BEX27" s="72"/>
      <c r="BEY27" s="72"/>
      <c r="BEZ27" s="72"/>
      <c r="BFG27" s="86"/>
      <c r="BFH27" s="77"/>
      <c r="BFI27" s="87"/>
      <c r="BFJ27" s="76"/>
      <c r="BFK27" s="76"/>
      <c r="BFN27" s="72"/>
      <c r="BFO27" s="72"/>
      <c r="BFP27" s="72"/>
      <c r="BFW27" s="86"/>
      <c r="BFX27" s="77"/>
      <c r="BFY27" s="87"/>
      <c r="BFZ27" s="76"/>
      <c r="BGA27" s="76"/>
      <c r="BGD27" s="72"/>
      <c r="BGE27" s="72"/>
      <c r="BGF27" s="72"/>
      <c r="BGM27" s="86"/>
      <c r="BGN27" s="77"/>
      <c r="BGO27" s="87"/>
      <c r="BGP27" s="76"/>
      <c r="BGQ27" s="76"/>
      <c r="BGT27" s="72"/>
      <c r="BGU27" s="72"/>
      <c r="BGV27" s="72"/>
      <c r="BHC27" s="86"/>
      <c r="BHD27" s="77"/>
      <c r="BHE27" s="87"/>
      <c r="BHF27" s="76"/>
      <c r="BHG27" s="76"/>
      <c r="BHJ27" s="72"/>
      <c r="BHK27" s="72"/>
      <c r="BHL27" s="72"/>
      <c r="BHS27" s="86"/>
      <c r="BHT27" s="77"/>
      <c r="BHU27" s="87"/>
      <c r="BHV27" s="76"/>
      <c r="BHW27" s="76"/>
      <c r="BHZ27" s="72"/>
      <c r="BIA27" s="72"/>
      <c r="BIB27" s="72"/>
      <c r="BII27" s="86"/>
      <c r="BIJ27" s="77"/>
      <c r="BIK27" s="87"/>
      <c r="BIL27" s="76"/>
      <c r="BIM27" s="76"/>
      <c r="BIP27" s="72"/>
      <c r="BIQ27" s="72"/>
      <c r="BIR27" s="72"/>
      <c r="BIY27" s="86"/>
      <c r="BIZ27" s="77"/>
      <c r="BJA27" s="87"/>
      <c r="BJB27" s="76"/>
      <c r="BJC27" s="76"/>
      <c r="BJF27" s="72"/>
      <c r="BJG27" s="72"/>
      <c r="BJH27" s="72"/>
      <c r="BJO27" s="86"/>
      <c r="BJP27" s="77"/>
      <c r="BJQ27" s="87"/>
      <c r="BJR27" s="76"/>
      <c r="BJS27" s="76"/>
      <c r="BJV27" s="72"/>
      <c r="BJW27" s="72"/>
      <c r="BJX27" s="72"/>
      <c r="BKE27" s="86"/>
      <c r="BKF27" s="77"/>
      <c r="BKG27" s="87"/>
      <c r="BKH27" s="76"/>
      <c r="BKI27" s="76"/>
      <c r="BKL27" s="72"/>
      <c r="BKM27" s="72"/>
      <c r="BKN27" s="72"/>
      <c r="BKU27" s="86"/>
      <c r="BKV27" s="77"/>
      <c r="BKW27" s="87"/>
      <c r="BKX27" s="76"/>
      <c r="BKY27" s="76"/>
      <c r="BLB27" s="72"/>
      <c r="BLC27" s="72"/>
      <c r="BLD27" s="72"/>
      <c r="BLK27" s="86"/>
      <c r="BLL27" s="77"/>
      <c r="BLM27" s="87"/>
      <c r="BLN27" s="76"/>
      <c r="BLO27" s="76"/>
      <c r="BLR27" s="72"/>
      <c r="BLS27" s="72"/>
      <c r="BLT27" s="72"/>
      <c r="BMA27" s="86"/>
      <c r="BMB27" s="77"/>
      <c r="BMC27" s="87"/>
      <c r="BMD27" s="76"/>
      <c r="BME27" s="76"/>
      <c r="BMH27" s="72"/>
      <c r="BMI27" s="72"/>
      <c r="BMJ27" s="72"/>
      <c r="BMQ27" s="86"/>
      <c r="BMR27" s="77"/>
      <c r="BMS27" s="87"/>
      <c r="BMT27" s="76"/>
      <c r="BMU27" s="76"/>
      <c r="BMX27" s="72"/>
      <c r="BMY27" s="72"/>
      <c r="BMZ27" s="72"/>
      <c r="BNG27" s="86"/>
      <c r="BNH27" s="77"/>
      <c r="BNI27" s="87"/>
      <c r="BNJ27" s="76"/>
      <c r="BNK27" s="76"/>
      <c r="BNN27" s="72"/>
      <c r="BNO27" s="72"/>
      <c r="BNP27" s="72"/>
      <c r="BNW27" s="86"/>
      <c r="BNX27" s="77"/>
      <c r="BNY27" s="87"/>
      <c r="BNZ27" s="76"/>
      <c r="BOA27" s="76"/>
      <c r="BOD27" s="72"/>
      <c r="BOE27" s="72"/>
      <c r="BOF27" s="72"/>
      <c r="BOM27" s="86"/>
      <c r="BON27" s="77"/>
      <c r="BOO27" s="87"/>
      <c r="BOP27" s="76"/>
      <c r="BOQ27" s="76"/>
      <c r="BOT27" s="72"/>
      <c r="BOU27" s="72"/>
      <c r="BOV27" s="72"/>
      <c r="BPC27" s="86"/>
      <c r="BPD27" s="77"/>
      <c r="BPE27" s="87"/>
      <c r="BPF27" s="76"/>
      <c r="BPG27" s="76"/>
      <c r="BPJ27" s="72"/>
      <c r="BPK27" s="72"/>
      <c r="BPL27" s="72"/>
      <c r="BPS27" s="86"/>
      <c r="BPT27" s="77"/>
      <c r="BPU27" s="87"/>
      <c r="BPV27" s="76"/>
      <c r="BPW27" s="76"/>
      <c r="BPZ27" s="72"/>
      <c r="BQA27" s="72"/>
      <c r="BQB27" s="72"/>
      <c r="BQI27" s="86"/>
      <c r="BQJ27" s="77"/>
      <c r="BQK27" s="87"/>
      <c r="BQL27" s="76"/>
      <c r="BQM27" s="76"/>
      <c r="BQP27" s="72"/>
      <c r="BQQ27" s="72"/>
      <c r="BQR27" s="72"/>
      <c r="BQY27" s="86"/>
      <c r="BQZ27" s="77"/>
      <c r="BRA27" s="87"/>
      <c r="BRB27" s="76"/>
      <c r="BRC27" s="76"/>
      <c r="BRF27" s="72"/>
      <c r="BRG27" s="72"/>
      <c r="BRH27" s="72"/>
      <c r="BRO27" s="86"/>
      <c r="BRP27" s="77"/>
      <c r="BRQ27" s="87"/>
      <c r="BRR27" s="76"/>
      <c r="BRS27" s="76"/>
      <c r="BRV27" s="72"/>
      <c r="BRW27" s="72"/>
      <c r="BRX27" s="72"/>
      <c r="BSE27" s="86"/>
      <c r="BSF27" s="77"/>
      <c r="BSG27" s="87"/>
      <c r="BSH27" s="76"/>
      <c r="BSI27" s="76"/>
      <c r="BSL27" s="72"/>
      <c r="BSM27" s="72"/>
      <c r="BSN27" s="72"/>
      <c r="BSU27" s="86"/>
      <c r="BSV27" s="77"/>
      <c r="BSW27" s="87"/>
      <c r="BSX27" s="76"/>
      <c r="BSY27" s="76"/>
      <c r="BTB27" s="72"/>
      <c r="BTC27" s="72"/>
      <c r="BTD27" s="72"/>
      <c r="BTK27" s="86"/>
      <c r="BTL27" s="77"/>
      <c r="BTM27" s="87"/>
      <c r="BTN27" s="76"/>
      <c r="BTO27" s="76"/>
      <c r="BTR27" s="72"/>
      <c r="BTS27" s="72"/>
      <c r="BTT27" s="72"/>
      <c r="BUA27" s="86"/>
      <c r="BUB27" s="77"/>
      <c r="BUC27" s="87"/>
      <c r="BUD27" s="76"/>
      <c r="BUE27" s="76"/>
      <c r="BUH27" s="72"/>
      <c r="BUI27" s="72"/>
      <c r="BUJ27" s="72"/>
      <c r="BUQ27" s="86"/>
      <c r="BUR27" s="77"/>
      <c r="BUS27" s="87"/>
      <c r="BUT27" s="76"/>
      <c r="BUU27" s="76"/>
      <c r="BUX27" s="72"/>
      <c r="BUY27" s="72"/>
      <c r="BUZ27" s="72"/>
      <c r="BVG27" s="86"/>
      <c r="BVH27" s="77"/>
      <c r="BVI27" s="87"/>
      <c r="BVJ27" s="76"/>
      <c r="BVK27" s="76"/>
      <c r="BVN27" s="72"/>
      <c r="BVO27" s="72"/>
      <c r="BVP27" s="72"/>
      <c r="BVW27" s="86"/>
      <c r="BVX27" s="77"/>
      <c r="BVY27" s="87"/>
      <c r="BVZ27" s="76"/>
      <c r="BWA27" s="76"/>
      <c r="BWD27" s="72"/>
      <c r="BWE27" s="72"/>
      <c r="BWF27" s="72"/>
      <c r="BWM27" s="86"/>
      <c r="BWN27" s="77"/>
      <c r="BWO27" s="87"/>
      <c r="BWP27" s="76"/>
      <c r="BWQ27" s="76"/>
      <c r="BWT27" s="72"/>
      <c r="BWU27" s="72"/>
      <c r="BWV27" s="72"/>
      <c r="BXC27" s="86"/>
      <c r="BXD27" s="77"/>
      <c r="BXE27" s="87"/>
      <c r="BXF27" s="76"/>
      <c r="BXG27" s="76"/>
      <c r="BXJ27" s="72"/>
      <c r="BXK27" s="72"/>
      <c r="BXL27" s="72"/>
      <c r="BXS27" s="86"/>
      <c r="BXT27" s="77"/>
      <c r="BXU27" s="87"/>
      <c r="BXV27" s="76"/>
      <c r="BXW27" s="76"/>
      <c r="BXZ27" s="72"/>
      <c r="BYA27" s="72"/>
      <c r="BYB27" s="72"/>
      <c r="BYI27" s="86"/>
      <c r="BYJ27" s="77"/>
      <c r="BYK27" s="87"/>
      <c r="BYL27" s="76"/>
      <c r="BYM27" s="76"/>
      <c r="BYP27" s="72"/>
      <c r="BYQ27" s="72"/>
      <c r="BYR27" s="72"/>
      <c r="BYY27" s="86"/>
      <c r="BYZ27" s="77"/>
      <c r="BZA27" s="87"/>
      <c r="BZB27" s="76"/>
      <c r="BZC27" s="76"/>
      <c r="BZF27" s="72"/>
      <c r="BZG27" s="72"/>
      <c r="BZH27" s="72"/>
      <c r="BZO27" s="86"/>
      <c r="BZP27" s="77"/>
      <c r="BZQ27" s="87"/>
      <c r="BZR27" s="76"/>
      <c r="BZS27" s="76"/>
      <c r="BZV27" s="72"/>
      <c r="BZW27" s="72"/>
      <c r="BZX27" s="72"/>
      <c r="CAE27" s="86"/>
      <c r="CAF27" s="77"/>
      <c r="CAG27" s="87"/>
      <c r="CAH27" s="76"/>
      <c r="CAI27" s="76"/>
      <c r="CAL27" s="72"/>
      <c r="CAM27" s="72"/>
      <c r="CAN27" s="72"/>
      <c r="CAU27" s="86"/>
      <c r="CAV27" s="77"/>
      <c r="CAW27" s="87"/>
      <c r="CAX27" s="76"/>
      <c r="CAY27" s="76"/>
      <c r="CBB27" s="72"/>
      <c r="CBC27" s="72"/>
      <c r="CBD27" s="72"/>
      <c r="CBK27" s="86"/>
      <c r="CBL27" s="77"/>
      <c r="CBM27" s="87"/>
      <c r="CBN27" s="76"/>
      <c r="CBO27" s="76"/>
      <c r="CBR27" s="72"/>
      <c r="CBS27" s="72"/>
      <c r="CBT27" s="72"/>
      <c r="CCA27" s="86"/>
      <c r="CCB27" s="77"/>
      <c r="CCC27" s="87"/>
      <c r="CCD27" s="76"/>
      <c r="CCE27" s="76"/>
      <c r="CCH27" s="72"/>
      <c r="CCI27" s="72"/>
      <c r="CCJ27" s="72"/>
      <c r="CCQ27" s="86"/>
      <c r="CCR27" s="77"/>
      <c r="CCS27" s="87"/>
      <c r="CCT27" s="76"/>
      <c r="CCU27" s="76"/>
      <c r="CCX27" s="72"/>
      <c r="CCY27" s="72"/>
      <c r="CCZ27" s="72"/>
      <c r="CDG27" s="86"/>
      <c r="CDH27" s="77"/>
      <c r="CDI27" s="87"/>
      <c r="CDJ27" s="76"/>
      <c r="CDK27" s="76"/>
      <c r="CDN27" s="72"/>
      <c r="CDO27" s="72"/>
      <c r="CDP27" s="72"/>
      <c r="CDW27" s="86"/>
      <c r="CDX27" s="77"/>
      <c r="CDY27" s="87"/>
      <c r="CDZ27" s="76"/>
      <c r="CEA27" s="76"/>
      <c r="CED27" s="72"/>
      <c r="CEE27" s="72"/>
      <c r="CEF27" s="72"/>
      <c r="CEM27" s="86"/>
      <c r="CEN27" s="77"/>
      <c r="CEO27" s="87"/>
      <c r="CEP27" s="76"/>
      <c r="CEQ27" s="76"/>
      <c r="CET27" s="72"/>
      <c r="CEU27" s="72"/>
      <c r="CEV27" s="72"/>
      <c r="CFC27" s="86"/>
      <c r="CFD27" s="77"/>
      <c r="CFE27" s="87"/>
      <c r="CFF27" s="76"/>
      <c r="CFG27" s="76"/>
      <c r="CFJ27" s="72"/>
      <c r="CFK27" s="72"/>
      <c r="CFL27" s="72"/>
      <c r="CFS27" s="86"/>
      <c r="CFT27" s="77"/>
      <c r="CFU27" s="87"/>
      <c r="CFV27" s="76"/>
      <c r="CFW27" s="76"/>
      <c r="CFZ27" s="72"/>
      <c r="CGA27" s="72"/>
      <c r="CGB27" s="72"/>
      <c r="CGI27" s="86"/>
      <c r="CGJ27" s="77"/>
      <c r="CGK27" s="87"/>
      <c r="CGL27" s="76"/>
      <c r="CGM27" s="76"/>
      <c r="CGP27" s="72"/>
      <c r="CGQ27" s="72"/>
      <c r="CGR27" s="72"/>
      <c r="CGY27" s="86"/>
      <c r="CGZ27" s="77"/>
      <c r="CHA27" s="87"/>
      <c r="CHB27" s="76"/>
      <c r="CHC27" s="76"/>
      <c r="CHF27" s="72"/>
      <c r="CHG27" s="72"/>
      <c r="CHH27" s="72"/>
      <c r="CHO27" s="86"/>
      <c r="CHP27" s="77"/>
      <c r="CHQ27" s="87"/>
      <c r="CHR27" s="76"/>
      <c r="CHS27" s="76"/>
      <c r="CHV27" s="72"/>
      <c r="CHW27" s="72"/>
      <c r="CHX27" s="72"/>
      <c r="CIE27" s="86"/>
      <c r="CIF27" s="77"/>
      <c r="CIG27" s="87"/>
      <c r="CIH27" s="76"/>
      <c r="CII27" s="76"/>
      <c r="CIL27" s="72"/>
      <c r="CIM27" s="72"/>
      <c r="CIN27" s="72"/>
      <c r="CIU27" s="86"/>
      <c r="CIV27" s="77"/>
      <c r="CIW27" s="87"/>
      <c r="CIX27" s="76"/>
      <c r="CIY27" s="76"/>
      <c r="CJB27" s="72"/>
      <c r="CJC27" s="72"/>
      <c r="CJD27" s="72"/>
      <c r="CJK27" s="86"/>
      <c r="CJL27" s="77"/>
      <c r="CJM27" s="87"/>
      <c r="CJN27" s="76"/>
      <c r="CJO27" s="76"/>
      <c r="CJR27" s="72"/>
      <c r="CJS27" s="72"/>
      <c r="CJT27" s="72"/>
      <c r="CKA27" s="86"/>
      <c r="CKB27" s="77"/>
      <c r="CKC27" s="87"/>
      <c r="CKD27" s="76"/>
      <c r="CKE27" s="76"/>
      <c r="CKH27" s="72"/>
      <c r="CKI27" s="72"/>
      <c r="CKJ27" s="72"/>
      <c r="CKQ27" s="86"/>
      <c r="CKR27" s="77"/>
      <c r="CKS27" s="87"/>
      <c r="CKT27" s="76"/>
      <c r="CKU27" s="76"/>
      <c r="CKX27" s="72"/>
      <c r="CKY27" s="72"/>
      <c r="CKZ27" s="72"/>
      <c r="CLG27" s="86"/>
      <c r="CLH27" s="77"/>
      <c r="CLI27" s="87"/>
      <c r="CLJ27" s="76"/>
      <c r="CLK27" s="76"/>
      <c r="CLN27" s="72"/>
      <c r="CLO27" s="72"/>
      <c r="CLP27" s="72"/>
      <c r="CLW27" s="86"/>
      <c r="CLX27" s="77"/>
      <c r="CLY27" s="87"/>
      <c r="CLZ27" s="76"/>
      <c r="CMA27" s="76"/>
      <c r="CMD27" s="72"/>
      <c r="CME27" s="72"/>
      <c r="CMF27" s="72"/>
      <c r="CMM27" s="86"/>
      <c r="CMN27" s="77"/>
      <c r="CMO27" s="87"/>
      <c r="CMP27" s="76"/>
      <c r="CMQ27" s="76"/>
      <c r="CMT27" s="72"/>
      <c r="CMU27" s="72"/>
      <c r="CMV27" s="72"/>
      <c r="CNC27" s="86"/>
      <c r="CND27" s="77"/>
      <c r="CNE27" s="87"/>
      <c r="CNF27" s="76"/>
      <c r="CNG27" s="76"/>
      <c r="CNJ27" s="72"/>
      <c r="CNK27" s="72"/>
      <c r="CNL27" s="72"/>
      <c r="CNS27" s="86"/>
      <c r="CNT27" s="77"/>
      <c r="CNU27" s="87"/>
      <c r="CNV27" s="76"/>
      <c r="CNW27" s="76"/>
      <c r="CNZ27" s="72"/>
      <c r="COA27" s="72"/>
      <c r="COB27" s="72"/>
      <c r="COI27" s="86"/>
      <c r="COJ27" s="77"/>
      <c r="COK27" s="87"/>
      <c r="COL27" s="76"/>
      <c r="COM27" s="76"/>
      <c r="COP27" s="72"/>
      <c r="COQ27" s="72"/>
      <c r="COR27" s="72"/>
      <c r="COY27" s="86"/>
      <c r="COZ27" s="77"/>
      <c r="CPA27" s="87"/>
      <c r="CPB27" s="76"/>
      <c r="CPC27" s="76"/>
      <c r="CPF27" s="72"/>
      <c r="CPG27" s="72"/>
      <c r="CPH27" s="72"/>
      <c r="CPO27" s="86"/>
      <c r="CPP27" s="77"/>
      <c r="CPQ27" s="87"/>
      <c r="CPR27" s="76"/>
      <c r="CPS27" s="76"/>
      <c r="CPV27" s="72"/>
      <c r="CPW27" s="72"/>
      <c r="CPX27" s="72"/>
      <c r="CQE27" s="86"/>
      <c r="CQF27" s="77"/>
      <c r="CQG27" s="87"/>
      <c r="CQH27" s="76"/>
      <c r="CQI27" s="76"/>
      <c r="CQL27" s="72"/>
      <c r="CQM27" s="72"/>
      <c r="CQN27" s="72"/>
      <c r="CQU27" s="86"/>
      <c r="CQV27" s="77"/>
      <c r="CQW27" s="87"/>
      <c r="CQX27" s="76"/>
      <c r="CQY27" s="76"/>
      <c r="CRB27" s="72"/>
      <c r="CRC27" s="72"/>
      <c r="CRD27" s="72"/>
      <c r="CRK27" s="86"/>
      <c r="CRL27" s="77"/>
      <c r="CRM27" s="87"/>
      <c r="CRN27" s="76"/>
      <c r="CRO27" s="76"/>
      <c r="CRR27" s="72"/>
      <c r="CRS27" s="72"/>
      <c r="CRT27" s="72"/>
      <c r="CSA27" s="86"/>
      <c r="CSB27" s="77"/>
      <c r="CSC27" s="87"/>
      <c r="CSD27" s="76"/>
      <c r="CSE27" s="76"/>
      <c r="CSH27" s="72"/>
      <c r="CSI27" s="72"/>
      <c r="CSJ27" s="72"/>
      <c r="CSQ27" s="86"/>
      <c r="CSR27" s="77"/>
      <c r="CSS27" s="87"/>
      <c r="CST27" s="76"/>
      <c r="CSU27" s="76"/>
      <c r="CSX27" s="72"/>
      <c r="CSY27" s="72"/>
      <c r="CSZ27" s="72"/>
      <c r="CTG27" s="86"/>
      <c r="CTH27" s="77"/>
      <c r="CTI27" s="87"/>
      <c r="CTJ27" s="76"/>
      <c r="CTK27" s="76"/>
      <c r="CTN27" s="72"/>
      <c r="CTO27" s="72"/>
      <c r="CTP27" s="72"/>
      <c r="CTW27" s="86"/>
      <c r="CTX27" s="77"/>
      <c r="CTY27" s="87"/>
      <c r="CTZ27" s="76"/>
      <c r="CUA27" s="76"/>
      <c r="CUD27" s="72"/>
      <c r="CUE27" s="72"/>
      <c r="CUF27" s="72"/>
      <c r="CUM27" s="86"/>
      <c r="CUN27" s="77"/>
      <c r="CUO27" s="87"/>
      <c r="CUP27" s="76"/>
      <c r="CUQ27" s="76"/>
      <c r="CUT27" s="72"/>
      <c r="CUU27" s="72"/>
      <c r="CUV27" s="72"/>
      <c r="CVC27" s="86"/>
      <c r="CVD27" s="77"/>
      <c r="CVE27" s="87"/>
      <c r="CVF27" s="76"/>
      <c r="CVG27" s="76"/>
      <c r="CVJ27" s="72"/>
      <c r="CVK27" s="72"/>
      <c r="CVL27" s="72"/>
      <c r="CVS27" s="86"/>
      <c r="CVT27" s="77"/>
      <c r="CVU27" s="87"/>
      <c r="CVV27" s="76"/>
      <c r="CVW27" s="76"/>
      <c r="CVZ27" s="72"/>
      <c r="CWA27" s="72"/>
      <c r="CWB27" s="72"/>
      <c r="CWI27" s="86"/>
      <c r="CWJ27" s="77"/>
      <c r="CWK27" s="87"/>
      <c r="CWL27" s="76"/>
      <c r="CWM27" s="76"/>
      <c r="CWP27" s="72"/>
      <c r="CWQ27" s="72"/>
      <c r="CWR27" s="72"/>
      <c r="CWY27" s="86"/>
      <c r="CWZ27" s="77"/>
      <c r="CXA27" s="87"/>
      <c r="CXB27" s="76"/>
      <c r="CXC27" s="76"/>
      <c r="CXF27" s="72"/>
      <c r="CXG27" s="72"/>
      <c r="CXH27" s="72"/>
      <c r="CXO27" s="86"/>
      <c r="CXP27" s="77"/>
      <c r="CXQ27" s="87"/>
      <c r="CXR27" s="76"/>
      <c r="CXS27" s="76"/>
      <c r="CXV27" s="72"/>
      <c r="CXW27" s="72"/>
      <c r="CXX27" s="72"/>
      <c r="CYE27" s="86"/>
      <c r="CYF27" s="77"/>
      <c r="CYG27" s="87"/>
      <c r="CYH27" s="76"/>
      <c r="CYI27" s="76"/>
      <c r="CYL27" s="72"/>
      <c r="CYM27" s="72"/>
      <c r="CYN27" s="72"/>
      <c r="CYU27" s="86"/>
      <c r="CYV27" s="77"/>
      <c r="CYW27" s="87"/>
      <c r="CYX27" s="76"/>
      <c r="CYY27" s="76"/>
      <c r="CZB27" s="72"/>
      <c r="CZC27" s="72"/>
      <c r="CZD27" s="72"/>
      <c r="CZK27" s="86"/>
      <c r="CZL27" s="77"/>
      <c r="CZM27" s="87"/>
      <c r="CZN27" s="76"/>
      <c r="CZO27" s="76"/>
      <c r="CZR27" s="72"/>
      <c r="CZS27" s="72"/>
      <c r="CZT27" s="72"/>
      <c r="DAA27" s="86"/>
      <c r="DAB27" s="77"/>
      <c r="DAC27" s="87"/>
      <c r="DAD27" s="76"/>
      <c r="DAE27" s="76"/>
      <c r="DAH27" s="72"/>
      <c r="DAI27" s="72"/>
      <c r="DAJ27" s="72"/>
      <c r="DAQ27" s="86"/>
      <c r="DAR27" s="77"/>
      <c r="DAS27" s="87"/>
      <c r="DAT27" s="76"/>
      <c r="DAU27" s="76"/>
      <c r="DAX27" s="72"/>
      <c r="DAY27" s="72"/>
      <c r="DAZ27" s="72"/>
      <c r="DBG27" s="86"/>
      <c r="DBH27" s="77"/>
      <c r="DBI27" s="87"/>
      <c r="DBJ27" s="76"/>
      <c r="DBK27" s="76"/>
      <c r="DBN27" s="72"/>
      <c r="DBO27" s="72"/>
      <c r="DBP27" s="72"/>
      <c r="DBW27" s="86"/>
      <c r="DBX27" s="77"/>
      <c r="DBY27" s="87"/>
      <c r="DBZ27" s="76"/>
      <c r="DCA27" s="76"/>
      <c r="DCD27" s="72"/>
      <c r="DCE27" s="72"/>
      <c r="DCF27" s="72"/>
      <c r="DCM27" s="86"/>
      <c r="DCN27" s="77"/>
      <c r="DCO27" s="87"/>
      <c r="DCP27" s="76"/>
      <c r="DCQ27" s="76"/>
      <c r="DCT27" s="72"/>
      <c r="DCU27" s="72"/>
      <c r="DCV27" s="72"/>
      <c r="DDC27" s="86"/>
      <c r="DDD27" s="77"/>
      <c r="DDE27" s="87"/>
      <c r="DDF27" s="76"/>
      <c r="DDG27" s="76"/>
      <c r="DDJ27" s="72"/>
      <c r="DDK27" s="72"/>
      <c r="DDL27" s="72"/>
      <c r="DDS27" s="86"/>
      <c r="DDT27" s="77"/>
      <c r="DDU27" s="87"/>
      <c r="DDV27" s="76"/>
      <c r="DDW27" s="76"/>
      <c r="DDZ27" s="72"/>
      <c r="DEA27" s="72"/>
      <c r="DEB27" s="72"/>
      <c r="DEI27" s="86"/>
      <c r="DEJ27" s="77"/>
      <c r="DEK27" s="87"/>
      <c r="DEL27" s="76"/>
      <c r="DEM27" s="76"/>
      <c r="DEP27" s="72"/>
      <c r="DEQ27" s="72"/>
      <c r="DER27" s="72"/>
      <c r="DEY27" s="86"/>
      <c r="DEZ27" s="77"/>
      <c r="DFA27" s="87"/>
      <c r="DFB27" s="76"/>
      <c r="DFC27" s="76"/>
      <c r="DFF27" s="72"/>
      <c r="DFG27" s="72"/>
      <c r="DFH27" s="72"/>
      <c r="DFO27" s="86"/>
      <c r="DFP27" s="77"/>
      <c r="DFQ27" s="87"/>
      <c r="DFR27" s="76"/>
      <c r="DFS27" s="76"/>
      <c r="DFV27" s="72"/>
      <c r="DFW27" s="72"/>
      <c r="DFX27" s="72"/>
      <c r="DGE27" s="86"/>
      <c r="DGF27" s="77"/>
      <c r="DGG27" s="87"/>
      <c r="DGH27" s="76"/>
      <c r="DGI27" s="76"/>
      <c r="DGL27" s="72"/>
      <c r="DGM27" s="72"/>
      <c r="DGN27" s="72"/>
      <c r="DGU27" s="86"/>
      <c r="DGV27" s="77"/>
      <c r="DGW27" s="87"/>
      <c r="DGX27" s="76"/>
      <c r="DGY27" s="76"/>
      <c r="DHB27" s="72"/>
      <c r="DHC27" s="72"/>
      <c r="DHD27" s="72"/>
      <c r="DHK27" s="86"/>
      <c r="DHL27" s="77"/>
      <c r="DHM27" s="87"/>
      <c r="DHN27" s="76"/>
      <c r="DHO27" s="76"/>
      <c r="DHR27" s="72"/>
      <c r="DHS27" s="72"/>
      <c r="DHT27" s="72"/>
      <c r="DIA27" s="86"/>
      <c r="DIB27" s="77"/>
      <c r="DIC27" s="87"/>
      <c r="DID27" s="76"/>
      <c r="DIE27" s="76"/>
      <c r="DIH27" s="72"/>
      <c r="DII27" s="72"/>
      <c r="DIJ27" s="72"/>
      <c r="DIQ27" s="86"/>
      <c r="DIR27" s="77"/>
      <c r="DIS27" s="87"/>
      <c r="DIT27" s="76"/>
      <c r="DIU27" s="76"/>
      <c r="DIX27" s="72"/>
      <c r="DIY27" s="72"/>
      <c r="DIZ27" s="72"/>
      <c r="DJG27" s="86"/>
      <c r="DJH27" s="77"/>
      <c r="DJI27" s="87"/>
      <c r="DJJ27" s="76"/>
      <c r="DJK27" s="76"/>
      <c r="DJN27" s="72"/>
      <c r="DJO27" s="72"/>
      <c r="DJP27" s="72"/>
      <c r="DJW27" s="86"/>
      <c r="DJX27" s="77"/>
      <c r="DJY27" s="87"/>
      <c r="DJZ27" s="76"/>
      <c r="DKA27" s="76"/>
      <c r="DKD27" s="72"/>
      <c r="DKE27" s="72"/>
      <c r="DKF27" s="72"/>
      <c r="DKM27" s="86"/>
      <c r="DKN27" s="77"/>
      <c r="DKO27" s="87"/>
      <c r="DKP27" s="76"/>
      <c r="DKQ27" s="76"/>
      <c r="DKT27" s="72"/>
      <c r="DKU27" s="72"/>
      <c r="DKV27" s="72"/>
      <c r="DLC27" s="86"/>
      <c r="DLD27" s="77"/>
      <c r="DLE27" s="87"/>
      <c r="DLF27" s="76"/>
      <c r="DLG27" s="76"/>
      <c r="DLJ27" s="72"/>
      <c r="DLK27" s="72"/>
      <c r="DLL27" s="72"/>
      <c r="DLS27" s="86"/>
      <c r="DLT27" s="77"/>
      <c r="DLU27" s="87"/>
      <c r="DLV27" s="76"/>
      <c r="DLW27" s="76"/>
      <c r="DLZ27" s="72"/>
      <c r="DMA27" s="72"/>
      <c r="DMB27" s="72"/>
      <c r="DMI27" s="86"/>
      <c r="DMJ27" s="77"/>
      <c r="DMK27" s="87"/>
      <c r="DML27" s="76"/>
      <c r="DMM27" s="76"/>
      <c r="DMP27" s="72"/>
      <c r="DMQ27" s="72"/>
      <c r="DMR27" s="72"/>
      <c r="DMY27" s="86"/>
      <c r="DMZ27" s="77"/>
      <c r="DNA27" s="87"/>
      <c r="DNB27" s="76"/>
      <c r="DNC27" s="76"/>
      <c r="DNF27" s="72"/>
      <c r="DNG27" s="72"/>
      <c r="DNH27" s="72"/>
      <c r="DNO27" s="86"/>
      <c r="DNP27" s="77"/>
      <c r="DNQ27" s="87"/>
      <c r="DNR27" s="76"/>
      <c r="DNS27" s="76"/>
      <c r="DNV27" s="72"/>
      <c r="DNW27" s="72"/>
      <c r="DNX27" s="72"/>
      <c r="DOE27" s="86"/>
      <c r="DOF27" s="77"/>
      <c r="DOG27" s="87"/>
      <c r="DOH27" s="76"/>
      <c r="DOI27" s="76"/>
      <c r="DOL27" s="72"/>
      <c r="DOM27" s="72"/>
      <c r="DON27" s="72"/>
      <c r="DOU27" s="86"/>
      <c r="DOV27" s="77"/>
      <c r="DOW27" s="87"/>
      <c r="DOX27" s="76"/>
      <c r="DOY27" s="76"/>
      <c r="DPB27" s="72"/>
      <c r="DPC27" s="72"/>
      <c r="DPD27" s="72"/>
      <c r="DPK27" s="86"/>
      <c r="DPL27" s="77"/>
      <c r="DPM27" s="87"/>
      <c r="DPN27" s="76"/>
      <c r="DPO27" s="76"/>
      <c r="DPR27" s="72"/>
      <c r="DPS27" s="72"/>
      <c r="DPT27" s="72"/>
      <c r="DQA27" s="86"/>
      <c r="DQB27" s="77"/>
      <c r="DQC27" s="87"/>
      <c r="DQD27" s="76"/>
      <c r="DQE27" s="76"/>
      <c r="DQH27" s="72"/>
      <c r="DQI27" s="72"/>
      <c r="DQJ27" s="72"/>
      <c r="DQQ27" s="86"/>
      <c r="DQR27" s="77"/>
      <c r="DQS27" s="87"/>
      <c r="DQT27" s="76"/>
      <c r="DQU27" s="76"/>
      <c r="DQX27" s="72"/>
      <c r="DQY27" s="72"/>
      <c r="DQZ27" s="72"/>
      <c r="DRG27" s="86"/>
      <c r="DRH27" s="77"/>
      <c r="DRI27" s="87"/>
      <c r="DRJ27" s="76"/>
      <c r="DRK27" s="76"/>
      <c r="DRN27" s="72"/>
      <c r="DRO27" s="72"/>
      <c r="DRP27" s="72"/>
      <c r="DRW27" s="86"/>
      <c r="DRX27" s="77"/>
      <c r="DRY27" s="87"/>
      <c r="DRZ27" s="76"/>
      <c r="DSA27" s="76"/>
      <c r="DSD27" s="72"/>
      <c r="DSE27" s="72"/>
      <c r="DSF27" s="72"/>
      <c r="DSM27" s="86"/>
      <c r="DSN27" s="77"/>
      <c r="DSO27" s="87"/>
      <c r="DSP27" s="76"/>
      <c r="DSQ27" s="76"/>
      <c r="DST27" s="72"/>
      <c r="DSU27" s="72"/>
      <c r="DSV27" s="72"/>
      <c r="DTC27" s="86"/>
      <c r="DTD27" s="77"/>
      <c r="DTE27" s="87"/>
      <c r="DTF27" s="76"/>
      <c r="DTG27" s="76"/>
      <c r="DTJ27" s="72"/>
      <c r="DTK27" s="72"/>
      <c r="DTL27" s="72"/>
      <c r="DTS27" s="86"/>
      <c r="DTT27" s="77"/>
      <c r="DTU27" s="87"/>
      <c r="DTV27" s="76"/>
      <c r="DTW27" s="76"/>
      <c r="DTZ27" s="72"/>
      <c r="DUA27" s="72"/>
      <c r="DUB27" s="72"/>
      <c r="DUI27" s="86"/>
      <c r="DUJ27" s="77"/>
      <c r="DUK27" s="87"/>
      <c r="DUL27" s="76"/>
      <c r="DUM27" s="76"/>
      <c r="DUP27" s="72"/>
      <c r="DUQ27" s="72"/>
      <c r="DUR27" s="72"/>
      <c r="DUY27" s="86"/>
      <c r="DUZ27" s="77"/>
      <c r="DVA27" s="87"/>
      <c r="DVB27" s="76"/>
      <c r="DVC27" s="76"/>
      <c r="DVF27" s="72"/>
      <c r="DVG27" s="72"/>
      <c r="DVH27" s="72"/>
      <c r="DVO27" s="86"/>
      <c r="DVP27" s="77"/>
      <c r="DVQ27" s="87"/>
      <c r="DVR27" s="76"/>
      <c r="DVS27" s="76"/>
      <c r="DVV27" s="72"/>
      <c r="DVW27" s="72"/>
      <c r="DVX27" s="72"/>
      <c r="DWE27" s="86"/>
      <c r="DWF27" s="77"/>
      <c r="DWG27" s="87"/>
      <c r="DWH27" s="76"/>
      <c r="DWI27" s="76"/>
      <c r="DWL27" s="72"/>
      <c r="DWM27" s="72"/>
      <c r="DWN27" s="72"/>
      <c r="DWU27" s="86"/>
      <c r="DWV27" s="77"/>
      <c r="DWW27" s="87"/>
      <c r="DWX27" s="76"/>
      <c r="DWY27" s="76"/>
      <c r="DXB27" s="72"/>
      <c r="DXC27" s="72"/>
      <c r="DXD27" s="72"/>
      <c r="DXK27" s="86"/>
      <c r="DXL27" s="77"/>
      <c r="DXM27" s="87"/>
      <c r="DXN27" s="76"/>
      <c r="DXO27" s="76"/>
      <c r="DXR27" s="72"/>
      <c r="DXS27" s="72"/>
      <c r="DXT27" s="72"/>
      <c r="DYA27" s="86"/>
      <c r="DYB27" s="77"/>
      <c r="DYC27" s="87"/>
      <c r="DYD27" s="76"/>
      <c r="DYE27" s="76"/>
      <c r="DYH27" s="72"/>
      <c r="DYI27" s="72"/>
      <c r="DYJ27" s="72"/>
      <c r="DYQ27" s="86"/>
      <c r="DYR27" s="77"/>
      <c r="DYS27" s="87"/>
      <c r="DYT27" s="76"/>
      <c r="DYU27" s="76"/>
      <c r="DYX27" s="72"/>
      <c r="DYY27" s="72"/>
      <c r="DYZ27" s="72"/>
      <c r="DZG27" s="86"/>
      <c r="DZH27" s="77"/>
      <c r="DZI27" s="87"/>
      <c r="DZJ27" s="76"/>
      <c r="DZK27" s="76"/>
      <c r="DZN27" s="72"/>
      <c r="DZO27" s="72"/>
      <c r="DZP27" s="72"/>
      <c r="DZW27" s="86"/>
      <c r="DZX27" s="77"/>
      <c r="DZY27" s="87"/>
      <c r="DZZ27" s="76"/>
      <c r="EAA27" s="76"/>
      <c r="EAD27" s="72"/>
      <c r="EAE27" s="72"/>
      <c r="EAF27" s="72"/>
      <c r="EAM27" s="86"/>
      <c r="EAN27" s="77"/>
      <c r="EAO27" s="87"/>
      <c r="EAP27" s="76"/>
      <c r="EAQ27" s="76"/>
      <c r="EAT27" s="72"/>
      <c r="EAU27" s="72"/>
      <c r="EAV27" s="72"/>
      <c r="EBC27" s="86"/>
      <c r="EBD27" s="77"/>
      <c r="EBE27" s="87"/>
      <c r="EBF27" s="76"/>
      <c r="EBG27" s="76"/>
      <c r="EBJ27" s="72"/>
      <c r="EBK27" s="72"/>
      <c r="EBL27" s="72"/>
      <c r="EBS27" s="86"/>
      <c r="EBT27" s="77"/>
      <c r="EBU27" s="87"/>
      <c r="EBV27" s="76"/>
      <c r="EBW27" s="76"/>
      <c r="EBZ27" s="72"/>
      <c r="ECA27" s="72"/>
      <c r="ECB27" s="72"/>
      <c r="ECI27" s="86"/>
      <c r="ECJ27" s="77"/>
      <c r="ECK27" s="87"/>
      <c r="ECL27" s="76"/>
      <c r="ECM27" s="76"/>
      <c r="ECP27" s="72"/>
      <c r="ECQ27" s="72"/>
      <c r="ECR27" s="72"/>
      <c r="ECY27" s="86"/>
      <c r="ECZ27" s="77"/>
      <c r="EDA27" s="87"/>
      <c r="EDB27" s="76"/>
      <c r="EDC27" s="76"/>
      <c r="EDF27" s="72"/>
      <c r="EDG27" s="72"/>
      <c r="EDH27" s="72"/>
      <c r="EDO27" s="86"/>
      <c r="EDP27" s="77"/>
      <c r="EDQ27" s="87"/>
      <c r="EDR27" s="76"/>
      <c r="EDS27" s="76"/>
      <c r="EDV27" s="72"/>
      <c r="EDW27" s="72"/>
      <c r="EDX27" s="72"/>
      <c r="EEE27" s="86"/>
      <c r="EEF27" s="77"/>
      <c r="EEG27" s="87"/>
      <c r="EEH27" s="76"/>
      <c r="EEI27" s="76"/>
      <c r="EEL27" s="72"/>
      <c r="EEM27" s="72"/>
      <c r="EEN27" s="72"/>
      <c r="EEU27" s="86"/>
      <c r="EEV27" s="77"/>
      <c r="EEW27" s="87"/>
      <c r="EEX27" s="76"/>
      <c r="EEY27" s="76"/>
      <c r="EFB27" s="72"/>
      <c r="EFC27" s="72"/>
      <c r="EFD27" s="72"/>
      <c r="EFK27" s="86"/>
      <c r="EFL27" s="77"/>
      <c r="EFM27" s="87"/>
      <c r="EFN27" s="76"/>
      <c r="EFO27" s="76"/>
      <c r="EFR27" s="72"/>
      <c r="EFS27" s="72"/>
      <c r="EFT27" s="72"/>
      <c r="EGA27" s="86"/>
      <c r="EGB27" s="77"/>
      <c r="EGC27" s="87"/>
      <c r="EGD27" s="76"/>
      <c r="EGE27" s="76"/>
      <c r="EGH27" s="72"/>
      <c r="EGI27" s="72"/>
      <c r="EGJ27" s="72"/>
      <c r="EGQ27" s="86"/>
      <c r="EGR27" s="77"/>
      <c r="EGS27" s="87"/>
      <c r="EGT27" s="76"/>
      <c r="EGU27" s="76"/>
      <c r="EGX27" s="72"/>
      <c r="EGY27" s="72"/>
      <c r="EGZ27" s="72"/>
      <c r="EHG27" s="86"/>
      <c r="EHH27" s="77"/>
      <c r="EHI27" s="87"/>
      <c r="EHJ27" s="76"/>
      <c r="EHK27" s="76"/>
      <c r="EHN27" s="72"/>
      <c r="EHO27" s="72"/>
      <c r="EHP27" s="72"/>
      <c r="EHW27" s="86"/>
      <c r="EHX27" s="77"/>
      <c r="EHY27" s="87"/>
      <c r="EHZ27" s="76"/>
      <c r="EIA27" s="76"/>
      <c r="EID27" s="72"/>
      <c r="EIE27" s="72"/>
      <c r="EIF27" s="72"/>
      <c r="EIM27" s="86"/>
      <c r="EIN27" s="77"/>
      <c r="EIO27" s="87"/>
      <c r="EIP27" s="76"/>
      <c r="EIQ27" s="76"/>
      <c r="EIT27" s="72"/>
      <c r="EIU27" s="72"/>
      <c r="EIV27" s="72"/>
      <c r="EJC27" s="86"/>
      <c r="EJD27" s="77"/>
      <c r="EJE27" s="87"/>
      <c r="EJF27" s="76"/>
      <c r="EJG27" s="76"/>
      <c r="EJJ27" s="72"/>
      <c r="EJK27" s="72"/>
      <c r="EJL27" s="72"/>
      <c r="EJS27" s="86"/>
      <c r="EJT27" s="77"/>
      <c r="EJU27" s="87"/>
      <c r="EJV27" s="76"/>
      <c r="EJW27" s="76"/>
      <c r="EJZ27" s="72"/>
      <c r="EKA27" s="72"/>
      <c r="EKB27" s="72"/>
      <c r="EKI27" s="86"/>
      <c r="EKJ27" s="77"/>
      <c r="EKK27" s="87"/>
      <c r="EKL27" s="76"/>
      <c r="EKM27" s="76"/>
      <c r="EKP27" s="72"/>
      <c r="EKQ27" s="72"/>
      <c r="EKR27" s="72"/>
      <c r="EKY27" s="86"/>
      <c r="EKZ27" s="77"/>
      <c r="ELA27" s="87"/>
      <c r="ELB27" s="76"/>
      <c r="ELC27" s="76"/>
      <c r="ELF27" s="72"/>
      <c r="ELG27" s="72"/>
      <c r="ELH27" s="72"/>
      <c r="ELO27" s="86"/>
      <c r="ELP27" s="77"/>
      <c r="ELQ27" s="87"/>
      <c r="ELR27" s="76"/>
      <c r="ELS27" s="76"/>
      <c r="ELV27" s="72"/>
      <c r="ELW27" s="72"/>
      <c r="ELX27" s="72"/>
      <c r="EME27" s="86"/>
      <c r="EMF27" s="77"/>
      <c r="EMG27" s="87"/>
      <c r="EMH27" s="76"/>
      <c r="EMI27" s="76"/>
      <c r="EML27" s="72"/>
      <c r="EMM27" s="72"/>
      <c r="EMN27" s="72"/>
      <c r="EMU27" s="86"/>
      <c r="EMV27" s="77"/>
      <c r="EMW27" s="87"/>
      <c r="EMX27" s="76"/>
      <c r="EMY27" s="76"/>
      <c r="ENB27" s="72"/>
      <c r="ENC27" s="72"/>
      <c r="END27" s="72"/>
      <c r="ENK27" s="86"/>
      <c r="ENL27" s="77"/>
      <c r="ENM27" s="87"/>
      <c r="ENN27" s="76"/>
      <c r="ENO27" s="76"/>
      <c r="ENR27" s="72"/>
      <c r="ENS27" s="72"/>
      <c r="ENT27" s="72"/>
      <c r="EOA27" s="86"/>
      <c r="EOB27" s="77"/>
      <c r="EOC27" s="87"/>
      <c r="EOD27" s="76"/>
      <c r="EOE27" s="76"/>
      <c r="EOH27" s="72"/>
      <c r="EOI27" s="72"/>
      <c r="EOJ27" s="72"/>
      <c r="EOQ27" s="86"/>
      <c r="EOR27" s="77"/>
      <c r="EOS27" s="87"/>
      <c r="EOT27" s="76"/>
      <c r="EOU27" s="76"/>
      <c r="EOX27" s="72"/>
      <c r="EOY27" s="72"/>
      <c r="EOZ27" s="72"/>
      <c r="EPG27" s="86"/>
      <c r="EPH27" s="77"/>
      <c r="EPI27" s="87"/>
      <c r="EPJ27" s="76"/>
      <c r="EPK27" s="76"/>
      <c r="EPN27" s="72"/>
      <c r="EPO27" s="72"/>
      <c r="EPP27" s="72"/>
      <c r="EPW27" s="86"/>
      <c r="EPX27" s="77"/>
      <c r="EPY27" s="87"/>
      <c r="EPZ27" s="76"/>
      <c r="EQA27" s="76"/>
      <c r="EQD27" s="72"/>
      <c r="EQE27" s="72"/>
      <c r="EQF27" s="72"/>
      <c r="EQM27" s="86"/>
      <c r="EQN27" s="77"/>
      <c r="EQO27" s="87"/>
      <c r="EQP27" s="76"/>
      <c r="EQQ27" s="76"/>
      <c r="EQT27" s="72"/>
      <c r="EQU27" s="72"/>
      <c r="EQV27" s="72"/>
      <c r="ERC27" s="86"/>
      <c r="ERD27" s="77"/>
      <c r="ERE27" s="87"/>
      <c r="ERF27" s="76"/>
      <c r="ERG27" s="76"/>
      <c r="ERJ27" s="72"/>
      <c r="ERK27" s="72"/>
      <c r="ERL27" s="72"/>
      <c r="ERS27" s="86"/>
      <c r="ERT27" s="77"/>
      <c r="ERU27" s="87"/>
      <c r="ERV27" s="76"/>
      <c r="ERW27" s="76"/>
      <c r="ERZ27" s="72"/>
      <c r="ESA27" s="72"/>
      <c r="ESB27" s="72"/>
      <c r="ESI27" s="86"/>
      <c r="ESJ27" s="77"/>
      <c r="ESK27" s="87"/>
      <c r="ESL27" s="76"/>
      <c r="ESM27" s="76"/>
      <c r="ESP27" s="72"/>
      <c r="ESQ27" s="72"/>
      <c r="ESR27" s="72"/>
      <c r="ESY27" s="86"/>
      <c r="ESZ27" s="77"/>
      <c r="ETA27" s="87"/>
      <c r="ETB27" s="76"/>
      <c r="ETC27" s="76"/>
      <c r="ETF27" s="72"/>
      <c r="ETG27" s="72"/>
      <c r="ETH27" s="72"/>
      <c r="ETO27" s="86"/>
      <c r="ETP27" s="77"/>
      <c r="ETQ27" s="87"/>
      <c r="ETR27" s="76"/>
      <c r="ETS27" s="76"/>
      <c r="ETV27" s="72"/>
      <c r="ETW27" s="72"/>
      <c r="ETX27" s="72"/>
      <c r="EUE27" s="86"/>
      <c r="EUF27" s="77"/>
      <c r="EUG27" s="87"/>
      <c r="EUH27" s="76"/>
      <c r="EUI27" s="76"/>
      <c r="EUL27" s="72"/>
      <c r="EUM27" s="72"/>
      <c r="EUN27" s="72"/>
      <c r="EUU27" s="86"/>
      <c r="EUV27" s="77"/>
      <c r="EUW27" s="87"/>
      <c r="EUX27" s="76"/>
      <c r="EUY27" s="76"/>
      <c r="EVB27" s="72"/>
      <c r="EVC27" s="72"/>
      <c r="EVD27" s="72"/>
      <c r="EVK27" s="86"/>
      <c r="EVL27" s="77"/>
      <c r="EVM27" s="87"/>
      <c r="EVN27" s="76"/>
      <c r="EVO27" s="76"/>
      <c r="EVR27" s="72"/>
      <c r="EVS27" s="72"/>
      <c r="EVT27" s="72"/>
      <c r="EWA27" s="86"/>
      <c r="EWB27" s="77"/>
      <c r="EWC27" s="87"/>
      <c r="EWD27" s="76"/>
      <c r="EWE27" s="76"/>
      <c r="EWH27" s="72"/>
      <c r="EWI27" s="72"/>
      <c r="EWJ27" s="72"/>
      <c r="EWQ27" s="86"/>
      <c r="EWR27" s="77"/>
      <c r="EWS27" s="87"/>
      <c r="EWT27" s="76"/>
      <c r="EWU27" s="76"/>
      <c r="EWX27" s="72"/>
      <c r="EWY27" s="72"/>
      <c r="EWZ27" s="72"/>
      <c r="EXG27" s="86"/>
      <c r="EXH27" s="77"/>
      <c r="EXI27" s="87"/>
      <c r="EXJ27" s="76"/>
      <c r="EXK27" s="76"/>
      <c r="EXN27" s="72"/>
      <c r="EXO27" s="72"/>
      <c r="EXP27" s="72"/>
      <c r="EXW27" s="86"/>
      <c r="EXX27" s="77"/>
      <c r="EXY27" s="87"/>
      <c r="EXZ27" s="76"/>
      <c r="EYA27" s="76"/>
      <c r="EYD27" s="72"/>
      <c r="EYE27" s="72"/>
      <c r="EYF27" s="72"/>
      <c r="EYM27" s="86"/>
      <c r="EYN27" s="77"/>
      <c r="EYO27" s="87"/>
      <c r="EYP27" s="76"/>
      <c r="EYQ27" s="76"/>
      <c r="EYT27" s="72"/>
      <c r="EYU27" s="72"/>
      <c r="EYV27" s="72"/>
      <c r="EZC27" s="86"/>
      <c r="EZD27" s="77"/>
      <c r="EZE27" s="87"/>
      <c r="EZF27" s="76"/>
      <c r="EZG27" s="76"/>
      <c r="EZJ27" s="72"/>
      <c r="EZK27" s="72"/>
      <c r="EZL27" s="72"/>
      <c r="EZS27" s="86"/>
      <c r="EZT27" s="77"/>
      <c r="EZU27" s="87"/>
      <c r="EZV27" s="76"/>
      <c r="EZW27" s="76"/>
      <c r="EZZ27" s="72"/>
      <c r="FAA27" s="72"/>
      <c r="FAB27" s="72"/>
      <c r="FAI27" s="86"/>
      <c r="FAJ27" s="77"/>
      <c r="FAK27" s="87"/>
      <c r="FAL27" s="76"/>
      <c r="FAM27" s="76"/>
      <c r="FAP27" s="72"/>
      <c r="FAQ27" s="72"/>
      <c r="FAR27" s="72"/>
      <c r="FAY27" s="86"/>
      <c r="FAZ27" s="77"/>
      <c r="FBA27" s="87"/>
      <c r="FBB27" s="76"/>
      <c r="FBC27" s="76"/>
      <c r="FBF27" s="72"/>
      <c r="FBG27" s="72"/>
      <c r="FBH27" s="72"/>
      <c r="FBO27" s="86"/>
      <c r="FBP27" s="77"/>
      <c r="FBQ27" s="87"/>
      <c r="FBR27" s="76"/>
      <c r="FBS27" s="76"/>
      <c r="FBV27" s="72"/>
      <c r="FBW27" s="72"/>
      <c r="FBX27" s="72"/>
      <c r="FCE27" s="86"/>
      <c r="FCF27" s="77"/>
      <c r="FCG27" s="87"/>
      <c r="FCH27" s="76"/>
      <c r="FCI27" s="76"/>
      <c r="FCL27" s="72"/>
      <c r="FCM27" s="72"/>
      <c r="FCN27" s="72"/>
      <c r="FCU27" s="86"/>
      <c r="FCV27" s="77"/>
      <c r="FCW27" s="87"/>
      <c r="FCX27" s="76"/>
      <c r="FCY27" s="76"/>
      <c r="FDB27" s="72"/>
      <c r="FDC27" s="72"/>
      <c r="FDD27" s="72"/>
      <c r="FDK27" s="86"/>
      <c r="FDL27" s="77"/>
      <c r="FDM27" s="87"/>
      <c r="FDN27" s="76"/>
      <c r="FDO27" s="76"/>
      <c r="FDR27" s="72"/>
      <c r="FDS27" s="72"/>
      <c r="FDT27" s="72"/>
      <c r="FEA27" s="86"/>
      <c r="FEB27" s="77"/>
      <c r="FEC27" s="87"/>
      <c r="FED27" s="76"/>
      <c r="FEE27" s="76"/>
      <c r="FEH27" s="72"/>
      <c r="FEI27" s="72"/>
      <c r="FEJ27" s="72"/>
      <c r="FEQ27" s="86"/>
      <c r="FER27" s="77"/>
      <c r="FES27" s="87"/>
      <c r="FET27" s="76"/>
      <c r="FEU27" s="76"/>
      <c r="FEX27" s="72"/>
      <c r="FEY27" s="72"/>
      <c r="FEZ27" s="72"/>
      <c r="FFG27" s="86"/>
      <c r="FFH27" s="77"/>
      <c r="FFI27" s="87"/>
      <c r="FFJ27" s="76"/>
      <c r="FFK27" s="76"/>
      <c r="FFN27" s="72"/>
      <c r="FFO27" s="72"/>
      <c r="FFP27" s="72"/>
      <c r="FFW27" s="86"/>
      <c r="FFX27" s="77"/>
      <c r="FFY27" s="87"/>
      <c r="FFZ27" s="76"/>
      <c r="FGA27" s="76"/>
      <c r="FGD27" s="72"/>
      <c r="FGE27" s="72"/>
      <c r="FGF27" s="72"/>
      <c r="FGM27" s="86"/>
      <c r="FGN27" s="77"/>
      <c r="FGO27" s="87"/>
      <c r="FGP27" s="76"/>
      <c r="FGQ27" s="76"/>
      <c r="FGT27" s="72"/>
      <c r="FGU27" s="72"/>
      <c r="FGV27" s="72"/>
      <c r="FHC27" s="86"/>
      <c r="FHD27" s="77"/>
      <c r="FHE27" s="87"/>
      <c r="FHF27" s="76"/>
      <c r="FHG27" s="76"/>
      <c r="FHJ27" s="72"/>
      <c r="FHK27" s="72"/>
      <c r="FHL27" s="72"/>
      <c r="FHS27" s="86"/>
      <c r="FHT27" s="77"/>
      <c r="FHU27" s="87"/>
      <c r="FHV27" s="76"/>
      <c r="FHW27" s="76"/>
      <c r="FHZ27" s="72"/>
      <c r="FIA27" s="72"/>
      <c r="FIB27" s="72"/>
      <c r="FII27" s="86"/>
      <c r="FIJ27" s="77"/>
      <c r="FIK27" s="87"/>
      <c r="FIL27" s="76"/>
      <c r="FIM27" s="76"/>
      <c r="FIP27" s="72"/>
      <c r="FIQ27" s="72"/>
      <c r="FIR27" s="72"/>
      <c r="FIY27" s="86"/>
      <c r="FIZ27" s="77"/>
      <c r="FJA27" s="87"/>
      <c r="FJB27" s="76"/>
      <c r="FJC27" s="76"/>
      <c r="FJF27" s="72"/>
      <c r="FJG27" s="72"/>
      <c r="FJH27" s="72"/>
      <c r="FJO27" s="86"/>
      <c r="FJP27" s="77"/>
      <c r="FJQ27" s="87"/>
      <c r="FJR27" s="76"/>
      <c r="FJS27" s="76"/>
      <c r="FJV27" s="72"/>
      <c r="FJW27" s="72"/>
      <c r="FJX27" s="72"/>
      <c r="FKE27" s="86"/>
      <c r="FKF27" s="77"/>
      <c r="FKG27" s="87"/>
      <c r="FKH27" s="76"/>
      <c r="FKI27" s="76"/>
      <c r="FKL27" s="72"/>
      <c r="FKM27" s="72"/>
      <c r="FKN27" s="72"/>
      <c r="FKU27" s="86"/>
      <c r="FKV27" s="77"/>
      <c r="FKW27" s="87"/>
      <c r="FKX27" s="76"/>
      <c r="FKY27" s="76"/>
      <c r="FLB27" s="72"/>
      <c r="FLC27" s="72"/>
      <c r="FLD27" s="72"/>
      <c r="FLK27" s="86"/>
      <c r="FLL27" s="77"/>
      <c r="FLM27" s="87"/>
      <c r="FLN27" s="76"/>
      <c r="FLO27" s="76"/>
      <c r="FLR27" s="72"/>
      <c r="FLS27" s="72"/>
      <c r="FLT27" s="72"/>
      <c r="FMA27" s="86"/>
      <c r="FMB27" s="77"/>
      <c r="FMC27" s="87"/>
      <c r="FMD27" s="76"/>
      <c r="FME27" s="76"/>
      <c r="FMH27" s="72"/>
      <c r="FMI27" s="72"/>
      <c r="FMJ27" s="72"/>
      <c r="FMQ27" s="86"/>
      <c r="FMR27" s="77"/>
      <c r="FMS27" s="87"/>
      <c r="FMT27" s="76"/>
      <c r="FMU27" s="76"/>
      <c r="FMX27" s="72"/>
      <c r="FMY27" s="72"/>
      <c r="FMZ27" s="72"/>
      <c r="FNG27" s="86"/>
      <c r="FNH27" s="77"/>
      <c r="FNI27" s="87"/>
      <c r="FNJ27" s="76"/>
      <c r="FNK27" s="76"/>
      <c r="FNN27" s="72"/>
      <c r="FNO27" s="72"/>
      <c r="FNP27" s="72"/>
      <c r="FNW27" s="86"/>
      <c r="FNX27" s="77"/>
      <c r="FNY27" s="87"/>
      <c r="FNZ27" s="76"/>
      <c r="FOA27" s="76"/>
      <c r="FOD27" s="72"/>
      <c r="FOE27" s="72"/>
      <c r="FOF27" s="72"/>
      <c r="FOM27" s="86"/>
      <c r="FON27" s="77"/>
      <c r="FOO27" s="87"/>
      <c r="FOP27" s="76"/>
      <c r="FOQ27" s="76"/>
      <c r="FOT27" s="72"/>
      <c r="FOU27" s="72"/>
      <c r="FOV27" s="72"/>
      <c r="FPC27" s="86"/>
      <c r="FPD27" s="77"/>
      <c r="FPE27" s="87"/>
      <c r="FPF27" s="76"/>
      <c r="FPG27" s="76"/>
      <c r="FPJ27" s="72"/>
      <c r="FPK27" s="72"/>
      <c r="FPL27" s="72"/>
      <c r="FPS27" s="86"/>
      <c r="FPT27" s="77"/>
      <c r="FPU27" s="87"/>
      <c r="FPV27" s="76"/>
      <c r="FPW27" s="76"/>
      <c r="FPZ27" s="72"/>
      <c r="FQA27" s="72"/>
      <c r="FQB27" s="72"/>
      <c r="FQI27" s="86"/>
      <c r="FQJ27" s="77"/>
      <c r="FQK27" s="87"/>
      <c r="FQL27" s="76"/>
      <c r="FQM27" s="76"/>
      <c r="FQP27" s="72"/>
      <c r="FQQ27" s="72"/>
      <c r="FQR27" s="72"/>
      <c r="FQY27" s="86"/>
      <c r="FQZ27" s="77"/>
      <c r="FRA27" s="87"/>
      <c r="FRB27" s="76"/>
      <c r="FRC27" s="76"/>
      <c r="FRF27" s="72"/>
      <c r="FRG27" s="72"/>
      <c r="FRH27" s="72"/>
      <c r="FRO27" s="86"/>
      <c r="FRP27" s="77"/>
      <c r="FRQ27" s="87"/>
      <c r="FRR27" s="76"/>
      <c r="FRS27" s="76"/>
      <c r="FRV27" s="72"/>
      <c r="FRW27" s="72"/>
      <c r="FRX27" s="72"/>
      <c r="FSE27" s="86"/>
      <c r="FSF27" s="77"/>
      <c r="FSG27" s="87"/>
      <c r="FSH27" s="76"/>
      <c r="FSI27" s="76"/>
      <c r="FSL27" s="72"/>
      <c r="FSM27" s="72"/>
      <c r="FSN27" s="72"/>
      <c r="FSU27" s="86"/>
      <c r="FSV27" s="77"/>
      <c r="FSW27" s="87"/>
      <c r="FSX27" s="76"/>
      <c r="FSY27" s="76"/>
      <c r="FTB27" s="72"/>
      <c r="FTC27" s="72"/>
      <c r="FTD27" s="72"/>
      <c r="FTK27" s="86"/>
      <c r="FTL27" s="77"/>
      <c r="FTM27" s="87"/>
      <c r="FTN27" s="76"/>
      <c r="FTO27" s="76"/>
      <c r="FTR27" s="72"/>
      <c r="FTS27" s="72"/>
      <c r="FTT27" s="72"/>
      <c r="FUA27" s="86"/>
      <c r="FUB27" s="77"/>
      <c r="FUC27" s="87"/>
      <c r="FUD27" s="76"/>
      <c r="FUE27" s="76"/>
      <c r="FUH27" s="72"/>
      <c r="FUI27" s="72"/>
      <c r="FUJ27" s="72"/>
      <c r="FUQ27" s="86"/>
      <c r="FUR27" s="77"/>
      <c r="FUS27" s="87"/>
      <c r="FUT27" s="76"/>
      <c r="FUU27" s="76"/>
      <c r="FUX27" s="72"/>
      <c r="FUY27" s="72"/>
      <c r="FUZ27" s="72"/>
      <c r="FVG27" s="86"/>
      <c r="FVH27" s="77"/>
      <c r="FVI27" s="87"/>
      <c r="FVJ27" s="76"/>
      <c r="FVK27" s="76"/>
      <c r="FVN27" s="72"/>
      <c r="FVO27" s="72"/>
      <c r="FVP27" s="72"/>
      <c r="FVW27" s="86"/>
      <c r="FVX27" s="77"/>
      <c r="FVY27" s="87"/>
      <c r="FVZ27" s="76"/>
      <c r="FWA27" s="76"/>
      <c r="FWD27" s="72"/>
      <c r="FWE27" s="72"/>
      <c r="FWF27" s="72"/>
      <c r="FWM27" s="86"/>
      <c r="FWN27" s="77"/>
      <c r="FWO27" s="87"/>
      <c r="FWP27" s="76"/>
      <c r="FWQ27" s="76"/>
      <c r="FWT27" s="72"/>
      <c r="FWU27" s="72"/>
      <c r="FWV27" s="72"/>
      <c r="FXC27" s="86"/>
      <c r="FXD27" s="77"/>
      <c r="FXE27" s="87"/>
      <c r="FXF27" s="76"/>
      <c r="FXG27" s="76"/>
      <c r="FXJ27" s="72"/>
      <c r="FXK27" s="72"/>
      <c r="FXL27" s="72"/>
      <c r="FXS27" s="86"/>
      <c r="FXT27" s="77"/>
      <c r="FXU27" s="87"/>
      <c r="FXV27" s="76"/>
      <c r="FXW27" s="76"/>
      <c r="FXZ27" s="72"/>
      <c r="FYA27" s="72"/>
      <c r="FYB27" s="72"/>
      <c r="FYI27" s="86"/>
      <c r="FYJ27" s="77"/>
      <c r="FYK27" s="87"/>
      <c r="FYL27" s="76"/>
      <c r="FYM27" s="76"/>
      <c r="FYP27" s="72"/>
      <c r="FYQ27" s="72"/>
      <c r="FYR27" s="72"/>
      <c r="FYY27" s="86"/>
      <c r="FYZ27" s="77"/>
      <c r="FZA27" s="87"/>
      <c r="FZB27" s="76"/>
      <c r="FZC27" s="76"/>
      <c r="FZF27" s="72"/>
      <c r="FZG27" s="72"/>
      <c r="FZH27" s="72"/>
      <c r="FZO27" s="86"/>
      <c r="FZP27" s="77"/>
      <c r="FZQ27" s="87"/>
      <c r="FZR27" s="76"/>
      <c r="FZS27" s="76"/>
      <c r="FZV27" s="72"/>
      <c r="FZW27" s="72"/>
      <c r="FZX27" s="72"/>
      <c r="GAE27" s="86"/>
      <c r="GAF27" s="77"/>
      <c r="GAG27" s="87"/>
      <c r="GAH27" s="76"/>
      <c r="GAI27" s="76"/>
      <c r="GAL27" s="72"/>
      <c r="GAM27" s="72"/>
      <c r="GAN27" s="72"/>
      <c r="GAU27" s="86"/>
      <c r="GAV27" s="77"/>
      <c r="GAW27" s="87"/>
      <c r="GAX27" s="76"/>
      <c r="GAY27" s="76"/>
      <c r="GBB27" s="72"/>
      <c r="GBC27" s="72"/>
      <c r="GBD27" s="72"/>
      <c r="GBK27" s="86"/>
      <c r="GBL27" s="77"/>
      <c r="GBM27" s="87"/>
      <c r="GBN27" s="76"/>
      <c r="GBO27" s="76"/>
      <c r="GBR27" s="72"/>
      <c r="GBS27" s="72"/>
      <c r="GBT27" s="72"/>
      <c r="GCA27" s="86"/>
      <c r="GCB27" s="77"/>
      <c r="GCC27" s="87"/>
      <c r="GCD27" s="76"/>
      <c r="GCE27" s="76"/>
      <c r="GCH27" s="72"/>
      <c r="GCI27" s="72"/>
      <c r="GCJ27" s="72"/>
      <c r="GCQ27" s="86"/>
      <c r="GCR27" s="77"/>
      <c r="GCS27" s="87"/>
      <c r="GCT27" s="76"/>
      <c r="GCU27" s="76"/>
      <c r="GCX27" s="72"/>
      <c r="GCY27" s="72"/>
      <c r="GCZ27" s="72"/>
      <c r="GDG27" s="86"/>
      <c r="GDH27" s="77"/>
      <c r="GDI27" s="87"/>
      <c r="GDJ27" s="76"/>
      <c r="GDK27" s="76"/>
      <c r="GDN27" s="72"/>
      <c r="GDO27" s="72"/>
      <c r="GDP27" s="72"/>
      <c r="GDW27" s="86"/>
      <c r="GDX27" s="77"/>
      <c r="GDY27" s="87"/>
      <c r="GDZ27" s="76"/>
      <c r="GEA27" s="76"/>
      <c r="GED27" s="72"/>
      <c r="GEE27" s="72"/>
      <c r="GEF27" s="72"/>
      <c r="GEM27" s="86"/>
      <c r="GEN27" s="77"/>
      <c r="GEO27" s="87"/>
      <c r="GEP27" s="76"/>
      <c r="GEQ27" s="76"/>
      <c r="GET27" s="72"/>
      <c r="GEU27" s="72"/>
      <c r="GEV27" s="72"/>
      <c r="GFC27" s="86"/>
      <c r="GFD27" s="77"/>
      <c r="GFE27" s="87"/>
      <c r="GFF27" s="76"/>
      <c r="GFG27" s="76"/>
      <c r="GFJ27" s="72"/>
      <c r="GFK27" s="72"/>
      <c r="GFL27" s="72"/>
      <c r="GFS27" s="86"/>
      <c r="GFT27" s="77"/>
      <c r="GFU27" s="87"/>
      <c r="GFV27" s="76"/>
      <c r="GFW27" s="76"/>
      <c r="GFZ27" s="72"/>
      <c r="GGA27" s="72"/>
      <c r="GGB27" s="72"/>
      <c r="GGI27" s="86"/>
      <c r="GGJ27" s="77"/>
      <c r="GGK27" s="87"/>
      <c r="GGL27" s="76"/>
      <c r="GGM27" s="76"/>
      <c r="GGP27" s="72"/>
      <c r="GGQ27" s="72"/>
      <c r="GGR27" s="72"/>
      <c r="GGY27" s="86"/>
      <c r="GGZ27" s="77"/>
      <c r="GHA27" s="87"/>
      <c r="GHB27" s="76"/>
      <c r="GHC27" s="76"/>
      <c r="GHF27" s="72"/>
      <c r="GHG27" s="72"/>
      <c r="GHH27" s="72"/>
      <c r="GHO27" s="86"/>
      <c r="GHP27" s="77"/>
      <c r="GHQ27" s="87"/>
      <c r="GHR27" s="76"/>
      <c r="GHS27" s="76"/>
      <c r="GHV27" s="72"/>
      <c r="GHW27" s="72"/>
      <c r="GHX27" s="72"/>
      <c r="GIE27" s="86"/>
      <c r="GIF27" s="77"/>
      <c r="GIG27" s="87"/>
      <c r="GIH27" s="76"/>
      <c r="GII27" s="76"/>
      <c r="GIL27" s="72"/>
      <c r="GIM27" s="72"/>
      <c r="GIN27" s="72"/>
      <c r="GIU27" s="86"/>
      <c r="GIV27" s="77"/>
      <c r="GIW27" s="87"/>
      <c r="GIX27" s="76"/>
      <c r="GIY27" s="76"/>
      <c r="GJB27" s="72"/>
      <c r="GJC27" s="72"/>
      <c r="GJD27" s="72"/>
      <c r="GJK27" s="86"/>
      <c r="GJL27" s="77"/>
      <c r="GJM27" s="87"/>
      <c r="GJN27" s="76"/>
      <c r="GJO27" s="76"/>
      <c r="GJR27" s="72"/>
      <c r="GJS27" s="72"/>
      <c r="GJT27" s="72"/>
      <c r="GKA27" s="86"/>
      <c r="GKB27" s="77"/>
      <c r="GKC27" s="87"/>
      <c r="GKD27" s="76"/>
      <c r="GKE27" s="76"/>
      <c r="GKH27" s="72"/>
      <c r="GKI27" s="72"/>
      <c r="GKJ27" s="72"/>
      <c r="GKQ27" s="86"/>
      <c r="GKR27" s="77"/>
      <c r="GKS27" s="87"/>
      <c r="GKT27" s="76"/>
      <c r="GKU27" s="76"/>
      <c r="GKX27" s="72"/>
      <c r="GKY27" s="72"/>
      <c r="GKZ27" s="72"/>
      <c r="GLG27" s="86"/>
      <c r="GLH27" s="77"/>
      <c r="GLI27" s="87"/>
      <c r="GLJ27" s="76"/>
      <c r="GLK27" s="76"/>
      <c r="GLN27" s="72"/>
      <c r="GLO27" s="72"/>
      <c r="GLP27" s="72"/>
      <c r="GLW27" s="86"/>
      <c r="GLX27" s="77"/>
      <c r="GLY27" s="87"/>
      <c r="GLZ27" s="76"/>
      <c r="GMA27" s="76"/>
      <c r="GMD27" s="72"/>
      <c r="GME27" s="72"/>
      <c r="GMF27" s="72"/>
      <c r="GMM27" s="86"/>
      <c r="GMN27" s="77"/>
      <c r="GMO27" s="87"/>
      <c r="GMP27" s="76"/>
      <c r="GMQ27" s="76"/>
      <c r="GMT27" s="72"/>
      <c r="GMU27" s="72"/>
      <c r="GMV27" s="72"/>
      <c r="GNC27" s="86"/>
      <c r="GND27" s="77"/>
      <c r="GNE27" s="87"/>
      <c r="GNF27" s="76"/>
      <c r="GNG27" s="76"/>
      <c r="GNJ27" s="72"/>
      <c r="GNK27" s="72"/>
      <c r="GNL27" s="72"/>
      <c r="GNS27" s="86"/>
      <c r="GNT27" s="77"/>
      <c r="GNU27" s="87"/>
      <c r="GNV27" s="76"/>
      <c r="GNW27" s="76"/>
      <c r="GNZ27" s="72"/>
      <c r="GOA27" s="72"/>
      <c r="GOB27" s="72"/>
      <c r="GOI27" s="86"/>
      <c r="GOJ27" s="77"/>
      <c r="GOK27" s="87"/>
      <c r="GOL27" s="76"/>
      <c r="GOM27" s="76"/>
      <c r="GOP27" s="72"/>
      <c r="GOQ27" s="72"/>
      <c r="GOR27" s="72"/>
      <c r="GOY27" s="86"/>
      <c r="GOZ27" s="77"/>
      <c r="GPA27" s="87"/>
      <c r="GPB27" s="76"/>
      <c r="GPC27" s="76"/>
      <c r="GPF27" s="72"/>
      <c r="GPG27" s="72"/>
      <c r="GPH27" s="72"/>
      <c r="GPO27" s="86"/>
      <c r="GPP27" s="77"/>
      <c r="GPQ27" s="87"/>
      <c r="GPR27" s="76"/>
      <c r="GPS27" s="76"/>
      <c r="GPV27" s="72"/>
      <c r="GPW27" s="72"/>
      <c r="GPX27" s="72"/>
      <c r="GQE27" s="86"/>
      <c r="GQF27" s="77"/>
      <c r="GQG27" s="87"/>
      <c r="GQH27" s="76"/>
      <c r="GQI27" s="76"/>
      <c r="GQL27" s="72"/>
      <c r="GQM27" s="72"/>
      <c r="GQN27" s="72"/>
      <c r="GQU27" s="86"/>
      <c r="GQV27" s="77"/>
      <c r="GQW27" s="87"/>
      <c r="GQX27" s="76"/>
      <c r="GQY27" s="76"/>
      <c r="GRB27" s="72"/>
      <c r="GRC27" s="72"/>
      <c r="GRD27" s="72"/>
      <c r="GRK27" s="86"/>
      <c r="GRL27" s="77"/>
      <c r="GRM27" s="87"/>
      <c r="GRN27" s="76"/>
      <c r="GRO27" s="76"/>
      <c r="GRR27" s="72"/>
      <c r="GRS27" s="72"/>
      <c r="GRT27" s="72"/>
      <c r="GSA27" s="86"/>
      <c r="GSB27" s="77"/>
      <c r="GSC27" s="87"/>
      <c r="GSD27" s="76"/>
      <c r="GSE27" s="76"/>
      <c r="GSH27" s="72"/>
      <c r="GSI27" s="72"/>
      <c r="GSJ27" s="72"/>
      <c r="GSQ27" s="86"/>
      <c r="GSR27" s="77"/>
      <c r="GSS27" s="87"/>
      <c r="GST27" s="76"/>
      <c r="GSU27" s="76"/>
      <c r="GSX27" s="72"/>
      <c r="GSY27" s="72"/>
      <c r="GSZ27" s="72"/>
      <c r="GTG27" s="86"/>
      <c r="GTH27" s="77"/>
      <c r="GTI27" s="87"/>
      <c r="GTJ27" s="76"/>
      <c r="GTK27" s="76"/>
      <c r="GTN27" s="72"/>
      <c r="GTO27" s="72"/>
      <c r="GTP27" s="72"/>
      <c r="GTW27" s="86"/>
      <c r="GTX27" s="77"/>
      <c r="GTY27" s="87"/>
      <c r="GTZ27" s="76"/>
      <c r="GUA27" s="76"/>
      <c r="GUD27" s="72"/>
      <c r="GUE27" s="72"/>
      <c r="GUF27" s="72"/>
      <c r="GUM27" s="86"/>
      <c r="GUN27" s="77"/>
      <c r="GUO27" s="87"/>
      <c r="GUP27" s="76"/>
      <c r="GUQ27" s="76"/>
      <c r="GUT27" s="72"/>
      <c r="GUU27" s="72"/>
      <c r="GUV27" s="72"/>
      <c r="GVC27" s="86"/>
      <c r="GVD27" s="77"/>
      <c r="GVE27" s="87"/>
      <c r="GVF27" s="76"/>
      <c r="GVG27" s="76"/>
      <c r="GVJ27" s="72"/>
      <c r="GVK27" s="72"/>
      <c r="GVL27" s="72"/>
      <c r="GVS27" s="86"/>
      <c r="GVT27" s="77"/>
      <c r="GVU27" s="87"/>
      <c r="GVV27" s="76"/>
      <c r="GVW27" s="76"/>
      <c r="GVZ27" s="72"/>
      <c r="GWA27" s="72"/>
      <c r="GWB27" s="72"/>
      <c r="GWI27" s="86"/>
      <c r="GWJ27" s="77"/>
      <c r="GWK27" s="87"/>
      <c r="GWL27" s="76"/>
      <c r="GWM27" s="76"/>
      <c r="GWP27" s="72"/>
      <c r="GWQ27" s="72"/>
      <c r="GWR27" s="72"/>
      <c r="GWY27" s="86"/>
      <c r="GWZ27" s="77"/>
      <c r="GXA27" s="87"/>
      <c r="GXB27" s="76"/>
      <c r="GXC27" s="76"/>
      <c r="GXF27" s="72"/>
      <c r="GXG27" s="72"/>
      <c r="GXH27" s="72"/>
      <c r="GXO27" s="86"/>
      <c r="GXP27" s="77"/>
      <c r="GXQ27" s="87"/>
      <c r="GXR27" s="76"/>
      <c r="GXS27" s="76"/>
      <c r="GXV27" s="72"/>
      <c r="GXW27" s="72"/>
      <c r="GXX27" s="72"/>
      <c r="GYE27" s="86"/>
      <c r="GYF27" s="77"/>
      <c r="GYG27" s="87"/>
      <c r="GYH27" s="76"/>
      <c r="GYI27" s="76"/>
      <c r="GYL27" s="72"/>
      <c r="GYM27" s="72"/>
      <c r="GYN27" s="72"/>
      <c r="GYU27" s="86"/>
      <c r="GYV27" s="77"/>
      <c r="GYW27" s="87"/>
      <c r="GYX27" s="76"/>
      <c r="GYY27" s="76"/>
      <c r="GZB27" s="72"/>
      <c r="GZC27" s="72"/>
      <c r="GZD27" s="72"/>
      <c r="GZK27" s="86"/>
      <c r="GZL27" s="77"/>
      <c r="GZM27" s="87"/>
      <c r="GZN27" s="76"/>
      <c r="GZO27" s="76"/>
      <c r="GZR27" s="72"/>
      <c r="GZS27" s="72"/>
      <c r="GZT27" s="72"/>
      <c r="HAA27" s="86"/>
      <c r="HAB27" s="77"/>
      <c r="HAC27" s="87"/>
      <c r="HAD27" s="76"/>
      <c r="HAE27" s="76"/>
      <c r="HAH27" s="72"/>
      <c r="HAI27" s="72"/>
      <c r="HAJ27" s="72"/>
      <c r="HAQ27" s="86"/>
      <c r="HAR27" s="77"/>
      <c r="HAS27" s="87"/>
      <c r="HAT27" s="76"/>
      <c r="HAU27" s="76"/>
      <c r="HAX27" s="72"/>
      <c r="HAY27" s="72"/>
      <c r="HAZ27" s="72"/>
      <c r="HBG27" s="86"/>
      <c r="HBH27" s="77"/>
      <c r="HBI27" s="87"/>
      <c r="HBJ27" s="76"/>
      <c r="HBK27" s="76"/>
      <c r="HBN27" s="72"/>
      <c r="HBO27" s="72"/>
      <c r="HBP27" s="72"/>
      <c r="HBW27" s="86"/>
      <c r="HBX27" s="77"/>
      <c r="HBY27" s="87"/>
      <c r="HBZ27" s="76"/>
      <c r="HCA27" s="76"/>
      <c r="HCD27" s="72"/>
      <c r="HCE27" s="72"/>
      <c r="HCF27" s="72"/>
      <c r="HCM27" s="86"/>
      <c r="HCN27" s="77"/>
      <c r="HCO27" s="87"/>
      <c r="HCP27" s="76"/>
      <c r="HCQ27" s="76"/>
      <c r="HCT27" s="72"/>
      <c r="HCU27" s="72"/>
      <c r="HCV27" s="72"/>
      <c r="HDC27" s="86"/>
      <c r="HDD27" s="77"/>
      <c r="HDE27" s="87"/>
      <c r="HDF27" s="76"/>
      <c r="HDG27" s="76"/>
      <c r="HDJ27" s="72"/>
      <c r="HDK27" s="72"/>
      <c r="HDL27" s="72"/>
      <c r="HDS27" s="86"/>
      <c r="HDT27" s="77"/>
      <c r="HDU27" s="87"/>
      <c r="HDV27" s="76"/>
      <c r="HDW27" s="76"/>
      <c r="HDZ27" s="72"/>
      <c r="HEA27" s="72"/>
      <c r="HEB27" s="72"/>
      <c r="HEI27" s="86"/>
      <c r="HEJ27" s="77"/>
      <c r="HEK27" s="87"/>
      <c r="HEL27" s="76"/>
      <c r="HEM27" s="76"/>
      <c r="HEP27" s="72"/>
      <c r="HEQ27" s="72"/>
      <c r="HER27" s="72"/>
      <c r="HEY27" s="86"/>
      <c r="HEZ27" s="77"/>
      <c r="HFA27" s="87"/>
      <c r="HFB27" s="76"/>
      <c r="HFC27" s="76"/>
      <c r="HFF27" s="72"/>
      <c r="HFG27" s="72"/>
      <c r="HFH27" s="72"/>
      <c r="HFO27" s="86"/>
      <c r="HFP27" s="77"/>
      <c r="HFQ27" s="87"/>
      <c r="HFR27" s="76"/>
      <c r="HFS27" s="76"/>
      <c r="HFV27" s="72"/>
      <c r="HFW27" s="72"/>
      <c r="HFX27" s="72"/>
      <c r="HGE27" s="86"/>
      <c r="HGF27" s="77"/>
      <c r="HGG27" s="87"/>
      <c r="HGH27" s="76"/>
      <c r="HGI27" s="76"/>
      <c r="HGL27" s="72"/>
      <c r="HGM27" s="72"/>
      <c r="HGN27" s="72"/>
      <c r="HGU27" s="86"/>
      <c r="HGV27" s="77"/>
      <c r="HGW27" s="87"/>
      <c r="HGX27" s="76"/>
      <c r="HGY27" s="76"/>
      <c r="HHB27" s="72"/>
      <c r="HHC27" s="72"/>
      <c r="HHD27" s="72"/>
      <c r="HHK27" s="86"/>
      <c r="HHL27" s="77"/>
      <c r="HHM27" s="87"/>
      <c r="HHN27" s="76"/>
      <c r="HHO27" s="76"/>
      <c r="HHR27" s="72"/>
      <c r="HHS27" s="72"/>
      <c r="HHT27" s="72"/>
      <c r="HIA27" s="86"/>
      <c r="HIB27" s="77"/>
      <c r="HIC27" s="87"/>
      <c r="HID27" s="76"/>
      <c r="HIE27" s="76"/>
      <c r="HIH27" s="72"/>
      <c r="HII27" s="72"/>
      <c r="HIJ27" s="72"/>
      <c r="HIQ27" s="86"/>
      <c r="HIR27" s="77"/>
      <c r="HIS27" s="87"/>
      <c r="HIT27" s="76"/>
      <c r="HIU27" s="76"/>
      <c r="HIX27" s="72"/>
      <c r="HIY27" s="72"/>
      <c r="HIZ27" s="72"/>
      <c r="HJG27" s="86"/>
      <c r="HJH27" s="77"/>
      <c r="HJI27" s="87"/>
      <c r="HJJ27" s="76"/>
      <c r="HJK27" s="76"/>
      <c r="HJN27" s="72"/>
      <c r="HJO27" s="72"/>
      <c r="HJP27" s="72"/>
      <c r="HJW27" s="86"/>
      <c r="HJX27" s="77"/>
      <c r="HJY27" s="87"/>
      <c r="HJZ27" s="76"/>
      <c r="HKA27" s="76"/>
      <c r="HKD27" s="72"/>
      <c r="HKE27" s="72"/>
      <c r="HKF27" s="72"/>
      <c r="HKM27" s="86"/>
      <c r="HKN27" s="77"/>
      <c r="HKO27" s="87"/>
      <c r="HKP27" s="76"/>
      <c r="HKQ27" s="76"/>
      <c r="HKT27" s="72"/>
      <c r="HKU27" s="72"/>
      <c r="HKV27" s="72"/>
      <c r="HLC27" s="86"/>
      <c r="HLD27" s="77"/>
      <c r="HLE27" s="87"/>
      <c r="HLF27" s="76"/>
      <c r="HLG27" s="76"/>
      <c r="HLJ27" s="72"/>
      <c r="HLK27" s="72"/>
      <c r="HLL27" s="72"/>
      <c r="HLS27" s="86"/>
      <c r="HLT27" s="77"/>
      <c r="HLU27" s="87"/>
      <c r="HLV27" s="76"/>
      <c r="HLW27" s="76"/>
      <c r="HLZ27" s="72"/>
      <c r="HMA27" s="72"/>
      <c r="HMB27" s="72"/>
      <c r="HMI27" s="86"/>
      <c r="HMJ27" s="77"/>
      <c r="HMK27" s="87"/>
      <c r="HML27" s="76"/>
      <c r="HMM27" s="76"/>
      <c r="HMP27" s="72"/>
      <c r="HMQ27" s="72"/>
      <c r="HMR27" s="72"/>
      <c r="HMY27" s="86"/>
      <c r="HMZ27" s="77"/>
      <c r="HNA27" s="87"/>
      <c r="HNB27" s="76"/>
      <c r="HNC27" s="76"/>
      <c r="HNF27" s="72"/>
      <c r="HNG27" s="72"/>
      <c r="HNH27" s="72"/>
      <c r="HNO27" s="86"/>
      <c r="HNP27" s="77"/>
      <c r="HNQ27" s="87"/>
      <c r="HNR27" s="76"/>
      <c r="HNS27" s="76"/>
      <c r="HNV27" s="72"/>
      <c r="HNW27" s="72"/>
      <c r="HNX27" s="72"/>
      <c r="HOE27" s="86"/>
      <c r="HOF27" s="77"/>
      <c r="HOG27" s="87"/>
      <c r="HOH27" s="76"/>
      <c r="HOI27" s="76"/>
      <c r="HOL27" s="72"/>
      <c r="HOM27" s="72"/>
      <c r="HON27" s="72"/>
      <c r="HOU27" s="86"/>
      <c r="HOV27" s="77"/>
      <c r="HOW27" s="87"/>
      <c r="HOX27" s="76"/>
      <c r="HOY27" s="76"/>
      <c r="HPB27" s="72"/>
      <c r="HPC27" s="72"/>
      <c r="HPD27" s="72"/>
      <c r="HPK27" s="86"/>
      <c r="HPL27" s="77"/>
      <c r="HPM27" s="87"/>
      <c r="HPN27" s="76"/>
      <c r="HPO27" s="76"/>
      <c r="HPR27" s="72"/>
      <c r="HPS27" s="72"/>
      <c r="HPT27" s="72"/>
      <c r="HQA27" s="86"/>
      <c r="HQB27" s="77"/>
      <c r="HQC27" s="87"/>
      <c r="HQD27" s="76"/>
      <c r="HQE27" s="76"/>
      <c r="HQH27" s="72"/>
      <c r="HQI27" s="72"/>
      <c r="HQJ27" s="72"/>
      <c r="HQQ27" s="86"/>
      <c r="HQR27" s="77"/>
      <c r="HQS27" s="87"/>
      <c r="HQT27" s="76"/>
      <c r="HQU27" s="76"/>
      <c r="HQX27" s="72"/>
      <c r="HQY27" s="72"/>
      <c r="HQZ27" s="72"/>
      <c r="HRG27" s="86"/>
      <c r="HRH27" s="77"/>
      <c r="HRI27" s="87"/>
      <c r="HRJ27" s="76"/>
      <c r="HRK27" s="76"/>
      <c r="HRN27" s="72"/>
      <c r="HRO27" s="72"/>
      <c r="HRP27" s="72"/>
      <c r="HRW27" s="86"/>
      <c r="HRX27" s="77"/>
      <c r="HRY27" s="87"/>
      <c r="HRZ27" s="76"/>
      <c r="HSA27" s="76"/>
      <c r="HSD27" s="72"/>
      <c r="HSE27" s="72"/>
      <c r="HSF27" s="72"/>
      <c r="HSM27" s="86"/>
      <c r="HSN27" s="77"/>
      <c r="HSO27" s="87"/>
      <c r="HSP27" s="76"/>
      <c r="HSQ27" s="76"/>
      <c r="HST27" s="72"/>
      <c r="HSU27" s="72"/>
      <c r="HSV27" s="72"/>
      <c r="HTC27" s="86"/>
      <c r="HTD27" s="77"/>
      <c r="HTE27" s="87"/>
      <c r="HTF27" s="76"/>
      <c r="HTG27" s="76"/>
      <c r="HTJ27" s="72"/>
      <c r="HTK27" s="72"/>
      <c r="HTL27" s="72"/>
      <c r="HTS27" s="86"/>
      <c r="HTT27" s="77"/>
      <c r="HTU27" s="87"/>
      <c r="HTV27" s="76"/>
      <c r="HTW27" s="76"/>
      <c r="HTZ27" s="72"/>
      <c r="HUA27" s="72"/>
      <c r="HUB27" s="72"/>
      <c r="HUI27" s="86"/>
      <c r="HUJ27" s="77"/>
      <c r="HUK27" s="87"/>
      <c r="HUL27" s="76"/>
      <c r="HUM27" s="76"/>
      <c r="HUP27" s="72"/>
      <c r="HUQ27" s="72"/>
      <c r="HUR27" s="72"/>
      <c r="HUY27" s="86"/>
      <c r="HUZ27" s="77"/>
      <c r="HVA27" s="87"/>
      <c r="HVB27" s="76"/>
      <c r="HVC27" s="76"/>
      <c r="HVF27" s="72"/>
      <c r="HVG27" s="72"/>
      <c r="HVH27" s="72"/>
      <c r="HVO27" s="86"/>
      <c r="HVP27" s="77"/>
      <c r="HVQ27" s="87"/>
      <c r="HVR27" s="76"/>
      <c r="HVS27" s="76"/>
      <c r="HVV27" s="72"/>
      <c r="HVW27" s="72"/>
      <c r="HVX27" s="72"/>
      <c r="HWE27" s="86"/>
      <c r="HWF27" s="77"/>
      <c r="HWG27" s="87"/>
      <c r="HWH27" s="76"/>
      <c r="HWI27" s="76"/>
      <c r="HWL27" s="72"/>
      <c r="HWM27" s="72"/>
      <c r="HWN27" s="72"/>
      <c r="HWU27" s="86"/>
      <c r="HWV27" s="77"/>
      <c r="HWW27" s="87"/>
      <c r="HWX27" s="76"/>
      <c r="HWY27" s="76"/>
      <c r="HXB27" s="72"/>
      <c r="HXC27" s="72"/>
      <c r="HXD27" s="72"/>
      <c r="HXK27" s="86"/>
      <c r="HXL27" s="77"/>
      <c r="HXM27" s="87"/>
      <c r="HXN27" s="76"/>
      <c r="HXO27" s="76"/>
      <c r="HXR27" s="72"/>
      <c r="HXS27" s="72"/>
      <c r="HXT27" s="72"/>
      <c r="HYA27" s="86"/>
      <c r="HYB27" s="77"/>
      <c r="HYC27" s="87"/>
      <c r="HYD27" s="76"/>
      <c r="HYE27" s="76"/>
      <c r="HYH27" s="72"/>
      <c r="HYI27" s="72"/>
      <c r="HYJ27" s="72"/>
      <c r="HYQ27" s="86"/>
      <c r="HYR27" s="77"/>
      <c r="HYS27" s="87"/>
      <c r="HYT27" s="76"/>
      <c r="HYU27" s="76"/>
      <c r="HYX27" s="72"/>
      <c r="HYY27" s="72"/>
      <c r="HYZ27" s="72"/>
      <c r="HZG27" s="86"/>
      <c r="HZH27" s="77"/>
      <c r="HZI27" s="87"/>
      <c r="HZJ27" s="76"/>
      <c r="HZK27" s="76"/>
      <c r="HZN27" s="72"/>
      <c r="HZO27" s="72"/>
      <c r="HZP27" s="72"/>
      <c r="HZW27" s="86"/>
      <c r="HZX27" s="77"/>
      <c r="HZY27" s="87"/>
      <c r="HZZ27" s="76"/>
      <c r="IAA27" s="76"/>
      <c r="IAD27" s="72"/>
      <c r="IAE27" s="72"/>
      <c r="IAF27" s="72"/>
      <c r="IAM27" s="86"/>
      <c r="IAN27" s="77"/>
      <c r="IAO27" s="87"/>
      <c r="IAP27" s="76"/>
      <c r="IAQ27" s="76"/>
      <c r="IAT27" s="72"/>
      <c r="IAU27" s="72"/>
      <c r="IAV27" s="72"/>
      <c r="IBC27" s="86"/>
      <c r="IBD27" s="77"/>
      <c r="IBE27" s="87"/>
      <c r="IBF27" s="76"/>
      <c r="IBG27" s="76"/>
      <c r="IBJ27" s="72"/>
      <c r="IBK27" s="72"/>
      <c r="IBL27" s="72"/>
      <c r="IBS27" s="86"/>
      <c r="IBT27" s="77"/>
      <c r="IBU27" s="87"/>
      <c r="IBV27" s="76"/>
      <c r="IBW27" s="76"/>
      <c r="IBZ27" s="72"/>
      <c r="ICA27" s="72"/>
      <c r="ICB27" s="72"/>
      <c r="ICI27" s="86"/>
      <c r="ICJ27" s="77"/>
      <c r="ICK27" s="87"/>
      <c r="ICL27" s="76"/>
      <c r="ICM27" s="76"/>
      <c r="ICP27" s="72"/>
      <c r="ICQ27" s="72"/>
      <c r="ICR27" s="72"/>
      <c r="ICY27" s="86"/>
      <c r="ICZ27" s="77"/>
      <c r="IDA27" s="87"/>
      <c r="IDB27" s="76"/>
      <c r="IDC27" s="76"/>
      <c r="IDF27" s="72"/>
      <c r="IDG27" s="72"/>
      <c r="IDH27" s="72"/>
      <c r="IDO27" s="86"/>
      <c r="IDP27" s="77"/>
      <c r="IDQ27" s="87"/>
      <c r="IDR27" s="76"/>
      <c r="IDS27" s="76"/>
      <c r="IDV27" s="72"/>
      <c r="IDW27" s="72"/>
      <c r="IDX27" s="72"/>
      <c r="IEE27" s="86"/>
      <c r="IEF27" s="77"/>
      <c r="IEG27" s="87"/>
      <c r="IEH27" s="76"/>
      <c r="IEI27" s="76"/>
      <c r="IEL27" s="72"/>
      <c r="IEM27" s="72"/>
      <c r="IEN27" s="72"/>
      <c r="IEU27" s="86"/>
      <c r="IEV27" s="77"/>
      <c r="IEW27" s="87"/>
      <c r="IEX27" s="76"/>
      <c r="IEY27" s="76"/>
      <c r="IFB27" s="72"/>
      <c r="IFC27" s="72"/>
      <c r="IFD27" s="72"/>
      <c r="IFK27" s="86"/>
      <c r="IFL27" s="77"/>
      <c r="IFM27" s="87"/>
      <c r="IFN27" s="76"/>
      <c r="IFO27" s="76"/>
      <c r="IFR27" s="72"/>
      <c r="IFS27" s="72"/>
      <c r="IFT27" s="72"/>
      <c r="IGA27" s="86"/>
      <c r="IGB27" s="77"/>
      <c r="IGC27" s="87"/>
      <c r="IGD27" s="76"/>
      <c r="IGE27" s="76"/>
      <c r="IGH27" s="72"/>
      <c r="IGI27" s="72"/>
      <c r="IGJ27" s="72"/>
      <c r="IGQ27" s="86"/>
      <c r="IGR27" s="77"/>
      <c r="IGS27" s="87"/>
      <c r="IGT27" s="76"/>
      <c r="IGU27" s="76"/>
      <c r="IGX27" s="72"/>
      <c r="IGY27" s="72"/>
      <c r="IGZ27" s="72"/>
      <c r="IHG27" s="86"/>
      <c r="IHH27" s="77"/>
      <c r="IHI27" s="87"/>
      <c r="IHJ27" s="76"/>
      <c r="IHK27" s="76"/>
      <c r="IHN27" s="72"/>
      <c r="IHO27" s="72"/>
      <c r="IHP27" s="72"/>
      <c r="IHW27" s="86"/>
      <c r="IHX27" s="77"/>
      <c r="IHY27" s="87"/>
      <c r="IHZ27" s="76"/>
      <c r="IIA27" s="76"/>
      <c r="IID27" s="72"/>
      <c r="IIE27" s="72"/>
      <c r="IIF27" s="72"/>
      <c r="IIM27" s="86"/>
      <c r="IIN27" s="77"/>
      <c r="IIO27" s="87"/>
      <c r="IIP27" s="76"/>
      <c r="IIQ27" s="76"/>
      <c r="IIT27" s="72"/>
      <c r="IIU27" s="72"/>
      <c r="IIV27" s="72"/>
      <c r="IJC27" s="86"/>
      <c r="IJD27" s="77"/>
      <c r="IJE27" s="87"/>
      <c r="IJF27" s="76"/>
      <c r="IJG27" s="76"/>
      <c r="IJJ27" s="72"/>
      <c r="IJK27" s="72"/>
      <c r="IJL27" s="72"/>
      <c r="IJS27" s="86"/>
      <c r="IJT27" s="77"/>
      <c r="IJU27" s="87"/>
      <c r="IJV27" s="76"/>
      <c r="IJW27" s="76"/>
      <c r="IJZ27" s="72"/>
      <c r="IKA27" s="72"/>
      <c r="IKB27" s="72"/>
      <c r="IKI27" s="86"/>
      <c r="IKJ27" s="77"/>
      <c r="IKK27" s="87"/>
      <c r="IKL27" s="76"/>
      <c r="IKM27" s="76"/>
      <c r="IKP27" s="72"/>
      <c r="IKQ27" s="72"/>
      <c r="IKR27" s="72"/>
      <c r="IKY27" s="86"/>
      <c r="IKZ27" s="77"/>
      <c r="ILA27" s="87"/>
      <c r="ILB27" s="76"/>
      <c r="ILC27" s="76"/>
      <c r="ILF27" s="72"/>
      <c r="ILG27" s="72"/>
      <c r="ILH27" s="72"/>
      <c r="ILO27" s="86"/>
      <c r="ILP27" s="77"/>
      <c r="ILQ27" s="87"/>
      <c r="ILR27" s="76"/>
      <c r="ILS27" s="76"/>
      <c r="ILV27" s="72"/>
      <c r="ILW27" s="72"/>
      <c r="ILX27" s="72"/>
      <c r="IME27" s="86"/>
      <c r="IMF27" s="77"/>
      <c r="IMG27" s="87"/>
      <c r="IMH27" s="76"/>
      <c r="IMI27" s="76"/>
      <c r="IML27" s="72"/>
      <c r="IMM27" s="72"/>
      <c r="IMN27" s="72"/>
      <c r="IMU27" s="86"/>
      <c r="IMV27" s="77"/>
      <c r="IMW27" s="87"/>
      <c r="IMX27" s="76"/>
      <c r="IMY27" s="76"/>
      <c r="INB27" s="72"/>
      <c r="INC27" s="72"/>
      <c r="IND27" s="72"/>
      <c r="INK27" s="86"/>
      <c r="INL27" s="77"/>
      <c r="INM27" s="87"/>
      <c r="INN27" s="76"/>
      <c r="INO27" s="76"/>
      <c r="INR27" s="72"/>
      <c r="INS27" s="72"/>
      <c r="INT27" s="72"/>
      <c r="IOA27" s="86"/>
      <c r="IOB27" s="77"/>
      <c r="IOC27" s="87"/>
      <c r="IOD27" s="76"/>
      <c r="IOE27" s="76"/>
      <c r="IOH27" s="72"/>
      <c r="IOI27" s="72"/>
      <c r="IOJ27" s="72"/>
      <c r="IOQ27" s="86"/>
      <c r="IOR27" s="77"/>
      <c r="IOS27" s="87"/>
      <c r="IOT27" s="76"/>
      <c r="IOU27" s="76"/>
      <c r="IOX27" s="72"/>
      <c r="IOY27" s="72"/>
      <c r="IOZ27" s="72"/>
      <c r="IPG27" s="86"/>
      <c r="IPH27" s="77"/>
      <c r="IPI27" s="87"/>
      <c r="IPJ27" s="76"/>
      <c r="IPK27" s="76"/>
      <c r="IPN27" s="72"/>
      <c r="IPO27" s="72"/>
      <c r="IPP27" s="72"/>
      <c r="IPW27" s="86"/>
      <c r="IPX27" s="77"/>
      <c r="IPY27" s="87"/>
      <c r="IPZ27" s="76"/>
      <c r="IQA27" s="76"/>
      <c r="IQD27" s="72"/>
      <c r="IQE27" s="72"/>
      <c r="IQF27" s="72"/>
      <c r="IQM27" s="86"/>
      <c r="IQN27" s="77"/>
      <c r="IQO27" s="87"/>
      <c r="IQP27" s="76"/>
      <c r="IQQ27" s="76"/>
      <c r="IQT27" s="72"/>
      <c r="IQU27" s="72"/>
      <c r="IQV27" s="72"/>
      <c r="IRC27" s="86"/>
      <c r="IRD27" s="77"/>
      <c r="IRE27" s="87"/>
      <c r="IRF27" s="76"/>
      <c r="IRG27" s="76"/>
      <c r="IRJ27" s="72"/>
      <c r="IRK27" s="72"/>
      <c r="IRL27" s="72"/>
      <c r="IRS27" s="86"/>
      <c r="IRT27" s="77"/>
      <c r="IRU27" s="87"/>
      <c r="IRV27" s="76"/>
      <c r="IRW27" s="76"/>
      <c r="IRZ27" s="72"/>
      <c r="ISA27" s="72"/>
      <c r="ISB27" s="72"/>
      <c r="ISI27" s="86"/>
      <c r="ISJ27" s="77"/>
      <c r="ISK27" s="87"/>
      <c r="ISL27" s="76"/>
      <c r="ISM27" s="76"/>
      <c r="ISP27" s="72"/>
      <c r="ISQ27" s="72"/>
      <c r="ISR27" s="72"/>
      <c r="ISY27" s="86"/>
      <c r="ISZ27" s="77"/>
      <c r="ITA27" s="87"/>
      <c r="ITB27" s="76"/>
      <c r="ITC27" s="76"/>
      <c r="ITF27" s="72"/>
      <c r="ITG27" s="72"/>
      <c r="ITH27" s="72"/>
      <c r="ITO27" s="86"/>
      <c r="ITP27" s="77"/>
      <c r="ITQ27" s="87"/>
      <c r="ITR27" s="76"/>
      <c r="ITS27" s="76"/>
      <c r="ITV27" s="72"/>
      <c r="ITW27" s="72"/>
      <c r="ITX27" s="72"/>
      <c r="IUE27" s="86"/>
      <c r="IUF27" s="77"/>
      <c r="IUG27" s="87"/>
      <c r="IUH27" s="76"/>
      <c r="IUI27" s="76"/>
      <c r="IUL27" s="72"/>
      <c r="IUM27" s="72"/>
      <c r="IUN27" s="72"/>
      <c r="IUU27" s="86"/>
      <c r="IUV27" s="77"/>
      <c r="IUW27" s="87"/>
      <c r="IUX27" s="76"/>
      <c r="IUY27" s="76"/>
      <c r="IVB27" s="72"/>
      <c r="IVC27" s="72"/>
      <c r="IVD27" s="72"/>
      <c r="IVK27" s="86"/>
      <c r="IVL27" s="77"/>
      <c r="IVM27" s="87"/>
      <c r="IVN27" s="76"/>
      <c r="IVO27" s="76"/>
      <c r="IVR27" s="72"/>
      <c r="IVS27" s="72"/>
      <c r="IVT27" s="72"/>
      <c r="IWA27" s="86"/>
      <c r="IWB27" s="77"/>
      <c r="IWC27" s="87"/>
      <c r="IWD27" s="76"/>
      <c r="IWE27" s="76"/>
      <c r="IWH27" s="72"/>
      <c r="IWI27" s="72"/>
      <c r="IWJ27" s="72"/>
      <c r="IWQ27" s="86"/>
      <c r="IWR27" s="77"/>
      <c r="IWS27" s="87"/>
      <c r="IWT27" s="76"/>
      <c r="IWU27" s="76"/>
      <c r="IWX27" s="72"/>
      <c r="IWY27" s="72"/>
      <c r="IWZ27" s="72"/>
      <c r="IXG27" s="86"/>
      <c r="IXH27" s="77"/>
      <c r="IXI27" s="87"/>
      <c r="IXJ27" s="76"/>
      <c r="IXK27" s="76"/>
      <c r="IXN27" s="72"/>
      <c r="IXO27" s="72"/>
      <c r="IXP27" s="72"/>
      <c r="IXW27" s="86"/>
      <c r="IXX27" s="77"/>
      <c r="IXY27" s="87"/>
      <c r="IXZ27" s="76"/>
      <c r="IYA27" s="76"/>
      <c r="IYD27" s="72"/>
      <c r="IYE27" s="72"/>
      <c r="IYF27" s="72"/>
      <c r="IYM27" s="86"/>
      <c r="IYN27" s="77"/>
      <c r="IYO27" s="87"/>
      <c r="IYP27" s="76"/>
      <c r="IYQ27" s="76"/>
      <c r="IYT27" s="72"/>
      <c r="IYU27" s="72"/>
      <c r="IYV27" s="72"/>
      <c r="IZC27" s="86"/>
      <c r="IZD27" s="77"/>
      <c r="IZE27" s="87"/>
      <c r="IZF27" s="76"/>
      <c r="IZG27" s="76"/>
      <c r="IZJ27" s="72"/>
      <c r="IZK27" s="72"/>
      <c r="IZL27" s="72"/>
      <c r="IZS27" s="86"/>
      <c r="IZT27" s="77"/>
      <c r="IZU27" s="87"/>
      <c r="IZV27" s="76"/>
      <c r="IZW27" s="76"/>
      <c r="IZZ27" s="72"/>
      <c r="JAA27" s="72"/>
      <c r="JAB27" s="72"/>
      <c r="JAI27" s="86"/>
      <c r="JAJ27" s="77"/>
      <c r="JAK27" s="87"/>
      <c r="JAL27" s="76"/>
      <c r="JAM27" s="76"/>
      <c r="JAP27" s="72"/>
      <c r="JAQ27" s="72"/>
      <c r="JAR27" s="72"/>
      <c r="JAY27" s="86"/>
      <c r="JAZ27" s="77"/>
      <c r="JBA27" s="87"/>
      <c r="JBB27" s="76"/>
      <c r="JBC27" s="76"/>
      <c r="JBF27" s="72"/>
      <c r="JBG27" s="72"/>
      <c r="JBH27" s="72"/>
      <c r="JBO27" s="86"/>
      <c r="JBP27" s="77"/>
      <c r="JBQ27" s="87"/>
      <c r="JBR27" s="76"/>
      <c r="JBS27" s="76"/>
      <c r="JBV27" s="72"/>
      <c r="JBW27" s="72"/>
      <c r="JBX27" s="72"/>
      <c r="JCE27" s="86"/>
      <c r="JCF27" s="77"/>
      <c r="JCG27" s="87"/>
      <c r="JCH27" s="76"/>
      <c r="JCI27" s="76"/>
      <c r="JCL27" s="72"/>
      <c r="JCM27" s="72"/>
      <c r="JCN27" s="72"/>
      <c r="JCU27" s="86"/>
      <c r="JCV27" s="77"/>
      <c r="JCW27" s="87"/>
      <c r="JCX27" s="76"/>
      <c r="JCY27" s="76"/>
      <c r="JDB27" s="72"/>
      <c r="JDC27" s="72"/>
      <c r="JDD27" s="72"/>
      <c r="JDK27" s="86"/>
      <c r="JDL27" s="77"/>
      <c r="JDM27" s="87"/>
      <c r="JDN27" s="76"/>
      <c r="JDO27" s="76"/>
      <c r="JDR27" s="72"/>
      <c r="JDS27" s="72"/>
      <c r="JDT27" s="72"/>
      <c r="JEA27" s="86"/>
      <c r="JEB27" s="77"/>
      <c r="JEC27" s="87"/>
      <c r="JED27" s="76"/>
      <c r="JEE27" s="76"/>
      <c r="JEH27" s="72"/>
      <c r="JEI27" s="72"/>
      <c r="JEJ27" s="72"/>
      <c r="JEQ27" s="86"/>
      <c r="JER27" s="77"/>
      <c r="JES27" s="87"/>
      <c r="JET27" s="76"/>
      <c r="JEU27" s="76"/>
      <c r="JEX27" s="72"/>
      <c r="JEY27" s="72"/>
      <c r="JEZ27" s="72"/>
      <c r="JFG27" s="86"/>
      <c r="JFH27" s="77"/>
      <c r="JFI27" s="87"/>
      <c r="JFJ27" s="76"/>
      <c r="JFK27" s="76"/>
      <c r="JFN27" s="72"/>
      <c r="JFO27" s="72"/>
      <c r="JFP27" s="72"/>
      <c r="JFW27" s="86"/>
      <c r="JFX27" s="77"/>
      <c r="JFY27" s="87"/>
      <c r="JFZ27" s="76"/>
      <c r="JGA27" s="76"/>
      <c r="JGD27" s="72"/>
      <c r="JGE27" s="72"/>
      <c r="JGF27" s="72"/>
      <c r="JGM27" s="86"/>
      <c r="JGN27" s="77"/>
      <c r="JGO27" s="87"/>
      <c r="JGP27" s="76"/>
      <c r="JGQ27" s="76"/>
      <c r="JGT27" s="72"/>
      <c r="JGU27" s="72"/>
      <c r="JGV27" s="72"/>
      <c r="JHC27" s="86"/>
      <c r="JHD27" s="77"/>
      <c r="JHE27" s="87"/>
      <c r="JHF27" s="76"/>
      <c r="JHG27" s="76"/>
      <c r="JHJ27" s="72"/>
      <c r="JHK27" s="72"/>
      <c r="JHL27" s="72"/>
      <c r="JHS27" s="86"/>
      <c r="JHT27" s="77"/>
      <c r="JHU27" s="87"/>
      <c r="JHV27" s="76"/>
      <c r="JHW27" s="76"/>
      <c r="JHZ27" s="72"/>
      <c r="JIA27" s="72"/>
      <c r="JIB27" s="72"/>
      <c r="JII27" s="86"/>
      <c r="JIJ27" s="77"/>
      <c r="JIK27" s="87"/>
      <c r="JIL27" s="76"/>
      <c r="JIM27" s="76"/>
      <c r="JIP27" s="72"/>
      <c r="JIQ27" s="72"/>
      <c r="JIR27" s="72"/>
      <c r="JIY27" s="86"/>
      <c r="JIZ27" s="77"/>
      <c r="JJA27" s="87"/>
      <c r="JJB27" s="76"/>
      <c r="JJC27" s="76"/>
      <c r="JJF27" s="72"/>
      <c r="JJG27" s="72"/>
      <c r="JJH27" s="72"/>
      <c r="JJO27" s="86"/>
      <c r="JJP27" s="77"/>
      <c r="JJQ27" s="87"/>
      <c r="JJR27" s="76"/>
      <c r="JJS27" s="76"/>
      <c r="JJV27" s="72"/>
      <c r="JJW27" s="72"/>
      <c r="JJX27" s="72"/>
      <c r="JKE27" s="86"/>
      <c r="JKF27" s="77"/>
      <c r="JKG27" s="87"/>
      <c r="JKH27" s="76"/>
      <c r="JKI27" s="76"/>
      <c r="JKL27" s="72"/>
      <c r="JKM27" s="72"/>
      <c r="JKN27" s="72"/>
      <c r="JKU27" s="86"/>
      <c r="JKV27" s="77"/>
      <c r="JKW27" s="87"/>
      <c r="JKX27" s="76"/>
      <c r="JKY27" s="76"/>
      <c r="JLB27" s="72"/>
      <c r="JLC27" s="72"/>
      <c r="JLD27" s="72"/>
      <c r="JLK27" s="86"/>
      <c r="JLL27" s="77"/>
      <c r="JLM27" s="87"/>
      <c r="JLN27" s="76"/>
      <c r="JLO27" s="76"/>
      <c r="JLR27" s="72"/>
      <c r="JLS27" s="72"/>
      <c r="JLT27" s="72"/>
      <c r="JMA27" s="86"/>
      <c r="JMB27" s="77"/>
      <c r="JMC27" s="87"/>
      <c r="JMD27" s="76"/>
      <c r="JME27" s="76"/>
      <c r="JMH27" s="72"/>
      <c r="JMI27" s="72"/>
      <c r="JMJ27" s="72"/>
      <c r="JMQ27" s="86"/>
      <c r="JMR27" s="77"/>
      <c r="JMS27" s="87"/>
      <c r="JMT27" s="76"/>
      <c r="JMU27" s="76"/>
      <c r="JMX27" s="72"/>
      <c r="JMY27" s="72"/>
      <c r="JMZ27" s="72"/>
      <c r="JNG27" s="86"/>
      <c r="JNH27" s="77"/>
      <c r="JNI27" s="87"/>
      <c r="JNJ27" s="76"/>
      <c r="JNK27" s="76"/>
      <c r="JNN27" s="72"/>
      <c r="JNO27" s="72"/>
      <c r="JNP27" s="72"/>
      <c r="JNW27" s="86"/>
      <c r="JNX27" s="77"/>
      <c r="JNY27" s="87"/>
      <c r="JNZ27" s="76"/>
      <c r="JOA27" s="76"/>
      <c r="JOD27" s="72"/>
      <c r="JOE27" s="72"/>
      <c r="JOF27" s="72"/>
      <c r="JOM27" s="86"/>
      <c r="JON27" s="77"/>
      <c r="JOO27" s="87"/>
      <c r="JOP27" s="76"/>
      <c r="JOQ27" s="76"/>
      <c r="JOT27" s="72"/>
      <c r="JOU27" s="72"/>
      <c r="JOV27" s="72"/>
      <c r="JPC27" s="86"/>
      <c r="JPD27" s="77"/>
      <c r="JPE27" s="87"/>
      <c r="JPF27" s="76"/>
      <c r="JPG27" s="76"/>
      <c r="JPJ27" s="72"/>
      <c r="JPK27" s="72"/>
      <c r="JPL27" s="72"/>
      <c r="JPS27" s="86"/>
      <c r="JPT27" s="77"/>
      <c r="JPU27" s="87"/>
      <c r="JPV27" s="76"/>
      <c r="JPW27" s="76"/>
      <c r="JPZ27" s="72"/>
      <c r="JQA27" s="72"/>
      <c r="JQB27" s="72"/>
      <c r="JQI27" s="86"/>
      <c r="JQJ27" s="77"/>
      <c r="JQK27" s="87"/>
      <c r="JQL27" s="76"/>
      <c r="JQM27" s="76"/>
      <c r="JQP27" s="72"/>
      <c r="JQQ27" s="72"/>
      <c r="JQR27" s="72"/>
      <c r="JQY27" s="86"/>
      <c r="JQZ27" s="77"/>
      <c r="JRA27" s="87"/>
      <c r="JRB27" s="76"/>
      <c r="JRC27" s="76"/>
      <c r="JRF27" s="72"/>
      <c r="JRG27" s="72"/>
      <c r="JRH27" s="72"/>
      <c r="JRO27" s="86"/>
      <c r="JRP27" s="77"/>
      <c r="JRQ27" s="87"/>
      <c r="JRR27" s="76"/>
      <c r="JRS27" s="76"/>
      <c r="JRV27" s="72"/>
      <c r="JRW27" s="72"/>
      <c r="JRX27" s="72"/>
      <c r="JSE27" s="86"/>
      <c r="JSF27" s="77"/>
      <c r="JSG27" s="87"/>
      <c r="JSH27" s="76"/>
      <c r="JSI27" s="76"/>
      <c r="JSL27" s="72"/>
      <c r="JSM27" s="72"/>
      <c r="JSN27" s="72"/>
      <c r="JSU27" s="86"/>
      <c r="JSV27" s="77"/>
      <c r="JSW27" s="87"/>
      <c r="JSX27" s="76"/>
      <c r="JSY27" s="76"/>
      <c r="JTB27" s="72"/>
      <c r="JTC27" s="72"/>
      <c r="JTD27" s="72"/>
      <c r="JTK27" s="86"/>
      <c r="JTL27" s="77"/>
      <c r="JTM27" s="87"/>
      <c r="JTN27" s="76"/>
      <c r="JTO27" s="76"/>
      <c r="JTR27" s="72"/>
      <c r="JTS27" s="72"/>
      <c r="JTT27" s="72"/>
      <c r="JUA27" s="86"/>
      <c r="JUB27" s="77"/>
      <c r="JUC27" s="87"/>
      <c r="JUD27" s="76"/>
      <c r="JUE27" s="76"/>
      <c r="JUH27" s="72"/>
      <c r="JUI27" s="72"/>
      <c r="JUJ27" s="72"/>
      <c r="JUQ27" s="86"/>
      <c r="JUR27" s="77"/>
      <c r="JUS27" s="87"/>
      <c r="JUT27" s="76"/>
      <c r="JUU27" s="76"/>
      <c r="JUX27" s="72"/>
      <c r="JUY27" s="72"/>
      <c r="JUZ27" s="72"/>
      <c r="JVG27" s="86"/>
      <c r="JVH27" s="77"/>
      <c r="JVI27" s="87"/>
      <c r="JVJ27" s="76"/>
      <c r="JVK27" s="76"/>
      <c r="JVN27" s="72"/>
      <c r="JVO27" s="72"/>
      <c r="JVP27" s="72"/>
      <c r="JVW27" s="86"/>
      <c r="JVX27" s="77"/>
      <c r="JVY27" s="87"/>
      <c r="JVZ27" s="76"/>
      <c r="JWA27" s="76"/>
      <c r="JWD27" s="72"/>
      <c r="JWE27" s="72"/>
      <c r="JWF27" s="72"/>
      <c r="JWM27" s="86"/>
      <c r="JWN27" s="77"/>
      <c r="JWO27" s="87"/>
      <c r="JWP27" s="76"/>
      <c r="JWQ27" s="76"/>
      <c r="JWT27" s="72"/>
      <c r="JWU27" s="72"/>
      <c r="JWV27" s="72"/>
      <c r="JXC27" s="86"/>
      <c r="JXD27" s="77"/>
      <c r="JXE27" s="87"/>
      <c r="JXF27" s="76"/>
      <c r="JXG27" s="76"/>
      <c r="JXJ27" s="72"/>
      <c r="JXK27" s="72"/>
      <c r="JXL27" s="72"/>
      <c r="JXS27" s="86"/>
      <c r="JXT27" s="77"/>
      <c r="JXU27" s="87"/>
      <c r="JXV27" s="76"/>
      <c r="JXW27" s="76"/>
      <c r="JXZ27" s="72"/>
      <c r="JYA27" s="72"/>
      <c r="JYB27" s="72"/>
      <c r="JYI27" s="86"/>
      <c r="JYJ27" s="77"/>
      <c r="JYK27" s="87"/>
      <c r="JYL27" s="76"/>
      <c r="JYM27" s="76"/>
      <c r="JYP27" s="72"/>
      <c r="JYQ27" s="72"/>
      <c r="JYR27" s="72"/>
      <c r="JYY27" s="86"/>
      <c r="JYZ27" s="77"/>
      <c r="JZA27" s="87"/>
      <c r="JZB27" s="76"/>
      <c r="JZC27" s="76"/>
      <c r="JZF27" s="72"/>
      <c r="JZG27" s="72"/>
      <c r="JZH27" s="72"/>
      <c r="JZO27" s="86"/>
      <c r="JZP27" s="77"/>
      <c r="JZQ27" s="87"/>
      <c r="JZR27" s="76"/>
      <c r="JZS27" s="76"/>
      <c r="JZV27" s="72"/>
      <c r="JZW27" s="72"/>
      <c r="JZX27" s="72"/>
      <c r="KAE27" s="86"/>
      <c r="KAF27" s="77"/>
      <c r="KAG27" s="87"/>
      <c r="KAH27" s="76"/>
      <c r="KAI27" s="76"/>
      <c r="KAL27" s="72"/>
      <c r="KAM27" s="72"/>
      <c r="KAN27" s="72"/>
      <c r="KAU27" s="86"/>
      <c r="KAV27" s="77"/>
      <c r="KAW27" s="87"/>
      <c r="KAX27" s="76"/>
      <c r="KAY27" s="76"/>
      <c r="KBB27" s="72"/>
      <c r="KBC27" s="72"/>
      <c r="KBD27" s="72"/>
      <c r="KBK27" s="86"/>
      <c r="KBL27" s="77"/>
      <c r="KBM27" s="87"/>
      <c r="KBN27" s="76"/>
      <c r="KBO27" s="76"/>
      <c r="KBR27" s="72"/>
      <c r="KBS27" s="72"/>
      <c r="KBT27" s="72"/>
      <c r="KCA27" s="86"/>
      <c r="KCB27" s="77"/>
      <c r="KCC27" s="87"/>
      <c r="KCD27" s="76"/>
      <c r="KCE27" s="76"/>
      <c r="KCH27" s="72"/>
      <c r="KCI27" s="72"/>
      <c r="KCJ27" s="72"/>
      <c r="KCQ27" s="86"/>
      <c r="KCR27" s="77"/>
      <c r="KCS27" s="87"/>
      <c r="KCT27" s="76"/>
      <c r="KCU27" s="76"/>
      <c r="KCX27" s="72"/>
      <c r="KCY27" s="72"/>
      <c r="KCZ27" s="72"/>
      <c r="KDG27" s="86"/>
      <c r="KDH27" s="77"/>
      <c r="KDI27" s="87"/>
      <c r="KDJ27" s="76"/>
      <c r="KDK27" s="76"/>
      <c r="KDN27" s="72"/>
      <c r="KDO27" s="72"/>
      <c r="KDP27" s="72"/>
      <c r="KDW27" s="86"/>
      <c r="KDX27" s="77"/>
      <c r="KDY27" s="87"/>
      <c r="KDZ27" s="76"/>
      <c r="KEA27" s="76"/>
      <c r="KED27" s="72"/>
      <c r="KEE27" s="72"/>
      <c r="KEF27" s="72"/>
      <c r="KEM27" s="86"/>
      <c r="KEN27" s="77"/>
      <c r="KEO27" s="87"/>
      <c r="KEP27" s="76"/>
      <c r="KEQ27" s="76"/>
      <c r="KET27" s="72"/>
      <c r="KEU27" s="72"/>
      <c r="KEV27" s="72"/>
      <c r="KFC27" s="86"/>
      <c r="KFD27" s="77"/>
      <c r="KFE27" s="87"/>
      <c r="KFF27" s="76"/>
      <c r="KFG27" s="76"/>
      <c r="KFJ27" s="72"/>
      <c r="KFK27" s="72"/>
      <c r="KFL27" s="72"/>
      <c r="KFS27" s="86"/>
      <c r="KFT27" s="77"/>
      <c r="KFU27" s="87"/>
      <c r="KFV27" s="76"/>
      <c r="KFW27" s="76"/>
      <c r="KFZ27" s="72"/>
      <c r="KGA27" s="72"/>
      <c r="KGB27" s="72"/>
      <c r="KGI27" s="86"/>
      <c r="KGJ27" s="77"/>
      <c r="KGK27" s="87"/>
      <c r="KGL27" s="76"/>
      <c r="KGM27" s="76"/>
      <c r="KGP27" s="72"/>
      <c r="KGQ27" s="72"/>
      <c r="KGR27" s="72"/>
      <c r="KGY27" s="86"/>
      <c r="KGZ27" s="77"/>
      <c r="KHA27" s="87"/>
      <c r="KHB27" s="76"/>
      <c r="KHC27" s="76"/>
      <c r="KHF27" s="72"/>
      <c r="KHG27" s="72"/>
      <c r="KHH27" s="72"/>
      <c r="KHO27" s="86"/>
      <c r="KHP27" s="77"/>
      <c r="KHQ27" s="87"/>
      <c r="KHR27" s="76"/>
      <c r="KHS27" s="76"/>
      <c r="KHV27" s="72"/>
      <c r="KHW27" s="72"/>
      <c r="KHX27" s="72"/>
      <c r="KIE27" s="86"/>
      <c r="KIF27" s="77"/>
      <c r="KIG27" s="87"/>
      <c r="KIH27" s="76"/>
      <c r="KII27" s="76"/>
      <c r="KIL27" s="72"/>
      <c r="KIM27" s="72"/>
      <c r="KIN27" s="72"/>
      <c r="KIU27" s="86"/>
      <c r="KIV27" s="77"/>
      <c r="KIW27" s="87"/>
      <c r="KIX27" s="76"/>
      <c r="KIY27" s="76"/>
      <c r="KJB27" s="72"/>
      <c r="KJC27" s="72"/>
      <c r="KJD27" s="72"/>
      <c r="KJK27" s="86"/>
      <c r="KJL27" s="77"/>
      <c r="KJM27" s="87"/>
      <c r="KJN27" s="76"/>
      <c r="KJO27" s="76"/>
      <c r="KJR27" s="72"/>
      <c r="KJS27" s="72"/>
      <c r="KJT27" s="72"/>
      <c r="KKA27" s="86"/>
      <c r="KKB27" s="77"/>
      <c r="KKC27" s="87"/>
      <c r="KKD27" s="76"/>
      <c r="KKE27" s="76"/>
      <c r="KKH27" s="72"/>
      <c r="KKI27" s="72"/>
      <c r="KKJ27" s="72"/>
      <c r="KKQ27" s="86"/>
      <c r="KKR27" s="77"/>
      <c r="KKS27" s="87"/>
      <c r="KKT27" s="76"/>
      <c r="KKU27" s="76"/>
      <c r="KKX27" s="72"/>
      <c r="KKY27" s="72"/>
      <c r="KKZ27" s="72"/>
      <c r="KLG27" s="86"/>
      <c r="KLH27" s="77"/>
      <c r="KLI27" s="87"/>
      <c r="KLJ27" s="76"/>
      <c r="KLK27" s="76"/>
      <c r="KLN27" s="72"/>
      <c r="KLO27" s="72"/>
      <c r="KLP27" s="72"/>
      <c r="KLW27" s="86"/>
      <c r="KLX27" s="77"/>
      <c r="KLY27" s="87"/>
      <c r="KLZ27" s="76"/>
      <c r="KMA27" s="76"/>
      <c r="KMD27" s="72"/>
      <c r="KME27" s="72"/>
      <c r="KMF27" s="72"/>
      <c r="KMM27" s="86"/>
      <c r="KMN27" s="77"/>
      <c r="KMO27" s="87"/>
      <c r="KMP27" s="76"/>
      <c r="KMQ27" s="76"/>
      <c r="KMT27" s="72"/>
      <c r="KMU27" s="72"/>
      <c r="KMV27" s="72"/>
      <c r="KNC27" s="86"/>
      <c r="KND27" s="77"/>
      <c r="KNE27" s="87"/>
      <c r="KNF27" s="76"/>
      <c r="KNG27" s="76"/>
      <c r="KNJ27" s="72"/>
      <c r="KNK27" s="72"/>
      <c r="KNL27" s="72"/>
      <c r="KNS27" s="86"/>
      <c r="KNT27" s="77"/>
      <c r="KNU27" s="87"/>
      <c r="KNV27" s="76"/>
      <c r="KNW27" s="76"/>
      <c r="KNZ27" s="72"/>
      <c r="KOA27" s="72"/>
      <c r="KOB27" s="72"/>
      <c r="KOI27" s="86"/>
      <c r="KOJ27" s="77"/>
      <c r="KOK27" s="87"/>
      <c r="KOL27" s="76"/>
      <c r="KOM27" s="76"/>
      <c r="KOP27" s="72"/>
      <c r="KOQ27" s="72"/>
      <c r="KOR27" s="72"/>
      <c r="KOY27" s="86"/>
      <c r="KOZ27" s="77"/>
      <c r="KPA27" s="87"/>
      <c r="KPB27" s="76"/>
      <c r="KPC27" s="76"/>
      <c r="KPF27" s="72"/>
      <c r="KPG27" s="72"/>
      <c r="KPH27" s="72"/>
      <c r="KPO27" s="86"/>
      <c r="KPP27" s="77"/>
      <c r="KPQ27" s="87"/>
      <c r="KPR27" s="76"/>
      <c r="KPS27" s="76"/>
      <c r="KPV27" s="72"/>
      <c r="KPW27" s="72"/>
      <c r="KPX27" s="72"/>
      <c r="KQE27" s="86"/>
      <c r="KQF27" s="77"/>
      <c r="KQG27" s="87"/>
      <c r="KQH27" s="76"/>
      <c r="KQI27" s="76"/>
      <c r="KQL27" s="72"/>
      <c r="KQM27" s="72"/>
      <c r="KQN27" s="72"/>
      <c r="KQU27" s="86"/>
      <c r="KQV27" s="77"/>
      <c r="KQW27" s="87"/>
      <c r="KQX27" s="76"/>
      <c r="KQY27" s="76"/>
      <c r="KRB27" s="72"/>
      <c r="KRC27" s="72"/>
      <c r="KRD27" s="72"/>
      <c r="KRK27" s="86"/>
      <c r="KRL27" s="77"/>
      <c r="KRM27" s="87"/>
      <c r="KRN27" s="76"/>
      <c r="KRO27" s="76"/>
      <c r="KRR27" s="72"/>
      <c r="KRS27" s="72"/>
      <c r="KRT27" s="72"/>
      <c r="KSA27" s="86"/>
      <c r="KSB27" s="77"/>
      <c r="KSC27" s="87"/>
      <c r="KSD27" s="76"/>
      <c r="KSE27" s="76"/>
      <c r="KSH27" s="72"/>
      <c r="KSI27" s="72"/>
      <c r="KSJ27" s="72"/>
      <c r="KSQ27" s="86"/>
      <c r="KSR27" s="77"/>
      <c r="KSS27" s="87"/>
      <c r="KST27" s="76"/>
      <c r="KSU27" s="76"/>
      <c r="KSX27" s="72"/>
      <c r="KSY27" s="72"/>
      <c r="KSZ27" s="72"/>
      <c r="KTG27" s="86"/>
      <c r="KTH27" s="77"/>
      <c r="KTI27" s="87"/>
      <c r="KTJ27" s="76"/>
      <c r="KTK27" s="76"/>
      <c r="KTN27" s="72"/>
      <c r="KTO27" s="72"/>
      <c r="KTP27" s="72"/>
      <c r="KTW27" s="86"/>
      <c r="KTX27" s="77"/>
      <c r="KTY27" s="87"/>
      <c r="KTZ27" s="76"/>
      <c r="KUA27" s="76"/>
      <c r="KUD27" s="72"/>
      <c r="KUE27" s="72"/>
      <c r="KUF27" s="72"/>
      <c r="KUM27" s="86"/>
      <c r="KUN27" s="77"/>
      <c r="KUO27" s="87"/>
      <c r="KUP27" s="76"/>
      <c r="KUQ27" s="76"/>
      <c r="KUT27" s="72"/>
      <c r="KUU27" s="72"/>
      <c r="KUV27" s="72"/>
      <c r="KVC27" s="86"/>
      <c r="KVD27" s="77"/>
      <c r="KVE27" s="87"/>
      <c r="KVF27" s="76"/>
      <c r="KVG27" s="76"/>
      <c r="KVJ27" s="72"/>
      <c r="KVK27" s="72"/>
      <c r="KVL27" s="72"/>
      <c r="KVS27" s="86"/>
      <c r="KVT27" s="77"/>
      <c r="KVU27" s="87"/>
      <c r="KVV27" s="76"/>
      <c r="KVW27" s="76"/>
      <c r="KVZ27" s="72"/>
      <c r="KWA27" s="72"/>
      <c r="KWB27" s="72"/>
      <c r="KWI27" s="86"/>
      <c r="KWJ27" s="77"/>
      <c r="KWK27" s="87"/>
      <c r="KWL27" s="76"/>
      <c r="KWM27" s="76"/>
      <c r="KWP27" s="72"/>
      <c r="KWQ27" s="72"/>
      <c r="KWR27" s="72"/>
      <c r="KWY27" s="86"/>
      <c r="KWZ27" s="77"/>
      <c r="KXA27" s="87"/>
      <c r="KXB27" s="76"/>
      <c r="KXC27" s="76"/>
      <c r="KXF27" s="72"/>
      <c r="KXG27" s="72"/>
      <c r="KXH27" s="72"/>
      <c r="KXO27" s="86"/>
      <c r="KXP27" s="77"/>
      <c r="KXQ27" s="87"/>
      <c r="KXR27" s="76"/>
      <c r="KXS27" s="76"/>
      <c r="KXV27" s="72"/>
      <c r="KXW27" s="72"/>
      <c r="KXX27" s="72"/>
      <c r="KYE27" s="86"/>
      <c r="KYF27" s="77"/>
      <c r="KYG27" s="87"/>
      <c r="KYH27" s="76"/>
      <c r="KYI27" s="76"/>
      <c r="KYL27" s="72"/>
      <c r="KYM27" s="72"/>
      <c r="KYN27" s="72"/>
      <c r="KYU27" s="86"/>
      <c r="KYV27" s="77"/>
      <c r="KYW27" s="87"/>
      <c r="KYX27" s="76"/>
      <c r="KYY27" s="76"/>
      <c r="KZB27" s="72"/>
      <c r="KZC27" s="72"/>
      <c r="KZD27" s="72"/>
      <c r="KZK27" s="86"/>
      <c r="KZL27" s="77"/>
      <c r="KZM27" s="87"/>
      <c r="KZN27" s="76"/>
      <c r="KZO27" s="76"/>
      <c r="KZR27" s="72"/>
      <c r="KZS27" s="72"/>
      <c r="KZT27" s="72"/>
      <c r="LAA27" s="86"/>
      <c r="LAB27" s="77"/>
      <c r="LAC27" s="87"/>
      <c r="LAD27" s="76"/>
      <c r="LAE27" s="76"/>
      <c r="LAH27" s="72"/>
      <c r="LAI27" s="72"/>
      <c r="LAJ27" s="72"/>
      <c r="LAQ27" s="86"/>
      <c r="LAR27" s="77"/>
      <c r="LAS27" s="87"/>
      <c r="LAT27" s="76"/>
      <c r="LAU27" s="76"/>
      <c r="LAX27" s="72"/>
      <c r="LAY27" s="72"/>
      <c r="LAZ27" s="72"/>
      <c r="LBG27" s="86"/>
      <c r="LBH27" s="77"/>
      <c r="LBI27" s="87"/>
      <c r="LBJ27" s="76"/>
      <c r="LBK27" s="76"/>
      <c r="LBN27" s="72"/>
      <c r="LBO27" s="72"/>
      <c r="LBP27" s="72"/>
      <c r="LBW27" s="86"/>
      <c r="LBX27" s="77"/>
      <c r="LBY27" s="87"/>
      <c r="LBZ27" s="76"/>
      <c r="LCA27" s="76"/>
      <c r="LCD27" s="72"/>
      <c r="LCE27" s="72"/>
      <c r="LCF27" s="72"/>
      <c r="LCM27" s="86"/>
      <c r="LCN27" s="77"/>
      <c r="LCO27" s="87"/>
      <c r="LCP27" s="76"/>
      <c r="LCQ27" s="76"/>
      <c r="LCT27" s="72"/>
      <c r="LCU27" s="72"/>
      <c r="LCV27" s="72"/>
      <c r="LDC27" s="86"/>
      <c r="LDD27" s="77"/>
      <c r="LDE27" s="87"/>
      <c r="LDF27" s="76"/>
      <c r="LDG27" s="76"/>
      <c r="LDJ27" s="72"/>
      <c r="LDK27" s="72"/>
      <c r="LDL27" s="72"/>
      <c r="LDS27" s="86"/>
      <c r="LDT27" s="77"/>
      <c r="LDU27" s="87"/>
      <c r="LDV27" s="76"/>
      <c r="LDW27" s="76"/>
      <c r="LDZ27" s="72"/>
      <c r="LEA27" s="72"/>
      <c r="LEB27" s="72"/>
      <c r="LEI27" s="86"/>
      <c r="LEJ27" s="77"/>
      <c r="LEK27" s="87"/>
      <c r="LEL27" s="76"/>
      <c r="LEM27" s="76"/>
      <c r="LEP27" s="72"/>
      <c r="LEQ27" s="72"/>
      <c r="LER27" s="72"/>
      <c r="LEY27" s="86"/>
      <c r="LEZ27" s="77"/>
      <c r="LFA27" s="87"/>
      <c r="LFB27" s="76"/>
      <c r="LFC27" s="76"/>
      <c r="LFF27" s="72"/>
      <c r="LFG27" s="72"/>
      <c r="LFH27" s="72"/>
      <c r="LFO27" s="86"/>
      <c r="LFP27" s="77"/>
      <c r="LFQ27" s="87"/>
      <c r="LFR27" s="76"/>
      <c r="LFS27" s="76"/>
      <c r="LFV27" s="72"/>
      <c r="LFW27" s="72"/>
      <c r="LFX27" s="72"/>
      <c r="LGE27" s="86"/>
      <c r="LGF27" s="77"/>
      <c r="LGG27" s="87"/>
      <c r="LGH27" s="76"/>
      <c r="LGI27" s="76"/>
      <c r="LGL27" s="72"/>
      <c r="LGM27" s="72"/>
      <c r="LGN27" s="72"/>
      <c r="LGU27" s="86"/>
      <c r="LGV27" s="77"/>
      <c r="LGW27" s="87"/>
      <c r="LGX27" s="76"/>
      <c r="LGY27" s="76"/>
      <c r="LHB27" s="72"/>
      <c r="LHC27" s="72"/>
      <c r="LHD27" s="72"/>
      <c r="LHK27" s="86"/>
      <c r="LHL27" s="77"/>
      <c r="LHM27" s="87"/>
      <c r="LHN27" s="76"/>
      <c r="LHO27" s="76"/>
      <c r="LHR27" s="72"/>
      <c r="LHS27" s="72"/>
      <c r="LHT27" s="72"/>
      <c r="LIA27" s="86"/>
      <c r="LIB27" s="77"/>
      <c r="LIC27" s="87"/>
      <c r="LID27" s="76"/>
      <c r="LIE27" s="76"/>
      <c r="LIH27" s="72"/>
      <c r="LII27" s="72"/>
      <c r="LIJ27" s="72"/>
      <c r="LIQ27" s="86"/>
      <c r="LIR27" s="77"/>
      <c r="LIS27" s="87"/>
      <c r="LIT27" s="76"/>
      <c r="LIU27" s="76"/>
      <c r="LIX27" s="72"/>
      <c r="LIY27" s="72"/>
      <c r="LIZ27" s="72"/>
      <c r="LJG27" s="86"/>
      <c r="LJH27" s="77"/>
      <c r="LJI27" s="87"/>
      <c r="LJJ27" s="76"/>
      <c r="LJK27" s="76"/>
      <c r="LJN27" s="72"/>
      <c r="LJO27" s="72"/>
      <c r="LJP27" s="72"/>
      <c r="LJW27" s="86"/>
      <c r="LJX27" s="77"/>
      <c r="LJY27" s="87"/>
      <c r="LJZ27" s="76"/>
      <c r="LKA27" s="76"/>
      <c r="LKD27" s="72"/>
      <c r="LKE27" s="72"/>
      <c r="LKF27" s="72"/>
      <c r="LKM27" s="86"/>
      <c r="LKN27" s="77"/>
      <c r="LKO27" s="87"/>
      <c r="LKP27" s="76"/>
      <c r="LKQ27" s="76"/>
      <c r="LKT27" s="72"/>
      <c r="LKU27" s="72"/>
      <c r="LKV27" s="72"/>
      <c r="LLC27" s="86"/>
      <c r="LLD27" s="77"/>
      <c r="LLE27" s="87"/>
      <c r="LLF27" s="76"/>
      <c r="LLG27" s="76"/>
      <c r="LLJ27" s="72"/>
      <c r="LLK27" s="72"/>
      <c r="LLL27" s="72"/>
      <c r="LLS27" s="86"/>
      <c r="LLT27" s="77"/>
      <c r="LLU27" s="87"/>
      <c r="LLV27" s="76"/>
      <c r="LLW27" s="76"/>
      <c r="LLZ27" s="72"/>
      <c r="LMA27" s="72"/>
      <c r="LMB27" s="72"/>
      <c r="LMI27" s="86"/>
      <c r="LMJ27" s="77"/>
      <c r="LMK27" s="87"/>
      <c r="LML27" s="76"/>
      <c r="LMM27" s="76"/>
      <c r="LMP27" s="72"/>
      <c r="LMQ27" s="72"/>
      <c r="LMR27" s="72"/>
      <c r="LMY27" s="86"/>
      <c r="LMZ27" s="77"/>
      <c r="LNA27" s="87"/>
      <c r="LNB27" s="76"/>
      <c r="LNC27" s="76"/>
      <c r="LNF27" s="72"/>
      <c r="LNG27" s="72"/>
      <c r="LNH27" s="72"/>
      <c r="LNO27" s="86"/>
      <c r="LNP27" s="77"/>
      <c r="LNQ27" s="87"/>
      <c r="LNR27" s="76"/>
      <c r="LNS27" s="76"/>
      <c r="LNV27" s="72"/>
      <c r="LNW27" s="72"/>
      <c r="LNX27" s="72"/>
      <c r="LOE27" s="86"/>
      <c r="LOF27" s="77"/>
      <c r="LOG27" s="87"/>
      <c r="LOH27" s="76"/>
      <c r="LOI27" s="76"/>
      <c r="LOL27" s="72"/>
      <c r="LOM27" s="72"/>
      <c r="LON27" s="72"/>
      <c r="LOU27" s="86"/>
      <c r="LOV27" s="77"/>
      <c r="LOW27" s="87"/>
      <c r="LOX27" s="76"/>
      <c r="LOY27" s="76"/>
      <c r="LPB27" s="72"/>
      <c r="LPC27" s="72"/>
      <c r="LPD27" s="72"/>
      <c r="LPK27" s="86"/>
      <c r="LPL27" s="77"/>
      <c r="LPM27" s="87"/>
      <c r="LPN27" s="76"/>
      <c r="LPO27" s="76"/>
      <c r="LPR27" s="72"/>
      <c r="LPS27" s="72"/>
      <c r="LPT27" s="72"/>
      <c r="LQA27" s="86"/>
      <c r="LQB27" s="77"/>
      <c r="LQC27" s="87"/>
      <c r="LQD27" s="76"/>
      <c r="LQE27" s="76"/>
      <c r="LQH27" s="72"/>
      <c r="LQI27" s="72"/>
      <c r="LQJ27" s="72"/>
      <c r="LQQ27" s="86"/>
      <c r="LQR27" s="77"/>
      <c r="LQS27" s="87"/>
      <c r="LQT27" s="76"/>
      <c r="LQU27" s="76"/>
      <c r="LQX27" s="72"/>
      <c r="LQY27" s="72"/>
      <c r="LQZ27" s="72"/>
      <c r="LRG27" s="86"/>
      <c r="LRH27" s="77"/>
      <c r="LRI27" s="87"/>
      <c r="LRJ27" s="76"/>
      <c r="LRK27" s="76"/>
      <c r="LRN27" s="72"/>
      <c r="LRO27" s="72"/>
      <c r="LRP27" s="72"/>
      <c r="LRW27" s="86"/>
      <c r="LRX27" s="77"/>
      <c r="LRY27" s="87"/>
      <c r="LRZ27" s="76"/>
      <c r="LSA27" s="76"/>
      <c r="LSD27" s="72"/>
      <c r="LSE27" s="72"/>
      <c r="LSF27" s="72"/>
      <c r="LSM27" s="86"/>
      <c r="LSN27" s="77"/>
      <c r="LSO27" s="87"/>
      <c r="LSP27" s="76"/>
      <c r="LSQ27" s="76"/>
      <c r="LST27" s="72"/>
      <c r="LSU27" s="72"/>
      <c r="LSV27" s="72"/>
      <c r="LTC27" s="86"/>
      <c r="LTD27" s="77"/>
      <c r="LTE27" s="87"/>
      <c r="LTF27" s="76"/>
      <c r="LTG27" s="76"/>
      <c r="LTJ27" s="72"/>
      <c r="LTK27" s="72"/>
      <c r="LTL27" s="72"/>
      <c r="LTS27" s="86"/>
      <c r="LTT27" s="77"/>
      <c r="LTU27" s="87"/>
      <c r="LTV27" s="76"/>
      <c r="LTW27" s="76"/>
      <c r="LTZ27" s="72"/>
      <c r="LUA27" s="72"/>
      <c r="LUB27" s="72"/>
      <c r="LUI27" s="86"/>
      <c r="LUJ27" s="77"/>
      <c r="LUK27" s="87"/>
      <c r="LUL27" s="76"/>
      <c r="LUM27" s="76"/>
      <c r="LUP27" s="72"/>
      <c r="LUQ27" s="72"/>
      <c r="LUR27" s="72"/>
      <c r="LUY27" s="86"/>
      <c r="LUZ27" s="77"/>
      <c r="LVA27" s="87"/>
      <c r="LVB27" s="76"/>
      <c r="LVC27" s="76"/>
      <c r="LVF27" s="72"/>
      <c r="LVG27" s="72"/>
      <c r="LVH27" s="72"/>
      <c r="LVO27" s="86"/>
      <c r="LVP27" s="77"/>
      <c r="LVQ27" s="87"/>
      <c r="LVR27" s="76"/>
      <c r="LVS27" s="76"/>
      <c r="LVV27" s="72"/>
      <c r="LVW27" s="72"/>
      <c r="LVX27" s="72"/>
      <c r="LWE27" s="86"/>
      <c r="LWF27" s="77"/>
      <c r="LWG27" s="87"/>
      <c r="LWH27" s="76"/>
      <c r="LWI27" s="76"/>
      <c r="LWL27" s="72"/>
      <c r="LWM27" s="72"/>
      <c r="LWN27" s="72"/>
      <c r="LWU27" s="86"/>
      <c r="LWV27" s="77"/>
      <c r="LWW27" s="87"/>
      <c r="LWX27" s="76"/>
      <c r="LWY27" s="76"/>
      <c r="LXB27" s="72"/>
      <c r="LXC27" s="72"/>
      <c r="LXD27" s="72"/>
      <c r="LXK27" s="86"/>
      <c r="LXL27" s="77"/>
      <c r="LXM27" s="87"/>
      <c r="LXN27" s="76"/>
      <c r="LXO27" s="76"/>
      <c r="LXR27" s="72"/>
      <c r="LXS27" s="72"/>
      <c r="LXT27" s="72"/>
      <c r="LYA27" s="86"/>
      <c r="LYB27" s="77"/>
      <c r="LYC27" s="87"/>
      <c r="LYD27" s="76"/>
      <c r="LYE27" s="76"/>
      <c r="LYH27" s="72"/>
      <c r="LYI27" s="72"/>
      <c r="LYJ27" s="72"/>
      <c r="LYQ27" s="86"/>
      <c r="LYR27" s="77"/>
      <c r="LYS27" s="87"/>
      <c r="LYT27" s="76"/>
      <c r="LYU27" s="76"/>
      <c r="LYX27" s="72"/>
      <c r="LYY27" s="72"/>
      <c r="LYZ27" s="72"/>
      <c r="LZG27" s="86"/>
      <c r="LZH27" s="77"/>
      <c r="LZI27" s="87"/>
      <c r="LZJ27" s="76"/>
      <c r="LZK27" s="76"/>
      <c r="LZN27" s="72"/>
      <c r="LZO27" s="72"/>
      <c r="LZP27" s="72"/>
      <c r="LZW27" s="86"/>
      <c r="LZX27" s="77"/>
      <c r="LZY27" s="87"/>
      <c r="LZZ27" s="76"/>
      <c r="MAA27" s="76"/>
      <c r="MAD27" s="72"/>
      <c r="MAE27" s="72"/>
      <c r="MAF27" s="72"/>
      <c r="MAM27" s="86"/>
      <c r="MAN27" s="77"/>
      <c r="MAO27" s="87"/>
      <c r="MAP27" s="76"/>
      <c r="MAQ27" s="76"/>
      <c r="MAT27" s="72"/>
      <c r="MAU27" s="72"/>
      <c r="MAV27" s="72"/>
      <c r="MBC27" s="86"/>
      <c r="MBD27" s="77"/>
      <c r="MBE27" s="87"/>
      <c r="MBF27" s="76"/>
      <c r="MBG27" s="76"/>
      <c r="MBJ27" s="72"/>
      <c r="MBK27" s="72"/>
      <c r="MBL27" s="72"/>
      <c r="MBS27" s="86"/>
      <c r="MBT27" s="77"/>
      <c r="MBU27" s="87"/>
      <c r="MBV27" s="76"/>
      <c r="MBW27" s="76"/>
      <c r="MBZ27" s="72"/>
      <c r="MCA27" s="72"/>
      <c r="MCB27" s="72"/>
      <c r="MCI27" s="86"/>
      <c r="MCJ27" s="77"/>
      <c r="MCK27" s="87"/>
      <c r="MCL27" s="76"/>
      <c r="MCM27" s="76"/>
      <c r="MCP27" s="72"/>
      <c r="MCQ27" s="72"/>
      <c r="MCR27" s="72"/>
      <c r="MCY27" s="86"/>
      <c r="MCZ27" s="77"/>
      <c r="MDA27" s="87"/>
      <c r="MDB27" s="76"/>
      <c r="MDC27" s="76"/>
      <c r="MDF27" s="72"/>
      <c r="MDG27" s="72"/>
      <c r="MDH27" s="72"/>
      <c r="MDO27" s="86"/>
      <c r="MDP27" s="77"/>
      <c r="MDQ27" s="87"/>
      <c r="MDR27" s="76"/>
      <c r="MDS27" s="76"/>
      <c r="MDV27" s="72"/>
      <c r="MDW27" s="72"/>
      <c r="MDX27" s="72"/>
      <c r="MEE27" s="86"/>
      <c r="MEF27" s="77"/>
      <c r="MEG27" s="87"/>
      <c r="MEH27" s="76"/>
      <c r="MEI27" s="76"/>
      <c r="MEL27" s="72"/>
      <c r="MEM27" s="72"/>
      <c r="MEN27" s="72"/>
      <c r="MEU27" s="86"/>
      <c r="MEV27" s="77"/>
      <c r="MEW27" s="87"/>
      <c r="MEX27" s="76"/>
      <c r="MEY27" s="76"/>
      <c r="MFB27" s="72"/>
      <c r="MFC27" s="72"/>
      <c r="MFD27" s="72"/>
      <c r="MFK27" s="86"/>
      <c r="MFL27" s="77"/>
      <c r="MFM27" s="87"/>
      <c r="MFN27" s="76"/>
      <c r="MFO27" s="76"/>
      <c r="MFR27" s="72"/>
      <c r="MFS27" s="72"/>
      <c r="MFT27" s="72"/>
      <c r="MGA27" s="86"/>
      <c r="MGB27" s="77"/>
      <c r="MGC27" s="87"/>
      <c r="MGD27" s="76"/>
      <c r="MGE27" s="76"/>
      <c r="MGH27" s="72"/>
      <c r="MGI27" s="72"/>
      <c r="MGJ27" s="72"/>
      <c r="MGQ27" s="86"/>
      <c r="MGR27" s="77"/>
      <c r="MGS27" s="87"/>
      <c r="MGT27" s="76"/>
      <c r="MGU27" s="76"/>
      <c r="MGX27" s="72"/>
      <c r="MGY27" s="72"/>
      <c r="MGZ27" s="72"/>
      <c r="MHG27" s="86"/>
      <c r="MHH27" s="77"/>
      <c r="MHI27" s="87"/>
      <c r="MHJ27" s="76"/>
      <c r="MHK27" s="76"/>
      <c r="MHN27" s="72"/>
      <c r="MHO27" s="72"/>
      <c r="MHP27" s="72"/>
      <c r="MHW27" s="86"/>
      <c r="MHX27" s="77"/>
      <c r="MHY27" s="87"/>
      <c r="MHZ27" s="76"/>
      <c r="MIA27" s="76"/>
      <c r="MID27" s="72"/>
      <c r="MIE27" s="72"/>
      <c r="MIF27" s="72"/>
      <c r="MIM27" s="86"/>
      <c r="MIN27" s="77"/>
      <c r="MIO27" s="87"/>
      <c r="MIP27" s="76"/>
      <c r="MIQ27" s="76"/>
      <c r="MIT27" s="72"/>
      <c r="MIU27" s="72"/>
      <c r="MIV27" s="72"/>
      <c r="MJC27" s="86"/>
      <c r="MJD27" s="77"/>
      <c r="MJE27" s="87"/>
      <c r="MJF27" s="76"/>
      <c r="MJG27" s="76"/>
      <c r="MJJ27" s="72"/>
      <c r="MJK27" s="72"/>
      <c r="MJL27" s="72"/>
      <c r="MJS27" s="86"/>
      <c r="MJT27" s="77"/>
      <c r="MJU27" s="87"/>
      <c r="MJV27" s="76"/>
      <c r="MJW27" s="76"/>
      <c r="MJZ27" s="72"/>
      <c r="MKA27" s="72"/>
      <c r="MKB27" s="72"/>
      <c r="MKI27" s="86"/>
      <c r="MKJ27" s="77"/>
      <c r="MKK27" s="87"/>
      <c r="MKL27" s="76"/>
      <c r="MKM27" s="76"/>
      <c r="MKP27" s="72"/>
      <c r="MKQ27" s="72"/>
      <c r="MKR27" s="72"/>
      <c r="MKY27" s="86"/>
      <c r="MKZ27" s="77"/>
      <c r="MLA27" s="87"/>
      <c r="MLB27" s="76"/>
      <c r="MLC27" s="76"/>
      <c r="MLF27" s="72"/>
      <c r="MLG27" s="72"/>
      <c r="MLH27" s="72"/>
      <c r="MLO27" s="86"/>
      <c r="MLP27" s="77"/>
      <c r="MLQ27" s="87"/>
      <c r="MLR27" s="76"/>
      <c r="MLS27" s="76"/>
      <c r="MLV27" s="72"/>
      <c r="MLW27" s="72"/>
      <c r="MLX27" s="72"/>
      <c r="MME27" s="86"/>
      <c r="MMF27" s="77"/>
      <c r="MMG27" s="87"/>
      <c r="MMH27" s="76"/>
      <c r="MMI27" s="76"/>
      <c r="MML27" s="72"/>
      <c r="MMM27" s="72"/>
      <c r="MMN27" s="72"/>
      <c r="MMU27" s="86"/>
      <c r="MMV27" s="77"/>
      <c r="MMW27" s="87"/>
      <c r="MMX27" s="76"/>
      <c r="MMY27" s="76"/>
      <c r="MNB27" s="72"/>
      <c r="MNC27" s="72"/>
      <c r="MND27" s="72"/>
      <c r="MNK27" s="86"/>
      <c r="MNL27" s="77"/>
      <c r="MNM27" s="87"/>
      <c r="MNN27" s="76"/>
      <c r="MNO27" s="76"/>
      <c r="MNR27" s="72"/>
      <c r="MNS27" s="72"/>
      <c r="MNT27" s="72"/>
      <c r="MOA27" s="86"/>
      <c r="MOB27" s="77"/>
      <c r="MOC27" s="87"/>
      <c r="MOD27" s="76"/>
      <c r="MOE27" s="76"/>
      <c r="MOH27" s="72"/>
      <c r="MOI27" s="72"/>
      <c r="MOJ27" s="72"/>
      <c r="MOQ27" s="86"/>
      <c r="MOR27" s="77"/>
      <c r="MOS27" s="87"/>
      <c r="MOT27" s="76"/>
      <c r="MOU27" s="76"/>
      <c r="MOX27" s="72"/>
      <c r="MOY27" s="72"/>
      <c r="MOZ27" s="72"/>
      <c r="MPG27" s="86"/>
      <c r="MPH27" s="77"/>
      <c r="MPI27" s="87"/>
      <c r="MPJ27" s="76"/>
      <c r="MPK27" s="76"/>
      <c r="MPN27" s="72"/>
      <c r="MPO27" s="72"/>
      <c r="MPP27" s="72"/>
      <c r="MPW27" s="86"/>
      <c r="MPX27" s="77"/>
      <c r="MPY27" s="87"/>
      <c r="MPZ27" s="76"/>
      <c r="MQA27" s="76"/>
      <c r="MQD27" s="72"/>
      <c r="MQE27" s="72"/>
      <c r="MQF27" s="72"/>
      <c r="MQM27" s="86"/>
      <c r="MQN27" s="77"/>
      <c r="MQO27" s="87"/>
      <c r="MQP27" s="76"/>
      <c r="MQQ27" s="76"/>
      <c r="MQT27" s="72"/>
      <c r="MQU27" s="72"/>
      <c r="MQV27" s="72"/>
      <c r="MRC27" s="86"/>
      <c r="MRD27" s="77"/>
      <c r="MRE27" s="87"/>
      <c r="MRF27" s="76"/>
      <c r="MRG27" s="76"/>
      <c r="MRJ27" s="72"/>
      <c r="MRK27" s="72"/>
      <c r="MRL27" s="72"/>
      <c r="MRS27" s="86"/>
      <c r="MRT27" s="77"/>
      <c r="MRU27" s="87"/>
      <c r="MRV27" s="76"/>
      <c r="MRW27" s="76"/>
      <c r="MRZ27" s="72"/>
      <c r="MSA27" s="72"/>
      <c r="MSB27" s="72"/>
      <c r="MSI27" s="86"/>
      <c r="MSJ27" s="77"/>
      <c r="MSK27" s="87"/>
      <c r="MSL27" s="76"/>
      <c r="MSM27" s="76"/>
      <c r="MSP27" s="72"/>
      <c r="MSQ27" s="72"/>
      <c r="MSR27" s="72"/>
      <c r="MSY27" s="86"/>
      <c r="MSZ27" s="77"/>
      <c r="MTA27" s="87"/>
      <c r="MTB27" s="76"/>
      <c r="MTC27" s="76"/>
      <c r="MTF27" s="72"/>
      <c r="MTG27" s="72"/>
      <c r="MTH27" s="72"/>
      <c r="MTO27" s="86"/>
      <c r="MTP27" s="77"/>
      <c r="MTQ27" s="87"/>
      <c r="MTR27" s="76"/>
      <c r="MTS27" s="76"/>
      <c r="MTV27" s="72"/>
      <c r="MTW27" s="72"/>
      <c r="MTX27" s="72"/>
      <c r="MUE27" s="86"/>
      <c r="MUF27" s="77"/>
      <c r="MUG27" s="87"/>
      <c r="MUH27" s="76"/>
      <c r="MUI27" s="76"/>
      <c r="MUL27" s="72"/>
      <c r="MUM27" s="72"/>
      <c r="MUN27" s="72"/>
      <c r="MUU27" s="86"/>
      <c r="MUV27" s="77"/>
      <c r="MUW27" s="87"/>
      <c r="MUX27" s="76"/>
      <c r="MUY27" s="76"/>
      <c r="MVB27" s="72"/>
      <c r="MVC27" s="72"/>
      <c r="MVD27" s="72"/>
      <c r="MVK27" s="86"/>
      <c r="MVL27" s="77"/>
      <c r="MVM27" s="87"/>
      <c r="MVN27" s="76"/>
      <c r="MVO27" s="76"/>
      <c r="MVR27" s="72"/>
      <c r="MVS27" s="72"/>
      <c r="MVT27" s="72"/>
      <c r="MWA27" s="86"/>
      <c r="MWB27" s="77"/>
      <c r="MWC27" s="87"/>
      <c r="MWD27" s="76"/>
      <c r="MWE27" s="76"/>
      <c r="MWH27" s="72"/>
      <c r="MWI27" s="72"/>
      <c r="MWJ27" s="72"/>
      <c r="MWQ27" s="86"/>
      <c r="MWR27" s="77"/>
      <c r="MWS27" s="87"/>
      <c r="MWT27" s="76"/>
      <c r="MWU27" s="76"/>
      <c r="MWX27" s="72"/>
      <c r="MWY27" s="72"/>
      <c r="MWZ27" s="72"/>
      <c r="MXG27" s="86"/>
      <c r="MXH27" s="77"/>
      <c r="MXI27" s="87"/>
      <c r="MXJ27" s="76"/>
      <c r="MXK27" s="76"/>
      <c r="MXN27" s="72"/>
      <c r="MXO27" s="72"/>
      <c r="MXP27" s="72"/>
      <c r="MXW27" s="86"/>
      <c r="MXX27" s="77"/>
      <c r="MXY27" s="87"/>
      <c r="MXZ27" s="76"/>
      <c r="MYA27" s="76"/>
      <c r="MYD27" s="72"/>
      <c r="MYE27" s="72"/>
      <c r="MYF27" s="72"/>
      <c r="MYM27" s="86"/>
      <c r="MYN27" s="77"/>
      <c r="MYO27" s="87"/>
      <c r="MYP27" s="76"/>
      <c r="MYQ27" s="76"/>
      <c r="MYT27" s="72"/>
      <c r="MYU27" s="72"/>
      <c r="MYV27" s="72"/>
      <c r="MZC27" s="86"/>
      <c r="MZD27" s="77"/>
      <c r="MZE27" s="87"/>
      <c r="MZF27" s="76"/>
      <c r="MZG27" s="76"/>
      <c r="MZJ27" s="72"/>
      <c r="MZK27" s="72"/>
      <c r="MZL27" s="72"/>
      <c r="MZS27" s="86"/>
      <c r="MZT27" s="77"/>
      <c r="MZU27" s="87"/>
      <c r="MZV27" s="76"/>
      <c r="MZW27" s="76"/>
      <c r="MZZ27" s="72"/>
      <c r="NAA27" s="72"/>
      <c r="NAB27" s="72"/>
      <c r="NAI27" s="86"/>
      <c r="NAJ27" s="77"/>
      <c r="NAK27" s="87"/>
      <c r="NAL27" s="76"/>
      <c r="NAM27" s="76"/>
      <c r="NAP27" s="72"/>
      <c r="NAQ27" s="72"/>
      <c r="NAR27" s="72"/>
      <c r="NAY27" s="86"/>
      <c r="NAZ27" s="77"/>
      <c r="NBA27" s="87"/>
      <c r="NBB27" s="76"/>
      <c r="NBC27" s="76"/>
      <c r="NBF27" s="72"/>
      <c r="NBG27" s="72"/>
      <c r="NBH27" s="72"/>
      <c r="NBO27" s="86"/>
      <c r="NBP27" s="77"/>
      <c r="NBQ27" s="87"/>
      <c r="NBR27" s="76"/>
      <c r="NBS27" s="76"/>
      <c r="NBV27" s="72"/>
      <c r="NBW27" s="72"/>
      <c r="NBX27" s="72"/>
      <c r="NCE27" s="86"/>
      <c r="NCF27" s="77"/>
      <c r="NCG27" s="87"/>
      <c r="NCH27" s="76"/>
      <c r="NCI27" s="76"/>
      <c r="NCL27" s="72"/>
      <c r="NCM27" s="72"/>
      <c r="NCN27" s="72"/>
      <c r="NCU27" s="86"/>
      <c r="NCV27" s="77"/>
      <c r="NCW27" s="87"/>
      <c r="NCX27" s="76"/>
      <c r="NCY27" s="76"/>
      <c r="NDB27" s="72"/>
      <c r="NDC27" s="72"/>
      <c r="NDD27" s="72"/>
      <c r="NDK27" s="86"/>
      <c r="NDL27" s="77"/>
      <c r="NDM27" s="87"/>
      <c r="NDN27" s="76"/>
      <c r="NDO27" s="76"/>
      <c r="NDR27" s="72"/>
      <c r="NDS27" s="72"/>
      <c r="NDT27" s="72"/>
      <c r="NEA27" s="86"/>
      <c r="NEB27" s="77"/>
      <c r="NEC27" s="87"/>
      <c r="NED27" s="76"/>
      <c r="NEE27" s="76"/>
      <c r="NEH27" s="72"/>
      <c r="NEI27" s="72"/>
      <c r="NEJ27" s="72"/>
      <c r="NEQ27" s="86"/>
      <c r="NER27" s="77"/>
      <c r="NES27" s="87"/>
      <c r="NET27" s="76"/>
      <c r="NEU27" s="76"/>
      <c r="NEX27" s="72"/>
      <c r="NEY27" s="72"/>
      <c r="NEZ27" s="72"/>
      <c r="NFG27" s="86"/>
      <c r="NFH27" s="77"/>
      <c r="NFI27" s="87"/>
      <c r="NFJ27" s="76"/>
      <c r="NFK27" s="76"/>
      <c r="NFN27" s="72"/>
      <c r="NFO27" s="72"/>
      <c r="NFP27" s="72"/>
      <c r="NFW27" s="86"/>
      <c r="NFX27" s="77"/>
      <c r="NFY27" s="87"/>
      <c r="NFZ27" s="76"/>
      <c r="NGA27" s="76"/>
      <c r="NGD27" s="72"/>
      <c r="NGE27" s="72"/>
      <c r="NGF27" s="72"/>
      <c r="NGM27" s="86"/>
      <c r="NGN27" s="77"/>
      <c r="NGO27" s="87"/>
      <c r="NGP27" s="76"/>
      <c r="NGQ27" s="76"/>
      <c r="NGT27" s="72"/>
      <c r="NGU27" s="72"/>
      <c r="NGV27" s="72"/>
      <c r="NHC27" s="86"/>
      <c r="NHD27" s="77"/>
      <c r="NHE27" s="87"/>
      <c r="NHF27" s="76"/>
      <c r="NHG27" s="76"/>
      <c r="NHJ27" s="72"/>
      <c r="NHK27" s="72"/>
      <c r="NHL27" s="72"/>
      <c r="NHS27" s="86"/>
      <c r="NHT27" s="77"/>
      <c r="NHU27" s="87"/>
      <c r="NHV27" s="76"/>
      <c r="NHW27" s="76"/>
      <c r="NHZ27" s="72"/>
      <c r="NIA27" s="72"/>
      <c r="NIB27" s="72"/>
      <c r="NII27" s="86"/>
      <c r="NIJ27" s="77"/>
      <c r="NIK27" s="87"/>
      <c r="NIL27" s="76"/>
      <c r="NIM27" s="76"/>
      <c r="NIP27" s="72"/>
      <c r="NIQ27" s="72"/>
      <c r="NIR27" s="72"/>
      <c r="NIY27" s="86"/>
      <c r="NIZ27" s="77"/>
      <c r="NJA27" s="87"/>
      <c r="NJB27" s="76"/>
      <c r="NJC27" s="76"/>
      <c r="NJF27" s="72"/>
      <c r="NJG27" s="72"/>
      <c r="NJH27" s="72"/>
      <c r="NJO27" s="86"/>
      <c r="NJP27" s="77"/>
      <c r="NJQ27" s="87"/>
      <c r="NJR27" s="76"/>
      <c r="NJS27" s="76"/>
      <c r="NJV27" s="72"/>
      <c r="NJW27" s="72"/>
      <c r="NJX27" s="72"/>
      <c r="NKE27" s="86"/>
      <c r="NKF27" s="77"/>
      <c r="NKG27" s="87"/>
      <c r="NKH27" s="76"/>
      <c r="NKI27" s="76"/>
      <c r="NKL27" s="72"/>
      <c r="NKM27" s="72"/>
      <c r="NKN27" s="72"/>
      <c r="NKU27" s="86"/>
      <c r="NKV27" s="77"/>
      <c r="NKW27" s="87"/>
      <c r="NKX27" s="76"/>
      <c r="NKY27" s="76"/>
      <c r="NLB27" s="72"/>
      <c r="NLC27" s="72"/>
      <c r="NLD27" s="72"/>
      <c r="NLK27" s="86"/>
      <c r="NLL27" s="77"/>
      <c r="NLM27" s="87"/>
      <c r="NLN27" s="76"/>
      <c r="NLO27" s="76"/>
      <c r="NLR27" s="72"/>
      <c r="NLS27" s="72"/>
      <c r="NLT27" s="72"/>
      <c r="NMA27" s="86"/>
      <c r="NMB27" s="77"/>
      <c r="NMC27" s="87"/>
      <c r="NMD27" s="76"/>
      <c r="NME27" s="76"/>
      <c r="NMH27" s="72"/>
      <c r="NMI27" s="72"/>
      <c r="NMJ27" s="72"/>
      <c r="NMQ27" s="86"/>
      <c r="NMR27" s="77"/>
      <c r="NMS27" s="87"/>
      <c r="NMT27" s="76"/>
      <c r="NMU27" s="76"/>
      <c r="NMX27" s="72"/>
      <c r="NMY27" s="72"/>
      <c r="NMZ27" s="72"/>
      <c r="NNG27" s="86"/>
      <c r="NNH27" s="77"/>
      <c r="NNI27" s="87"/>
      <c r="NNJ27" s="76"/>
      <c r="NNK27" s="76"/>
      <c r="NNN27" s="72"/>
      <c r="NNO27" s="72"/>
      <c r="NNP27" s="72"/>
      <c r="NNW27" s="86"/>
      <c r="NNX27" s="77"/>
      <c r="NNY27" s="87"/>
      <c r="NNZ27" s="76"/>
      <c r="NOA27" s="76"/>
      <c r="NOD27" s="72"/>
      <c r="NOE27" s="72"/>
      <c r="NOF27" s="72"/>
      <c r="NOM27" s="86"/>
      <c r="NON27" s="77"/>
      <c r="NOO27" s="87"/>
      <c r="NOP27" s="76"/>
      <c r="NOQ27" s="76"/>
      <c r="NOT27" s="72"/>
      <c r="NOU27" s="72"/>
      <c r="NOV27" s="72"/>
      <c r="NPC27" s="86"/>
      <c r="NPD27" s="77"/>
      <c r="NPE27" s="87"/>
      <c r="NPF27" s="76"/>
      <c r="NPG27" s="76"/>
      <c r="NPJ27" s="72"/>
      <c r="NPK27" s="72"/>
      <c r="NPL27" s="72"/>
      <c r="NPS27" s="86"/>
      <c r="NPT27" s="77"/>
      <c r="NPU27" s="87"/>
      <c r="NPV27" s="76"/>
      <c r="NPW27" s="76"/>
      <c r="NPZ27" s="72"/>
      <c r="NQA27" s="72"/>
      <c r="NQB27" s="72"/>
      <c r="NQI27" s="86"/>
      <c r="NQJ27" s="77"/>
      <c r="NQK27" s="87"/>
      <c r="NQL27" s="76"/>
      <c r="NQM27" s="76"/>
      <c r="NQP27" s="72"/>
      <c r="NQQ27" s="72"/>
      <c r="NQR27" s="72"/>
      <c r="NQY27" s="86"/>
      <c r="NQZ27" s="77"/>
      <c r="NRA27" s="87"/>
      <c r="NRB27" s="76"/>
      <c r="NRC27" s="76"/>
      <c r="NRF27" s="72"/>
      <c r="NRG27" s="72"/>
      <c r="NRH27" s="72"/>
      <c r="NRO27" s="86"/>
      <c r="NRP27" s="77"/>
      <c r="NRQ27" s="87"/>
      <c r="NRR27" s="76"/>
      <c r="NRS27" s="76"/>
      <c r="NRV27" s="72"/>
      <c r="NRW27" s="72"/>
      <c r="NRX27" s="72"/>
      <c r="NSE27" s="86"/>
      <c r="NSF27" s="77"/>
      <c r="NSG27" s="87"/>
      <c r="NSH27" s="76"/>
      <c r="NSI27" s="76"/>
      <c r="NSL27" s="72"/>
      <c r="NSM27" s="72"/>
      <c r="NSN27" s="72"/>
      <c r="NSU27" s="86"/>
      <c r="NSV27" s="77"/>
      <c r="NSW27" s="87"/>
      <c r="NSX27" s="76"/>
      <c r="NSY27" s="76"/>
      <c r="NTB27" s="72"/>
      <c r="NTC27" s="72"/>
      <c r="NTD27" s="72"/>
      <c r="NTK27" s="86"/>
      <c r="NTL27" s="77"/>
      <c r="NTM27" s="87"/>
      <c r="NTN27" s="76"/>
      <c r="NTO27" s="76"/>
      <c r="NTR27" s="72"/>
      <c r="NTS27" s="72"/>
      <c r="NTT27" s="72"/>
      <c r="NUA27" s="86"/>
      <c r="NUB27" s="77"/>
      <c r="NUC27" s="87"/>
      <c r="NUD27" s="76"/>
      <c r="NUE27" s="76"/>
      <c r="NUH27" s="72"/>
      <c r="NUI27" s="72"/>
      <c r="NUJ27" s="72"/>
      <c r="NUQ27" s="86"/>
      <c r="NUR27" s="77"/>
      <c r="NUS27" s="87"/>
      <c r="NUT27" s="76"/>
      <c r="NUU27" s="76"/>
      <c r="NUX27" s="72"/>
      <c r="NUY27" s="72"/>
      <c r="NUZ27" s="72"/>
      <c r="NVG27" s="86"/>
      <c r="NVH27" s="77"/>
      <c r="NVI27" s="87"/>
      <c r="NVJ27" s="76"/>
      <c r="NVK27" s="76"/>
      <c r="NVN27" s="72"/>
      <c r="NVO27" s="72"/>
      <c r="NVP27" s="72"/>
      <c r="NVW27" s="86"/>
      <c r="NVX27" s="77"/>
      <c r="NVY27" s="87"/>
      <c r="NVZ27" s="76"/>
      <c r="NWA27" s="76"/>
      <c r="NWD27" s="72"/>
      <c r="NWE27" s="72"/>
      <c r="NWF27" s="72"/>
      <c r="NWM27" s="86"/>
      <c r="NWN27" s="77"/>
      <c r="NWO27" s="87"/>
      <c r="NWP27" s="76"/>
      <c r="NWQ27" s="76"/>
      <c r="NWT27" s="72"/>
      <c r="NWU27" s="72"/>
      <c r="NWV27" s="72"/>
      <c r="NXC27" s="86"/>
      <c r="NXD27" s="77"/>
      <c r="NXE27" s="87"/>
      <c r="NXF27" s="76"/>
      <c r="NXG27" s="76"/>
      <c r="NXJ27" s="72"/>
      <c r="NXK27" s="72"/>
      <c r="NXL27" s="72"/>
      <c r="NXS27" s="86"/>
      <c r="NXT27" s="77"/>
      <c r="NXU27" s="87"/>
      <c r="NXV27" s="76"/>
      <c r="NXW27" s="76"/>
      <c r="NXZ27" s="72"/>
      <c r="NYA27" s="72"/>
      <c r="NYB27" s="72"/>
      <c r="NYI27" s="86"/>
      <c r="NYJ27" s="77"/>
      <c r="NYK27" s="87"/>
      <c r="NYL27" s="76"/>
      <c r="NYM27" s="76"/>
      <c r="NYP27" s="72"/>
      <c r="NYQ27" s="72"/>
      <c r="NYR27" s="72"/>
      <c r="NYY27" s="86"/>
      <c r="NYZ27" s="77"/>
      <c r="NZA27" s="87"/>
      <c r="NZB27" s="76"/>
      <c r="NZC27" s="76"/>
      <c r="NZF27" s="72"/>
      <c r="NZG27" s="72"/>
      <c r="NZH27" s="72"/>
      <c r="NZO27" s="86"/>
      <c r="NZP27" s="77"/>
      <c r="NZQ27" s="87"/>
      <c r="NZR27" s="76"/>
      <c r="NZS27" s="76"/>
      <c r="NZV27" s="72"/>
      <c r="NZW27" s="72"/>
      <c r="NZX27" s="72"/>
      <c r="OAE27" s="86"/>
      <c r="OAF27" s="77"/>
      <c r="OAG27" s="87"/>
      <c r="OAH27" s="76"/>
      <c r="OAI27" s="76"/>
      <c r="OAL27" s="72"/>
      <c r="OAM27" s="72"/>
      <c r="OAN27" s="72"/>
      <c r="OAU27" s="86"/>
      <c r="OAV27" s="77"/>
      <c r="OAW27" s="87"/>
      <c r="OAX27" s="76"/>
      <c r="OAY27" s="76"/>
      <c r="OBB27" s="72"/>
      <c r="OBC27" s="72"/>
      <c r="OBD27" s="72"/>
      <c r="OBK27" s="86"/>
      <c r="OBL27" s="77"/>
      <c r="OBM27" s="87"/>
      <c r="OBN27" s="76"/>
      <c r="OBO27" s="76"/>
      <c r="OBR27" s="72"/>
      <c r="OBS27" s="72"/>
      <c r="OBT27" s="72"/>
      <c r="OCA27" s="86"/>
      <c r="OCB27" s="77"/>
      <c r="OCC27" s="87"/>
      <c r="OCD27" s="76"/>
      <c r="OCE27" s="76"/>
      <c r="OCH27" s="72"/>
      <c r="OCI27" s="72"/>
      <c r="OCJ27" s="72"/>
      <c r="OCQ27" s="86"/>
      <c r="OCR27" s="77"/>
      <c r="OCS27" s="87"/>
      <c r="OCT27" s="76"/>
      <c r="OCU27" s="76"/>
      <c r="OCX27" s="72"/>
      <c r="OCY27" s="72"/>
      <c r="OCZ27" s="72"/>
      <c r="ODG27" s="86"/>
      <c r="ODH27" s="77"/>
      <c r="ODI27" s="87"/>
      <c r="ODJ27" s="76"/>
      <c r="ODK27" s="76"/>
      <c r="ODN27" s="72"/>
      <c r="ODO27" s="72"/>
      <c r="ODP27" s="72"/>
      <c r="ODW27" s="86"/>
      <c r="ODX27" s="77"/>
      <c r="ODY27" s="87"/>
      <c r="ODZ27" s="76"/>
      <c r="OEA27" s="76"/>
      <c r="OED27" s="72"/>
      <c r="OEE27" s="72"/>
      <c r="OEF27" s="72"/>
      <c r="OEM27" s="86"/>
      <c r="OEN27" s="77"/>
      <c r="OEO27" s="87"/>
      <c r="OEP27" s="76"/>
      <c r="OEQ27" s="76"/>
      <c r="OET27" s="72"/>
      <c r="OEU27" s="72"/>
      <c r="OEV27" s="72"/>
      <c r="OFC27" s="86"/>
      <c r="OFD27" s="77"/>
      <c r="OFE27" s="87"/>
      <c r="OFF27" s="76"/>
      <c r="OFG27" s="76"/>
      <c r="OFJ27" s="72"/>
      <c r="OFK27" s="72"/>
      <c r="OFL27" s="72"/>
      <c r="OFS27" s="86"/>
      <c r="OFT27" s="77"/>
      <c r="OFU27" s="87"/>
      <c r="OFV27" s="76"/>
      <c r="OFW27" s="76"/>
      <c r="OFZ27" s="72"/>
      <c r="OGA27" s="72"/>
      <c r="OGB27" s="72"/>
      <c r="OGI27" s="86"/>
      <c r="OGJ27" s="77"/>
      <c r="OGK27" s="87"/>
      <c r="OGL27" s="76"/>
      <c r="OGM27" s="76"/>
      <c r="OGP27" s="72"/>
      <c r="OGQ27" s="72"/>
      <c r="OGR27" s="72"/>
      <c r="OGY27" s="86"/>
      <c r="OGZ27" s="77"/>
      <c r="OHA27" s="87"/>
      <c r="OHB27" s="76"/>
      <c r="OHC27" s="76"/>
      <c r="OHF27" s="72"/>
      <c r="OHG27" s="72"/>
      <c r="OHH27" s="72"/>
      <c r="OHO27" s="86"/>
      <c r="OHP27" s="77"/>
      <c r="OHQ27" s="87"/>
      <c r="OHR27" s="76"/>
      <c r="OHS27" s="76"/>
      <c r="OHV27" s="72"/>
      <c r="OHW27" s="72"/>
      <c r="OHX27" s="72"/>
      <c r="OIE27" s="86"/>
      <c r="OIF27" s="77"/>
      <c r="OIG27" s="87"/>
      <c r="OIH27" s="76"/>
      <c r="OII27" s="76"/>
      <c r="OIL27" s="72"/>
      <c r="OIM27" s="72"/>
      <c r="OIN27" s="72"/>
      <c r="OIU27" s="86"/>
      <c r="OIV27" s="77"/>
      <c r="OIW27" s="87"/>
      <c r="OIX27" s="76"/>
      <c r="OIY27" s="76"/>
      <c r="OJB27" s="72"/>
      <c r="OJC27" s="72"/>
      <c r="OJD27" s="72"/>
      <c r="OJK27" s="86"/>
      <c r="OJL27" s="77"/>
      <c r="OJM27" s="87"/>
      <c r="OJN27" s="76"/>
      <c r="OJO27" s="76"/>
      <c r="OJR27" s="72"/>
      <c r="OJS27" s="72"/>
      <c r="OJT27" s="72"/>
      <c r="OKA27" s="86"/>
      <c r="OKB27" s="77"/>
      <c r="OKC27" s="87"/>
      <c r="OKD27" s="76"/>
      <c r="OKE27" s="76"/>
      <c r="OKH27" s="72"/>
      <c r="OKI27" s="72"/>
      <c r="OKJ27" s="72"/>
      <c r="OKQ27" s="86"/>
      <c r="OKR27" s="77"/>
      <c r="OKS27" s="87"/>
      <c r="OKT27" s="76"/>
      <c r="OKU27" s="76"/>
      <c r="OKX27" s="72"/>
      <c r="OKY27" s="72"/>
      <c r="OKZ27" s="72"/>
      <c r="OLG27" s="86"/>
      <c r="OLH27" s="77"/>
      <c r="OLI27" s="87"/>
      <c r="OLJ27" s="76"/>
      <c r="OLK27" s="76"/>
      <c r="OLN27" s="72"/>
      <c r="OLO27" s="72"/>
      <c r="OLP27" s="72"/>
      <c r="OLW27" s="86"/>
      <c r="OLX27" s="77"/>
      <c r="OLY27" s="87"/>
      <c r="OLZ27" s="76"/>
      <c r="OMA27" s="76"/>
      <c r="OMD27" s="72"/>
      <c r="OME27" s="72"/>
      <c r="OMF27" s="72"/>
      <c r="OMM27" s="86"/>
      <c r="OMN27" s="77"/>
      <c r="OMO27" s="87"/>
      <c r="OMP27" s="76"/>
      <c r="OMQ27" s="76"/>
      <c r="OMT27" s="72"/>
      <c r="OMU27" s="72"/>
      <c r="OMV27" s="72"/>
      <c r="ONC27" s="86"/>
      <c r="OND27" s="77"/>
      <c r="ONE27" s="87"/>
      <c r="ONF27" s="76"/>
      <c r="ONG27" s="76"/>
      <c r="ONJ27" s="72"/>
      <c r="ONK27" s="72"/>
      <c r="ONL27" s="72"/>
      <c r="ONS27" s="86"/>
      <c r="ONT27" s="77"/>
      <c r="ONU27" s="87"/>
      <c r="ONV27" s="76"/>
      <c r="ONW27" s="76"/>
      <c r="ONZ27" s="72"/>
      <c r="OOA27" s="72"/>
      <c r="OOB27" s="72"/>
      <c r="OOI27" s="86"/>
      <c r="OOJ27" s="77"/>
      <c r="OOK27" s="87"/>
      <c r="OOL27" s="76"/>
      <c r="OOM27" s="76"/>
      <c r="OOP27" s="72"/>
      <c r="OOQ27" s="72"/>
      <c r="OOR27" s="72"/>
      <c r="OOY27" s="86"/>
      <c r="OOZ27" s="77"/>
      <c r="OPA27" s="87"/>
      <c r="OPB27" s="76"/>
      <c r="OPC27" s="76"/>
      <c r="OPF27" s="72"/>
      <c r="OPG27" s="72"/>
      <c r="OPH27" s="72"/>
      <c r="OPO27" s="86"/>
      <c r="OPP27" s="77"/>
      <c r="OPQ27" s="87"/>
      <c r="OPR27" s="76"/>
      <c r="OPS27" s="76"/>
      <c r="OPV27" s="72"/>
      <c r="OPW27" s="72"/>
      <c r="OPX27" s="72"/>
      <c r="OQE27" s="86"/>
      <c r="OQF27" s="77"/>
      <c r="OQG27" s="87"/>
      <c r="OQH27" s="76"/>
      <c r="OQI27" s="76"/>
      <c r="OQL27" s="72"/>
      <c r="OQM27" s="72"/>
      <c r="OQN27" s="72"/>
      <c r="OQU27" s="86"/>
      <c r="OQV27" s="77"/>
      <c r="OQW27" s="87"/>
      <c r="OQX27" s="76"/>
      <c r="OQY27" s="76"/>
      <c r="ORB27" s="72"/>
      <c r="ORC27" s="72"/>
      <c r="ORD27" s="72"/>
      <c r="ORK27" s="86"/>
      <c r="ORL27" s="77"/>
      <c r="ORM27" s="87"/>
      <c r="ORN27" s="76"/>
      <c r="ORO27" s="76"/>
      <c r="ORR27" s="72"/>
      <c r="ORS27" s="72"/>
      <c r="ORT27" s="72"/>
      <c r="OSA27" s="86"/>
      <c r="OSB27" s="77"/>
      <c r="OSC27" s="87"/>
      <c r="OSD27" s="76"/>
      <c r="OSE27" s="76"/>
      <c r="OSH27" s="72"/>
      <c r="OSI27" s="72"/>
      <c r="OSJ27" s="72"/>
      <c r="OSQ27" s="86"/>
      <c r="OSR27" s="77"/>
      <c r="OSS27" s="87"/>
      <c r="OST27" s="76"/>
      <c r="OSU27" s="76"/>
      <c r="OSX27" s="72"/>
      <c r="OSY27" s="72"/>
      <c r="OSZ27" s="72"/>
      <c r="OTG27" s="86"/>
      <c r="OTH27" s="77"/>
      <c r="OTI27" s="87"/>
      <c r="OTJ27" s="76"/>
      <c r="OTK27" s="76"/>
      <c r="OTN27" s="72"/>
      <c r="OTO27" s="72"/>
      <c r="OTP27" s="72"/>
      <c r="OTW27" s="86"/>
      <c r="OTX27" s="77"/>
      <c r="OTY27" s="87"/>
      <c r="OTZ27" s="76"/>
      <c r="OUA27" s="76"/>
      <c r="OUD27" s="72"/>
      <c r="OUE27" s="72"/>
      <c r="OUF27" s="72"/>
      <c r="OUM27" s="86"/>
      <c r="OUN27" s="77"/>
      <c r="OUO27" s="87"/>
      <c r="OUP27" s="76"/>
      <c r="OUQ27" s="76"/>
      <c r="OUT27" s="72"/>
      <c r="OUU27" s="72"/>
      <c r="OUV27" s="72"/>
      <c r="OVC27" s="86"/>
      <c r="OVD27" s="77"/>
      <c r="OVE27" s="87"/>
      <c r="OVF27" s="76"/>
      <c r="OVG27" s="76"/>
      <c r="OVJ27" s="72"/>
      <c r="OVK27" s="72"/>
      <c r="OVL27" s="72"/>
      <c r="OVS27" s="86"/>
      <c r="OVT27" s="77"/>
      <c r="OVU27" s="87"/>
      <c r="OVV27" s="76"/>
      <c r="OVW27" s="76"/>
      <c r="OVZ27" s="72"/>
      <c r="OWA27" s="72"/>
      <c r="OWB27" s="72"/>
      <c r="OWI27" s="86"/>
      <c r="OWJ27" s="77"/>
      <c r="OWK27" s="87"/>
      <c r="OWL27" s="76"/>
      <c r="OWM27" s="76"/>
      <c r="OWP27" s="72"/>
      <c r="OWQ27" s="72"/>
      <c r="OWR27" s="72"/>
      <c r="OWY27" s="86"/>
      <c r="OWZ27" s="77"/>
      <c r="OXA27" s="87"/>
      <c r="OXB27" s="76"/>
      <c r="OXC27" s="76"/>
      <c r="OXF27" s="72"/>
      <c r="OXG27" s="72"/>
      <c r="OXH27" s="72"/>
      <c r="OXO27" s="86"/>
      <c r="OXP27" s="77"/>
      <c r="OXQ27" s="87"/>
      <c r="OXR27" s="76"/>
      <c r="OXS27" s="76"/>
      <c r="OXV27" s="72"/>
      <c r="OXW27" s="72"/>
      <c r="OXX27" s="72"/>
      <c r="OYE27" s="86"/>
      <c r="OYF27" s="77"/>
      <c r="OYG27" s="87"/>
      <c r="OYH27" s="76"/>
      <c r="OYI27" s="76"/>
      <c r="OYL27" s="72"/>
      <c r="OYM27" s="72"/>
      <c r="OYN27" s="72"/>
      <c r="OYU27" s="86"/>
      <c r="OYV27" s="77"/>
      <c r="OYW27" s="87"/>
      <c r="OYX27" s="76"/>
      <c r="OYY27" s="76"/>
      <c r="OZB27" s="72"/>
      <c r="OZC27" s="72"/>
      <c r="OZD27" s="72"/>
      <c r="OZK27" s="86"/>
      <c r="OZL27" s="77"/>
      <c r="OZM27" s="87"/>
      <c r="OZN27" s="76"/>
      <c r="OZO27" s="76"/>
      <c r="OZR27" s="72"/>
      <c r="OZS27" s="72"/>
      <c r="OZT27" s="72"/>
      <c r="PAA27" s="86"/>
      <c r="PAB27" s="77"/>
      <c r="PAC27" s="87"/>
      <c r="PAD27" s="76"/>
      <c r="PAE27" s="76"/>
      <c r="PAH27" s="72"/>
      <c r="PAI27" s="72"/>
      <c r="PAJ27" s="72"/>
      <c r="PAQ27" s="86"/>
      <c r="PAR27" s="77"/>
      <c r="PAS27" s="87"/>
      <c r="PAT27" s="76"/>
      <c r="PAU27" s="76"/>
      <c r="PAX27" s="72"/>
      <c r="PAY27" s="72"/>
      <c r="PAZ27" s="72"/>
      <c r="PBG27" s="86"/>
      <c r="PBH27" s="77"/>
      <c r="PBI27" s="87"/>
      <c r="PBJ27" s="76"/>
      <c r="PBK27" s="76"/>
      <c r="PBN27" s="72"/>
      <c r="PBO27" s="72"/>
      <c r="PBP27" s="72"/>
      <c r="PBW27" s="86"/>
      <c r="PBX27" s="77"/>
      <c r="PBY27" s="87"/>
      <c r="PBZ27" s="76"/>
      <c r="PCA27" s="76"/>
      <c r="PCD27" s="72"/>
      <c r="PCE27" s="72"/>
      <c r="PCF27" s="72"/>
      <c r="PCM27" s="86"/>
      <c r="PCN27" s="77"/>
      <c r="PCO27" s="87"/>
      <c r="PCP27" s="76"/>
      <c r="PCQ27" s="76"/>
      <c r="PCT27" s="72"/>
      <c r="PCU27" s="72"/>
      <c r="PCV27" s="72"/>
      <c r="PDC27" s="86"/>
      <c r="PDD27" s="77"/>
      <c r="PDE27" s="87"/>
      <c r="PDF27" s="76"/>
      <c r="PDG27" s="76"/>
      <c r="PDJ27" s="72"/>
      <c r="PDK27" s="72"/>
      <c r="PDL27" s="72"/>
      <c r="PDS27" s="86"/>
      <c r="PDT27" s="77"/>
      <c r="PDU27" s="87"/>
      <c r="PDV27" s="76"/>
      <c r="PDW27" s="76"/>
      <c r="PDZ27" s="72"/>
      <c r="PEA27" s="72"/>
      <c r="PEB27" s="72"/>
      <c r="PEI27" s="86"/>
      <c r="PEJ27" s="77"/>
      <c r="PEK27" s="87"/>
      <c r="PEL27" s="76"/>
      <c r="PEM27" s="76"/>
      <c r="PEP27" s="72"/>
      <c r="PEQ27" s="72"/>
      <c r="PER27" s="72"/>
      <c r="PEY27" s="86"/>
      <c r="PEZ27" s="77"/>
      <c r="PFA27" s="87"/>
      <c r="PFB27" s="76"/>
      <c r="PFC27" s="76"/>
      <c r="PFF27" s="72"/>
      <c r="PFG27" s="72"/>
      <c r="PFH27" s="72"/>
      <c r="PFO27" s="86"/>
      <c r="PFP27" s="77"/>
      <c r="PFQ27" s="87"/>
      <c r="PFR27" s="76"/>
      <c r="PFS27" s="76"/>
      <c r="PFV27" s="72"/>
      <c r="PFW27" s="72"/>
      <c r="PFX27" s="72"/>
      <c r="PGE27" s="86"/>
      <c r="PGF27" s="77"/>
      <c r="PGG27" s="87"/>
      <c r="PGH27" s="76"/>
      <c r="PGI27" s="76"/>
      <c r="PGL27" s="72"/>
      <c r="PGM27" s="72"/>
      <c r="PGN27" s="72"/>
      <c r="PGU27" s="86"/>
      <c r="PGV27" s="77"/>
      <c r="PGW27" s="87"/>
      <c r="PGX27" s="76"/>
      <c r="PGY27" s="76"/>
      <c r="PHB27" s="72"/>
      <c r="PHC27" s="72"/>
      <c r="PHD27" s="72"/>
      <c r="PHK27" s="86"/>
      <c r="PHL27" s="77"/>
      <c r="PHM27" s="87"/>
      <c r="PHN27" s="76"/>
      <c r="PHO27" s="76"/>
      <c r="PHR27" s="72"/>
      <c r="PHS27" s="72"/>
      <c r="PHT27" s="72"/>
      <c r="PIA27" s="86"/>
      <c r="PIB27" s="77"/>
      <c r="PIC27" s="87"/>
      <c r="PID27" s="76"/>
      <c r="PIE27" s="76"/>
      <c r="PIH27" s="72"/>
      <c r="PII27" s="72"/>
      <c r="PIJ27" s="72"/>
      <c r="PIQ27" s="86"/>
      <c r="PIR27" s="77"/>
      <c r="PIS27" s="87"/>
      <c r="PIT27" s="76"/>
      <c r="PIU27" s="76"/>
      <c r="PIX27" s="72"/>
      <c r="PIY27" s="72"/>
      <c r="PIZ27" s="72"/>
      <c r="PJG27" s="86"/>
      <c r="PJH27" s="77"/>
      <c r="PJI27" s="87"/>
      <c r="PJJ27" s="76"/>
      <c r="PJK27" s="76"/>
      <c r="PJN27" s="72"/>
      <c r="PJO27" s="72"/>
      <c r="PJP27" s="72"/>
      <c r="PJW27" s="86"/>
      <c r="PJX27" s="77"/>
      <c r="PJY27" s="87"/>
      <c r="PJZ27" s="76"/>
      <c r="PKA27" s="76"/>
      <c r="PKD27" s="72"/>
      <c r="PKE27" s="72"/>
      <c r="PKF27" s="72"/>
      <c r="PKM27" s="86"/>
      <c r="PKN27" s="77"/>
      <c r="PKO27" s="87"/>
      <c r="PKP27" s="76"/>
      <c r="PKQ27" s="76"/>
      <c r="PKT27" s="72"/>
      <c r="PKU27" s="72"/>
      <c r="PKV27" s="72"/>
      <c r="PLC27" s="86"/>
      <c r="PLD27" s="77"/>
      <c r="PLE27" s="87"/>
      <c r="PLF27" s="76"/>
      <c r="PLG27" s="76"/>
      <c r="PLJ27" s="72"/>
      <c r="PLK27" s="72"/>
      <c r="PLL27" s="72"/>
      <c r="PLS27" s="86"/>
      <c r="PLT27" s="77"/>
      <c r="PLU27" s="87"/>
      <c r="PLV27" s="76"/>
      <c r="PLW27" s="76"/>
      <c r="PLZ27" s="72"/>
      <c r="PMA27" s="72"/>
      <c r="PMB27" s="72"/>
      <c r="PMI27" s="86"/>
      <c r="PMJ27" s="77"/>
      <c r="PMK27" s="87"/>
      <c r="PML27" s="76"/>
      <c r="PMM27" s="76"/>
      <c r="PMP27" s="72"/>
      <c r="PMQ27" s="72"/>
      <c r="PMR27" s="72"/>
      <c r="PMY27" s="86"/>
      <c r="PMZ27" s="77"/>
      <c r="PNA27" s="87"/>
      <c r="PNB27" s="76"/>
      <c r="PNC27" s="76"/>
      <c r="PNF27" s="72"/>
      <c r="PNG27" s="72"/>
      <c r="PNH27" s="72"/>
      <c r="PNO27" s="86"/>
      <c r="PNP27" s="77"/>
      <c r="PNQ27" s="87"/>
      <c r="PNR27" s="76"/>
      <c r="PNS27" s="76"/>
      <c r="PNV27" s="72"/>
      <c r="PNW27" s="72"/>
      <c r="PNX27" s="72"/>
      <c r="POE27" s="86"/>
      <c r="POF27" s="77"/>
      <c r="POG27" s="87"/>
      <c r="POH27" s="76"/>
      <c r="POI27" s="76"/>
      <c r="POL27" s="72"/>
      <c r="POM27" s="72"/>
      <c r="PON27" s="72"/>
      <c r="POU27" s="86"/>
      <c r="POV27" s="77"/>
      <c r="POW27" s="87"/>
      <c r="POX27" s="76"/>
      <c r="POY27" s="76"/>
      <c r="PPB27" s="72"/>
      <c r="PPC27" s="72"/>
      <c r="PPD27" s="72"/>
      <c r="PPK27" s="86"/>
      <c r="PPL27" s="77"/>
      <c r="PPM27" s="87"/>
      <c r="PPN27" s="76"/>
      <c r="PPO27" s="76"/>
      <c r="PPR27" s="72"/>
      <c r="PPS27" s="72"/>
      <c r="PPT27" s="72"/>
      <c r="PQA27" s="86"/>
      <c r="PQB27" s="77"/>
      <c r="PQC27" s="87"/>
      <c r="PQD27" s="76"/>
      <c r="PQE27" s="76"/>
      <c r="PQH27" s="72"/>
      <c r="PQI27" s="72"/>
      <c r="PQJ27" s="72"/>
      <c r="PQQ27" s="86"/>
      <c r="PQR27" s="77"/>
      <c r="PQS27" s="87"/>
      <c r="PQT27" s="76"/>
      <c r="PQU27" s="76"/>
      <c r="PQX27" s="72"/>
      <c r="PQY27" s="72"/>
      <c r="PQZ27" s="72"/>
      <c r="PRG27" s="86"/>
      <c r="PRH27" s="77"/>
      <c r="PRI27" s="87"/>
      <c r="PRJ27" s="76"/>
      <c r="PRK27" s="76"/>
      <c r="PRN27" s="72"/>
      <c r="PRO27" s="72"/>
      <c r="PRP27" s="72"/>
      <c r="PRW27" s="86"/>
      <c r="PRX27" s="77"/>
      <c r="PRY27" s="87"/>
      <c r="PRZ27" s="76"/>
      <c r="PSA27" s="76"/>
      <c r="PSD27" s="72"/>
      <c r="PSE27" s="72"/>
      <c r="PSF27" s="72"/>
      <c r="PSM27" s="86"/>
      <c r="PSN27" s="77"/>
      <c r="PSO27" s="87"/>
      <c r="PSP27" s="76"/>
      <c r="PSQ27" s="76"/>
      <c r="PST27" s="72"/>
      <c r="PSU27" s="72"/>
      <c r="PSV27" s="72"/>
      <c r="PTC27" s="86"/>
      <c r="PTD27" s="77"/>
      <c r="PTE27" s="87"/>
      <c r="PTF27" s="76"/>
      <c r="PTG27" s="76"/>
      <c r="PTJ27" s="72"/>
      <c r="PTK27" s="72"/>
      <c r="PTL27" s="72"/>
      <c r="PTS27" s="86"/>
      <c r="PTT27" s="77"/>
      <c r="PTU27" s="87"/>
      <c r="PTV27" s="76"/>
      <c r="PTW27" s="76"/>
      <c r="PTZ27" s="72"/>
      <c r="PUA27" s="72"/>
      <c r="PUB27" s="72"/>
      <c r="PUI27" s="86"/>
      <c r="PUJ27" s="77"/>
      <c r="PUK27" s="87"/>
      <c r="PUL27" s="76"/>
      <c r="PUM27" s="76"/>
      <c r="PUP27" s="72"/>
      <c r="PUQ27" s="72"/>
      <c r="PUR27" s="72"/>
      <c r="PUY27" s="86"/>
      <c r="PUZ27" s="77"/>
      <c r="PVA27" s="87"/>
      <c r="PVB27" s="76"/>
      <c r="PVC27" s="76"/>
      <c r="PVF27" s="72"/>
      <c r="PVG27" s="72"/>
      <c r="PVH27" s="72"/>
      <c r="PVO27" s="86"/>
      <c r="PVP27" s="77"/>
      <c r="PVQ27" s="87"/>
      <c r="PVR27" s="76"/>
      <c r="PVS27" s="76"/>
      <c r="PVV27" s="72"/>
      <c r="PVW27" s="72"/>
      <c r="PVX27" s="72"/>
      <c r="PWE27" s="86"/>
      <c r="PWF27" s="77"/>
      <c r="PWG27" s="87"/>
      <c r="PWH27" s="76"/>
      <c r="PWI27" s="76"/>
      <c r="PWL27" s="72"/>
      <c r="PWM27" s="72"/>
      <c r="PWN27" s="72"/>
      <c r="PWU27" s="86"/>
      <c r="PWV27" s="77"/>
      <c r="PWW27" s="87"/>
      <c r="PWX27" s="76"/>
      <c r="PWY27" s="76"/>
      <c r="PXB27" s="72"/>
      <c r="PXC27" s="72"/>
      <c r="PXD27" s="72"/>
      <c r="PXK27" s="86"/>
      <c r="PXL27" s="77"/>
      <c r="PXM27" s="87"/>
      <c r="PXN27" s="76"/>
      <c r="PXO27" s="76"/>
      <c r="PXR27" s="72"/>
      <c r="PXS27" s="72"/>
      <c r="PXT27" s="72"/>
      <c r="PYA27" s="86"/>
      <c r="PYB27" s="77"/>
      <c r="PYC27" s="87"/>
      <c r="PYD27" s="76"/>
      <c r="PYE27" s="76"/>
      <c r="PYH27" s="72"/>
      <c r="PYI27" s="72"/>
      <c r="PYJ27" s="72"/>
      <c r="PYQ27" s="86"/>
      <c r="PYR27" s="77"/>
      <c r="PYS27" s="87"/>
      <c r="PYT27" s="76"/>
      <c r="PYU27" s="76"/>
      <c r="PYX27" s="72"/>
      <c r="PYY27" s="72"/>
      <c r="PYZ27" s="72"/>
      <c r="PZG27" s="86"/>
      <c r="PZH27" s="77"/>
      <c r="PZI27" s="87"/>
      <c r="PZJ27" s="76"/>
      <c r="PZK27" s="76"/>
      <c r="PZN27" s="72"/>
      <c r="PZO27" s="72"/>
      <c r="PZP27" s="72"/>
      <c r="PZW27" s="86"/>
      <c r="PZX27" s="77"/>
      <c r="PZY27" s="87"/>
      <c r="PZZ27" s="76"/>
      <c r="QAA27" s="76"/>
      <c r="QAD27" s="72"/>
      <c r="QAE27" s="72"/>
      <c r="QAF27" s="72"/>
      <c r="QAM27" s="86"/>
      <c r="QAN27" s="77"/>
      <c r="QAO27" s="87"/>
      <c r="QAP27" s="76"/>
      <c r="QAQ27" s="76"/>
      <c r="QAT27" s="72"/>
      <c r="QAU27" s="72"/>
      <c r="QAV27" s="72"/>
      <c r="QBC27" s="86"/>
      <c r="QBD27" s="77"/>
      <c r="QBE27" s="87"/>
      <c r="QBF27" s="76"/>
      <c r="QBG27" s="76"/>
      <c r="QBJ27" s="72"/>
      <c r="QBK27" s="72"/>
      <c r="QBL27" s="72"/>
      <c r="QBS27" s="86"/>
      <c r="QBT27" s="77"/>
      <c r="QBU27" s="87"/>
      <c r="QBV27" s="76"/>
      <c r="QBW27" s="76"/>
      <c r="QBZ27" s="72"/>
      <c r="QCA27" s="72"/>
      <c r="QCB27" s="72"/>
      <c r="QCI27" s="86"/>
      <c r="QCJ27" s="77"/>
      <c r="QCK27" s="87"/>
      <c r="QCL27" s="76"/>
      <c r="QCM27" s="76"/>
      <c r="QCP27" s="72"/>
      <c r="QCQ27" s="72"/>
      <c r="QCR27" s="72"/>
      <c r="QCY27" s="86"/>
      <c r="QCZ27" s="77"/>
      <c r="QDA27" s="87"/>
      <c r="QDB27" s="76"/>
      <c r="QDC27" s="76"/>
      <c r="QDF27" s="72"/>
      <c r="QDG27" s="72"/>
      <c r="QDH27" s="72"/>
      <c r="QDO27" s="86"/>
      <c r="QDP27" s="77"/>
      <c r="QDQ27" s="87"/>
      <c r="QDR27" s="76"/>
      <c r="QDS27" s="76"/>
      <c r="QDV27" s="72"/>
      <c r="QDW27" s="72"/>
      <c r="QDX27" s="72"/>
      <c r="QEE27" s="86"/>
      <c r="QEF27" s="77"/>
      <c r="QEG27" s="87"/>
      <c r="QEH27" s="76"/>
      <c r="QEI27" s="76"/>
      <c r="QEL27" s="72"/>
      <c r="QEM27" s="72"/>
      <c r="QEN27" s="72"/>
      <c r="QEU27" s="86"/>
      <c r="QEV27" s="77"/>
      <c r="QEW27" s="87"/>
      <c r="QEX27" s="76"/>
      <c r="QEY27" s="76"/>
      <c r="QFB27" s="72"/>
      <c r="QFC27" s="72"/>
      <c r="QFD27" s="72"/>
      <c r="QFK27" s="86"/>
      <c r="QFL27" s="77"/>
      <c r="QFM27" s="87"/>
      <c r="QFN27" s="76"/>
      <c r="QFO27" s="76"/>
      <c r="QFR27" s="72"/>
      <c r="QFS27" s="72"/>
      <c r="QFT27" s="72"/>
      <c r="QGA27" s="86"/>
      <c r="QGB27" s="77"/>
      <c r="QGC27" s="87"/>
      <c r="QGD27" s="76"/>
      <c r="QGE27" s="76"/>
      <c r="QGH27" s="72"/>
      <c r="QGI27" s="72"/>
      <c r="QGJ27" s="72"/>
      <c r="QGQ27" s="86"/>
      <c r="QGR27" s="77"/>
      <c r="QGS27" s="87"/>
      <c r="QGT27" s="76"/>
      <c r="QGU27" s="76"/>
      <c r="QGX27" s="72"/>
      <c r="QGY27" s="72"/>
      <c r="QGZ27" s="72"/>
      <c r="QHG27" s="86"/>
      <c r="QHH27" s="77"/>
      <c r="QHI27" s="87"/>
      <c r="QHJ27" s="76"/>
      <c r="QHK27" s="76"/>
      <c r="QHN27" s="72"/>
      <c r="QHO27" s="72"/>
      <c r="QHP27" s="72"/>
      <c r="QHW27" s="86"/>
      <c r="QHX27" s="77"/>
      <c r="QHY27" s="87"/>
      <c r="QHZ27" s="76"/>
      <c r="QIA27" s="76"/>
      <c r="QID27" s="72"/>
      <c r="QIE27" s="72"/>
      <c r="QIF27" s="72"/>
      <c r="QIM27" s="86"/>
      <c r="QIN27" s="77"/>
      <c r="QIO27" s="87"/>
      <c r="QIP27" s="76"/>
      <c r="QIQ27" s="76"/>
      <c r="QIT27" s="72"/>
      <c r="QIU27" s="72"/>
      <c r="QIV27" s="72"/>
      <c r="QJC27" s="86"/>
      <c r="QJD27" s="77"/>
      <c r="QJE27" s="87"/>
      <c r="QJF27" s="76"/>
      <c r="QJG27" s="76"/>
      <c r="QJJ27" s="72"/>
      <c r="QJK27" s="72"/>
      <c r="QJL27" s="72"/>
      <c r="QJS27" s="86"/>
      <c r="QJT27" s="77"/>
      <c r="QJU27" s="87"/>
      <c r="QJV27" s="76"/>
      <c r="QJW27" s="76"/>
      <c r="QJZ27" s="72"/>
      <c r="QKA27" s="72"/>
      <c r="QKB27" s="72"/>
      <c r="QKI27" s="86"/>
      <c r="QKJ27" s="77"/>
      <c r="QKK27" s="87"/>
      <c r="QKL27" s="76"/>
      <c r="QKM27" s="76"/>
      <c r="QKP27" s="72"/>
      <c r="QKQ27" s="72"/>
      <c r="QKR27" s="72"/>
      <c r="QKY27" s="86"/>
      <c r="QKZ27" s="77"/>
      <c r="QLA27" s="87"/>
      <c r="QLB27" s="76"/>
      <c r="QLC27" s="76"/>
      <c r="QLF27" s="72"/>
      <c r="QLG27" s="72"/>
      <c r="QLH27" s="72"/>
      <c r="QLO27" s="86"/>
      <c r="QLP27" s="77"/>
      <c r="QLQ27" s="87"/>
      <c r="QLR27" s="76"/>
      <c r="QLS27" s="76"/>
      <c r="QLV27" s="72"/>
      <c r="QLW27" s="72"/>
      <c r="QLX27" s="72"/>
      <c r="QME27" s="86"/>
      <c r="QMF27" s="77"/>
      <c r="QMG27" s="87"/>
      <c r="QMH27" s="76"/>
      <c r="QMI27" s="76"/>
      <c r="QML27" s="72"/>
      <c r="QMM27" s="72"/>
      <c r="QMN27" s="72"/>
      <c r="QMU27" s="86"/>
      <c r="QMV27" s="77"/>
      <c r="QMW27" s="87"/>
      <c r="QMX27" s="76"/>
      <c r="QMY27" s="76"/>
      <c r="QNB27" s="72"/>
      <c r="QNC27" s="72"/>
      <c r="QND27" s="72"/>
      <c r="QNK27" s="86"/>
      <c r="QNL27" s="77"/>
      <c r="QNM27" s="87"/>
      <c r="QNN27" s="76"/>
      <c r="QNO27" s="76"/>
      <c r="QNR27" s="72"/>
      <c r="QNS27" s="72"/>
      <c r="QNT27" s="72"/>
      <c r="QOA27" s="86"/>
      <c r="QOB27" s="77"/>
      <c r="QOC27" s="87"/>
      <c r="QOD27" s="76"/>
      <c r="QOE27" s="76"/>
      <c r="QOH27" s="72"/>
      <c r="QOI27" s="72"/>
      <c r="QOJ27" s="72"/>
      <c r="QOQ27" s="86"/>
      <c r="QOR27" s="77"/>
      <c r="QOS27" s="87"/>
      <c r="QOT27" s="76"/>
      <c r="QOU27" s="76"/>
      <c r="QOX27" s="72"/>
      <c r="QOY27" s="72"/>
      <c r="QOZ27" s="72"/>
      <c r="QPG27" s="86"/>
      <c r="QPH27" s="77"/>
      <c r="QPI27" s="87"/>
      <c r="QPJ27" s="76"/>
      <c r="QPK27" s="76"/>
      <c r="QPN27" s="72"/>
      <c r="QPO27" s="72"/>
      <c r="QPP27" s="72"/>
      <c r="QPW27" s="86"/>
      <c r="QPX27" s="77"/>
      <c r="QPY27" s="87"/>
      <c r="QPZ27" s="76"/>
      <c r="QQA27" s="76"/>
      <c r="QQD27" s="72"/>
      <c r="QQE27" s="72"/>
      <c r="QQF27" s="72"/>
      <c r="QQM27" s="86"/>
      <c r="QQN27" s="77"/>
      <c r="QQO27" s="87"/>
      <c r="QQP27" s="76"/>
      <c r="QQQ27" s="76"/>
      <c r="QQT27" s="72"/>
      <c r="QQU27" s="72"/>
      <c r="QQV27" s="72"/>
      <c r="QRC27" s="86"/>
      <c r="QRD27" s="77"/>
      <c r="QRE27" s="87"/>
      <c r="QRF27" s="76"/>
      <c r="QRG27" s="76"/>
      <c r="QRJ27" s="72"/>
      <c r="QRK27" s="72"/>
      <c r="QRL27" s="72"/>
      <c r="QRS27" s="86"/>
      <c r="QRT27" s="77"/>
      <c r="QRU27" s="87"/>
      <c r="QRV27" s="76"/>
      <c r="QRW27" s="76"/>
      <c r="QRZ27" s="72"/>
      <c r="QSA27" s="72"/>
      <c r="QSB27" s="72"/>
      <c r="QSI27" s="86"/>
      <c r="QSJ27" s="77"/>
      <c r="QSK27" s="87"/>
      <c r="QSL27" s="76"/>
      <c r="QSM27" s="76"/>
      <c r="QSP27" s="72"/>
      <c r="QSQ27" s="72"/>
      <c r="QSR27" s="72"/>
      <c r="QSY27" s="86"/>
      <c r="QSZ27" s="77"/>
      <c r="QTA27" s="87"/>
      <c r="QTB27" s="76"/>
      <c r="QTC27" s="76"/>
      <c r="QTF27" s="72"/>
      <c r="QTG27" s="72"/>
      <c r="QTH27" s="72"/>
      <c r="QTO27" s="86"/>
      <c r="QTP27" s="77"/>
      <c r="QTQ27" s="87"/>
      <c r="QTR27" s="76"/>
      <c r="QTS27" s="76"/>
      <c r="QTV27" s="72"/>
      <c r="QTW27" s="72"/>
      <c r="QTX27" s="72"/>
      <c r="QUE27" s="86"/>
      <c r="QUF27" s="77"/>
      <c r="QUG27" s="87"/>
      <c r="QUH27" s="76"/>
      <c r="QUI27" s="76"/>
      <c r="QUL27" s="72"/>
      <c r="QUM27" s="72"/>
      <c r="QUN27" s="72"/>
      <c r="QUU27" s="86"/>
      <c r="QUV27" s="77"/>
      <c r="QUW27" s="87"/>
      <c r="QUX27" s="76"/>
      <c r="QUY27" s="76"/>
      <c r="QVB27" s="72"/>
      <c r="QVC27" s="72"/>
      <c r="QVD27" s="72"/>
      <c r="QVK27" s="86"/>
      <c r="QVL27" s="77"/>
      <c r="QVM27" s="87"/>
      <c r="QVN27" s="76"/>
      <c r="QVO27" s="76"/>
      <c r="QVR27" s="72"/>
      <c r="QVS27" s="72"/>
      <c r="QVT27" s="72"/>
      <c r="QWA27" s="86"/>
      <c r="QWB27" s="77"/>
      <c r="QWC27" s="87"/>
      <c r="QWD27" s="76"/>
      <c r="QWE27" s="76"/>
      <c r="QWH27" s="72"/>
      <c r="QWI27" s="72"/>
      <c r="QWJ27" s="72"/>
      <c r="QWQ27" s="86"/>
      <c r="QWR27" s="77"/>
      <c r="QWS27" s="87"/>
      <c r="QWT27" s="76"/>
      <c r="QWU27" s="76"/>
      <c r="QWX27" s="72"/>
      <c r="QWY27" s="72"/>
      <c r="QWZ27" s="72"/>
      <c r="QXG27" s="86"/>
      <c r="QXH27" s="77"/>
      <c r="QXI27" s="87"/>
      <c r="QXJ27" s="76"/>
      <c r="QXK27" s="76"/>
      <c r="QXN27" s="72"/>
      <c r="QXO27" s="72"/>
      <c r="QXP27" s="72"/>
      <c r="QXW27" s="86"/>
      <c r="QXX27" s="77"/>
      <c r="QXY27" s="87"/>
      <c r="QXZ27" s="76"/>
      <c r="QYA27" s="76"/>
      <c r="QYD27" s="72"/>
      <c r="QYE27" s="72"/>
      <c r="QYF27" s="72"/>
      <c r="QYM27" s="86"/>
      <c r="QYN27" s="77"/>
      <c r="QYO27" s="87"/>
      <c r="QYP27" s="76"/>
      <c r="QYQ27" s="76"/>
      <c r="QYT27" s="72"/>
      <c r="QYU27" s="72"/>
      <c r="QYV27" s="72"/>
      <c r="QZC27" s="86"/>
      <c r="QZD27" s="77"/>
      <c r="QZE27" s="87"/>
      <c r="QZF27" s="76"/>
      <c r="QZG27" s="76"/>
      <c r="QZJ27" s="72"/>
      <c r="QZK27" s="72"/>
      <c r="QZL27" s="72"/>
      <c r="QZS27" s="86"/>
      <c r="QZT27" s="77"/>
      <c r="QZU27" s="87"/>
      <c r="QZV27" s="76"/>
      <c r="QZW27" s="76"/>
      <c r="QZZ27" s="72"/>
      <c r="RAA27" s="72"/>
      <c r="RAB27" s="72"/>
      <c r="RAI27" s="86"/>
      <c r="RAJ27" s="77"/>
      <c r="RAK27" s="87"/>
      <c r="RAL27" s="76"/>
      <c r="RAM27" s="76"/>
      <c r="RAP27" s="72"/>
      <c r="RAQ27" s="72"/>
      <c r="RAR27" s="72"/>
      <c r="RAY27" s="86"/>
      <c r="RAZ27" s="77"/>
      <c r="RBA27" s="87"/>
      <c r="RBB27" s="76"/>
      <c r="RBC27" s="76"/>
      <c r="RBF27" s="72"/>
      <c r="RBG27" s="72"/>
      <c r="RBH27" s="72"/>
      <c r="RBO27" s="86"/>
      <c r="RBP27" s="77"/>
      <c r="RBQ27" s="87"/>
      <c r="RBR27" s="76"/>
      <c r="RBS27" s="76"/>
      <c r="RBV27" s="72"/>
      <c r="RBW27" s="72"/>
      <c r="RBX27" s="72"/>
      <c r="RCE27" s="86"/>
      <c r="RCF27" s="77"/>
      <c r="RCG27" s="87"/>
      <c r="RCH27" s="76"/>
      <c r="RCI27" s="76"/>
      <c r="RCL27" s="72"/>
      <c r="RCM27" s="72"/>
      <c r="RCN27" s="72"/>
      <c r="RCU27" s="86"/>
      <c r="RCV27" s="77"/>
      <c r="RCW27" s="87"/>
      <c r="RCX27" s="76"/>
      <c r="RCY27" s="76"/>
      <c r="RDB27" s="72"/>
      <c r="RDC27" s="72"/>
      <c r="RDD27" s="72"/>
      <c r="RDK27" s="86"/>
      <c r="RDL27" s="77"/>
      <c r="RDM27" s="87"/>
      <c r="RDN27" s="76"/>
      <c r="RDO27" s="76"/>
      <c r="RDR27" s="72"/>
      <c r="RDS27" s="72"/>
      <c r="RDT27" s="72"/>
      <c r="REA27" s="86"/>
      <c r="REB27" s="77"/>
      <c r="REC27" s="87"/>
      <c r="RED27" s="76"/>
      <c r="REE27" s="76"/>
      <c r="REH27" s="72"/>
      <c r="REI27" s="72"/>
      <c r="REJ27" s="72"/>
      <c r="REQ27" s="86"/>
      <c r="RER27" s="77"/>
      <c r="RES27" s="87"/>
      <c r="RET27" s="76"/>
      <c r="REU27" s="76"/>
      <c r="REX27" s="72"/>
      <c r="REY27" s="72"/>
      <c r="REZ27" s="72"/>
      <c r="RFG27" s="86"/>
      <c r="RFH27" s="77"/>
      <c r="RFI27" s="87"/>
      <c r="RFJ27" s="76"/>
      <c r="RFK27" s="76"/>
      <c r="RFN27" s="72"/>
      <c r="RFO27" s="72"/>
      <c r="RFP27" s="72"/>
      <c r="RFW27" s="86"/>
      <c r="RFX27" s="77"/>
      <c r="RFY27" s="87"/>
      <c r="RFZ27" s="76"/>
      <c r="RGA27" s="76"/>
      <c r="RGD27" s="72"/>
      <c r="RGE27" s="72"/>
      <c r="RGF27" s="72"/>
      <c r="RGM27" s="86"/>
      <c r="RGN27" s="77"/>
      <c r="RGO27" s="87"/>
      <c r="RGP27" s="76"/>
      <c r="RGQ27" s="76"/>
      <c r="RGT27" s="72"/>
      <c r="RGU27" s="72"/>
      <c r="RGV27" s="72"/>
      <c r="RHC27" s="86"/>
      <c r="RHD27" s="77"/>
      <c r="RHE27" s="87"/>
      <c r="RHF27" s="76"/>
      <c r="RHG27" s="76"/>
      <c r="RHJ27" s="72"/>
      <c r="RHK27" s="72"/>
      <c r="RHL27" s="72"/>
      <c r="RHS27" s="86"/>
      <c r="RHT27" s="77"/>
      <c r="RHU27" s="87"/>
      <c r="RHV27" s="76"/>
      <c r="RHW27" s="76"/>
      <c r="RHZ27" s="72"/>
      <c r="RIA27" s="72"/>
      <c r="RIB27" s="72"/>
      <c r="RII27" s="86"/>
      <c r="RIJ27" s="77"/>
      <c r="RIK27" s="87"/>
      <c r="RIL27" s="76"/>
      <c r="RIM27" s="76"/>
      <c r="RIP27" s="72"/>
      <c r="RIQ27" s="72"/>
      <c r="RIR27" s="72"/>
      <c r="RIY27" s="86"/>
      <c r="RIZ27" s="77"/>
      <c r="RJA27" s="87"/>
      <c r="RJB27" s="76"/>
      <c r="RJC27" s="76"/>
      <c r="RJF27" s="72"/>
      <c r="RJG27" s="72"/>
      <c r="RJH27" s="72"/>
      <c r="RJO27" s="86"/>
      <c r="RJP27" s="77"/>
      <c r="RJQ27" s="87"/>
      <c r="RJR27" s="76"/>
      <c r="RJS27" s="76"/>
      <c r="RJV27" s="72"/>
      <c r="RJW27" s="72"/>
      <c r="RJX27" s="72"/>
      <c r="RKE27" s="86"/>
      <c r="RKF27" s="77"/>
      <c r="RKG27" s="87"/>
      <c r="RKH27" s="76"/>
      <c r="RKI27" s="76"/>
      <c r="RKL27" s="72"/>
      <c r="RKM27" s="72"/>
      <c r="RKN27" s="72"/>
      <c r="RKU27" s="86"/>
      <c r="RKV27" s="77"/>
      <c r="RKW27" s="87"/>
      <c r="RKX27" s="76"/>
      <c r="RKY27" s="76"/>
      <c r="RLB27" s="72"/>
      <c r="RLC27" s="72"/>
      <c r="RLD27" s="72"/>
      <c r="RLK27" s="86"/>
      <c r="RLL27" s="77"/>
      <c r="RLM27" s="87"/>
      <c r="RLN27" s="76"/>
      <c r="RLO27" s="76"/>
      <c r="RLR27" s="72"/>
      <c r="RLS27" s="72"/>
      <c r="RLT27" s="72"/>
      <c r="RMA27" s="86"/>
      <c r="RMB27" s="77"/>
      <c r="RMC27" s="87"/>
      <c r="RMD27" s="76"/>
      <c r="RME27" s="76"/>
      <c r="RMH27" s="72"/>
      <c r="RMI27" s="72"/>
      <c r="RMJ27" s="72"/>
      <c r="RMQ27" s="86"/>
      <c r="RMR27" s="77"/>
      <c r="RMS27" s="87"/>
      <c r="RMT27" s="76"/>
      <c r="RMU27" s="76"/>
      <c r="RMX27" s="72"/>
      <c r="RMY27" s="72"/>
      <c r="RMZ27" s="72"/>
      <c r="RNG27" s="86"/>
      <c r="RNH27" s="77"/>
      <c r="RNI27" s="87"/>
      <c r="RNJ27" s="76"/>
      <c r="RNK27" s="76"/>
      <c r="RNN27" s="72"/>
      <c r="RNO27" s="72"/>
      <c r="RNP27" s="72"/>
      <c r="RNW27" s="86"/>
      <c r="RNX27" s="77"/>
      <c r="RNY27" s="87"/>
      <c r="RNZ27" s="76"/>
      <c r="ROA27" s="76"/>
      <c r="ROD27" s="72"/>
      <c r="ROE27" s="72"/>
      <c r="ROF27" s="72"/>
      <c r="ROM27" s="86"/>
      <c r="RON27" s="77"/>
      <c r="ROO27" s="87"/>
      <c r="ROP27" s="76"/>
      <c r="ROQ27" s="76"/>
      <c r="ROT27" s="72"/>
      <c r="ROU27" s="72"/>
      <c r="ROV27" s="72"/>
      <c r="RPC27" s="86"/>
      <c r="RPD27" s="77"/>
      <c r="RPE27" s="87"/>
      <c r="RPF27" s="76"/>
      <c r="RPG27" s="76"/>
      <c r="RPJ27" s="72"/>
      <c r="RPK27" s="72"/>
      <c r="RPL27" s="72"/>
      <c r="RPS27" s="86"/>
      <c r="RPT27" s="77"/>
      <c r="RPU27" s="87"/>
      <c r="RPV27" s="76"/>
      <c r="RPW27" s="76"/>
      <c r="RPZ27" s="72"/>
      <c r="RQA27" s="72"/>
      <c r="RQB27" s="72"/>
      <c r="RQI27" s="86"/>
      <c r="RQJ27" s="77"/>
      <c r="RQK27" s="87"/>
      <c r="RQL27" s="76"/>
      <c r="RQM27" s="76"/>
      <c r="RQP27" s="72"/>
      <c r="RQQ27" s="72"/>
      <c r="RQR27" s="72"/>
      <c r="RQY27" s="86"/>
      <c r="RQZ27" s="77"/>
      <c r="RRA27" s="87"/>
      <c r="RRB27" s="76"/>
      <c r="RRC27" s="76"/>
      <c r="RRF27" s="72"/>
      <c r="RRG27" s="72"/>
      <c r="RRH27" s="72"/>
      <c r="RRO27" s="86"/>
      <c r="RRP27" s="77"/>
      <c r="RRQ27" s="87"/>
      <c r="RRR27" s="76"/>
      <c r="RRS27" s="76"/>
      <c r="RRV27" s="72"/>
      <c r="RRW27" s="72"/>
      <c r="RRX27" s="72"/>
      <c r="RSE27" s="86"/>
      <c r="RSF27" s="77"/>
      <c r="RSG27" s="87"/>
      <c r="RSH27" s="76"/>
      <c r="RSI27" s="76"/>
      <c r="RSL27" s="72"/>
      <c r="RSM27" s="72"/>
      <c r="RSN27" s="72"/>
      <c r="RSU27" s="86"/>
      <c r="RSV27" s="77"/>
      <c r="RSW27" s="87"/>
      <c r="RSX27" s="76"/>
      <c r="RSY27" s="76"/>
      <c r="RTB27" s="72"/>
      <c r="RTC27" s="72"/>
      <c r="RTD27" s="72"/>
      <c r="RTK27" s="86"/>
      <c r="RTL27" s="77"/>
      <c r="RTM27" s="87"/>
      <c r="RTN27" s="76"/>
      <c r="RTO27" s="76"/>
      <c r="RTR27" s="72"/>
      <c r="RTS27" s="72"/>
      <c r="RTT27" s="72"/>
      <c r="RUA27" s="86"/>
      <c r="RUB27" s="77"/>
      <c r="RUC27" s="87"/>
      <c r="RUD27" s="76"/>
      <c r="RUE27" s="76"/>
      <c r="RUH27" s="72"/>
      <c r="RUI27" s="72"/>
      <c r="RUJ27" s="72"/>
      <c r="RUQ27" s="86"/>
      <c r="RUR27" s="77"/>
      <c r="RUS27" s="87"/>
      <c r="RUT27" s="76"/>
      <c r="RUU27" s="76"/>
      <c r="RUX27" s="72"/>
      <c r="RUY27" s="72"/>
      <c r="RUZ27" s="72"/>
      <c r="RVG27" s="86"/>
      <c r="RVH27" s="77"/>
      <c r="RVI27" s="87"/>
      <c r="RVJ27" s="76"/>
      <c r="RVK27" s="76"/>
      <c r="RVN27" s="72"/>
      <c r="RVO27" s="72"/>
      <c r="RVP27" s="72"/>
      <c r="RVW27" s="86"/>
      <c r="RVX27" s="77"/>
      <c r="RVY27" s="87"/>
      <c r="RVZ27" s="76"/>
      <c r="RWA27" s="76"/>
      <c r="RWD27" s="72"/>
      <c r="RWE27" s="72"/>
      <c r="RWF27" s="72"/>
      <c r="RWM27" s="86"/>
      <c r="RWN27" s="77"/>
      <c r="RWO27" s="87"/>
      <c r="RWP27" s="76"/>
      <c r="RWQ27" s="76"/>
      <c r="RWT27" s="72"/>
      <c r="RWU27" s="72"/>
      <c r="RWV27" s="72"/>
      <c r="RXC27" s="86"/>
      <c r="RXD27" s="77"/>
      <c r="RXE27" s="87"/>
      <c r="RXF27" s="76"/>
      <c r="RXG27" s="76"/>
      <c r="RXJ27" s="72"/>
      <c r="RXK27" s="72"/>
      <c r="RXL27" s="72"/>
      <c r="RXS27" s="86"/>
      <c r="RXT27" s="77"/>
      <c r="RXU27" s="87"/>
      <c r="RXV27" s="76"/>
      <c r="RXW27" s="76"/>
      <c r="RXZ27" s="72"/>
      <c r="RYA27" s="72"/>
      <c r="RYB27" s="72"/>
      <c r="RYI27" s="86"/>
      <c r="RYJ27" s="77"/>
      <c r="RYK27" s="87"/>
      <c r="RYL27" s="76"/>
      <c r="RYM27" s="76"/>
      <c r="RYP27" s="72"/>
      <c r="RYQ27" s="72"/>
      <c r="RYR27" s="72"/>
      <c r="RYY27" s="86"/>
      <c r="RYZ27" s="77"/>
      <c r="RZA27" s="87"/>
      <c r="RZB27" s="76"/>
      <c r="RZC27" s="76"/>
      <c r="RZF27" s="72"/>
      <c r="RZG27" s="72"/>
      <c r="RZH27" s="72"/>
      <c r="RZO27" s="86"/>
      <c r="RZP27" s="77"/>
      <c r="RZQ27" s="87"/>
      <c r="RZR27" s="76"/>
      <c r="RZS27" s="76"/>
      <c r="RZV27" s="72"/>
      <c r="RZW27" s="72"/>
      <c r="RZX27" s="72"/>
      <c r="SAE27" s="86"/>
      <c r="SAF27" s="77"/>
      <c r="SAG27" s="87"/>
      <c r="SAH27" s="76"/>
      <c r="SAI27" s="76"/>
      <c r="SAL27" s="72"/>
      <c r="SAM27" s="72"/>
      <c r="SAN27" s="72"/>
      <c r="SAU27" s="86"/>
      <c r="SAV27" s="77"/>
      <c r="SAW27" s="87"/>
      <c r="SAX27" s="76"/>
      <c r="SAY27" s="76"/>
      <c r="SBB27" s="72"/>
      <c r="SBC27" s="72"/>
      <c r="SBD27" s="72"/>
      <c r="SBK27" s="86"/>
      <c r="SBL27" s="77"/>
      <c r="SBM27" s="87"/>
      <c r="SBN27" s="76"/>
      <c r="SBO27" s="76"/>
      <c r="SBR27" s="72"/>
      <c r="SBS27" s="72"/>
      <c r="SBT27" s="72"/>
      <c r="SCA27" s="86"/>
      <c r="SCB27" s="77"/>
      <c r="SCC27" s="87"/>
      <c r="SCD27" s="76"/>
      <c r="SCE27" s="76"/>
      <c r="SCH27" s="72"/>
      <c r="SCI27" s="72"/>
      <c r="SCJ27" s="72"/>
      <c r="SCQ27" s="86"/>
      <c r="SCR27" s="77"/>
      <c r="SCS27" s="87"/>
      <c r="SCT27" s="76"/>
      <c r="SCU27" s="76"/>
      <c r="SCX27" s="72"/>
      <c r="SCY27" s="72"/>
      <c r="SCZ27" s="72"/>
      <c r="SDG27" s="86"/>
      <c r="SDH27" s="77"/>
      <c r="SDI27" s="87"/>
      <c r="SDJ27" s="76"/>
      <c r="SDK27" s="76"/>
      <c r="SDN27" s="72"/>
      <c r="SDO27" s="72"/>
      <c r="SDP27" s="72"/>
      <c r="SDW27" s="86"/>
      <c r="SDX27" s="77"/>
      <c r="SDY27" s="87"/>
      <c r="SDZ27" s="76"/>
      <c r="SEA27" s="76"/>
      <c r="SED27" s="72"/>
      <c r="SEE27" s="72"/>
      <c r="SEF27" s="72"/>
      <c r="SEM27" s="86"/>
      <c r="SEN27" s="77"/>
      <c r="SEO27" s="87"/>
      <c r="SEP27" s="76"/>
      <c r="SEQ27" s="76"/>
      <c r="SET27" s="72"/>
      <c r="SEU27" s="72"/>
      <c r="SEV27" s="72"/>
      <c r="SFC27" s="86"/>
      <c r="SFD27" s="77"/>
      <c r="SFE27" s="87"/>
      <c r="SFF27" s="76"/>
      <c r="SFG27" s="76"/>
      <c r="SFJ27" s="72"/>
      <c r="SFK27" s="72"/>
      <c r="SFL27" s="72"/>
      <c r="SFS27" s="86"/>
      <c r="SFT27" s="77"/>
      <c r="SFU27" s="87"/>
      <c r="SFV27" s="76"/>
      <c r="SFW27" s="76"/>
      <c r="SFZ27" s="72"/>
      <c r="SGA27" s="72"/>
      <c r="SGB27" s="72"/>
      <c r="SGI27" s="86"/>
      <c r="SGJ27" s="77"/>
      <c r="SGK27" s="87"/>
      <c r="SGL27" s="76"/>
      <c r="SGM27" s="76"/>
      <c r="SGP27" s="72"/>
      <c r="SGQ27" s="72"/>
      <c r="SGR27" s="72"/>
      <c r="SGY27" s="86"/>
      <c r="SGZ27" s="77"/>
      <c r="SHA27" s="87"/>
      <c r="SHB27" s="76"/>
      <c r="SHC27" s="76"/>
      <c r="SHF27" s="72"/>
      <c r="SHG27" s="72"/>
      <c r="SHH27" s="72"/>
      <c r="SHO27" s="86"/>
      <c r="SHP27" s="77"/>
      <c r="SHQ27" s="87"/>
      <c r="SHR27" s="76"/>
      <c r="SHS27" s="76"/>
      <c r="SHV27" s="72"/>
      <c r="SHW27" s="72"/>
      <c r="SHX27" s="72"/>
      <c r="SIE27" s="86"/>
      <c r="SIF27" s="77"/>
      <c r="SIG27" s="87"/>
      <c r="SIH27" s="76"/>
      <c r="SII27" s="76"/>
      <c r="SIL27" s="72"/>
      <c r="SIM27" s="72"/>
      <c r="SIN27" s="72"/>
      <c r="SIU27" s="86"/>
      <c r="SIV27" s="77"/>
      <c r="SIW27" s="87"/>
      <c r="SIX27" s="76"/>
      <c r="SIY27" s="76"/>
      <c r="SJB27" s="72"/>
      <c r="SJC27" s="72"/>
      <c r="SJD27" s="72"/>
      <c r="SJK27" s="86"/>
      <c r="SJL27" s="77"/>
      <c r="SJM27" s="87"/>
      <c r="SJN27" s="76"/>
      <c r="SJO27" s="76"/>
      <c r="SJR27" s="72"/>
      <c r="SJS27" s="72"/>
      <c r="SJT27" s="72"/>
      <c r="SKA27" s="86"/>
      <c r="SKB27" s="77"/>
      <c r="SKC27" s="87"/>
      <c r="SKD27" s="76"/>
      <c r="SKE27" s="76"/>
      <c r="SKH27" s="72"/>
      <c r="SKI27" s="72"/>
      <c r="SKJ27" s="72"/>
      <c r="SKQ27" s="86"/>
      <c r="SKR27" s="77"/>
      <c r="SKS27" s="87"/>
      <c r="SKT27" s="76"/>
      <c r="SKU27" s="76"/>
      <c r="SKX27" s="72"/>
      <c r="SKY27" s="72"/>
      <c r="SKZ27" s="72"/>
      <c r="SLG27" s="86"/>
      <c r="SLH27" s="77"/>
      <c r="SLI27" s="87"/>
      <c r="SLJ27" s="76"/>
      <c r="SLK27" s="76"/>
      <c r="SLN27" s="72"/>
      <c r="SLO27" s="72"/>
      <c r="SLP27" s="72"/>
      <c r="SLW27" s="86"/>
      <c r="SLX27" s="77"/>
      <c r="SLY27" s="87"/>
      <c r="SLZ27" s="76"/>
      <c r="SMA27" s="76"/>
      <c r="SMD27" s="72"/>
      <c r="SME27" s="72"/>
      <c r="SMF27" s="72"/>
      <c r="SMM27" s="86"/>
      <c r="SMN27" s="77"/>
      <c r="SMO27" s="87"/>
      <c r="SMP27" s="76"/>
      <c r="SMQ27" s="76"/>
      <c r="SMT27" s="72"/>
      <c r="SMU27" s="72"/>
      <c r="SMV27" s="72"/>
      <c r="SNC27" s="86"/>
      <c r="SND27" s="77"/>
      <c r="SNE27" s="87"/>
      <c r="SNF27" s="76"/>
      <c r="SNG27" s="76"/>
      <c r="SNJ27" s="72"/>
      <c r="SNK27" s="72"/>
      <c r="SNL27" s="72"/>
      <c r="SNS27" s="86"/>
      <c r="SNT27" s="77"/>
      <c r="SNU27" s="87"/>
      <c r="SNV27" s="76"/>
      <c r="SNW27" s="76"/>
      <c r="SNZ27" s="72"/>
      <c r="SOA27" s="72"/>
      <c r="SOB27" s="72"/>
      <c r="SOI27" s="86"/>
      <c r="SOJ27" s="77"/>
      <c r="SOK27" s="87"/>
      <c r="SOL27" s="76"/>
      <c r="SOM27" s="76"/>
      <c r="SOP27" s="72"/>
      <c r="SOQ27" s="72"/>
      <c r="SOR27" s="72"/>
      <c r="SOY27" s="86"/>
      <c r="SOZ27" s="77"/>
      <c r="SPA27" s="87"/>
      <c r="SPB27" s="76"/>
      <c r="SPC27" s="76"/>
      <c r="SPF27" s="72"/>
      <c r="SPG27" s="72"/>
      <c r="SPH27" s="72"/>
      <c r="SPO27" s="86"/>
      <c r="SPP27" s="77"/>
      <c r="SPQ27" s="87"/>
      <c r="SPR27" s="76"/>
      <c r="SPS27" s="76"/>
      <c r="SPV27" s="72"/>
      <c r="SPW27" s="72"/>
      <c r="SPX27" s="72"/>
      <c r="SQE27" s="86"/>
      <c r="SQF27" s="77"/>
      <c r="SQG27" s="87"/>
      <c r="SQH27" s="76"/>
      <c r="SQI27" s="76"/>
      <c r="SQL27" s="72"/>
      <c r="SQM27" s="72"/>
      <c r="SQN27" s="72"/>
      <c r="SQU27" s="86"/>
      <c r="SQV27" s="77"/>
      <c r="SQW27" s="87"/>
      <c r="SQX27" s="76"/>
      <c r="SQY27" s="76"/>
      <c r="SRB27" s="72"/>
      <c r="SRC27" s="72"/>
      <c r="SRD27" s="72"/>
      <c r="SRK27" s="86"/>
      <c r="SRL27" s="77"/>
      <c r="SRM27" s="87"/>
      <c r="SRN27" s="76"/>
      <c r="SRO27" s="76"/>
      <c r="SRR27" s="72"/>
      <c r="SRS27" s="72"/>
      <c r="SRT27" s="72"/>
      <c r="SSA27" s="86"/>
      <c r="SSB27" s="77"/>
      <c r="SSC27" s="87"/>
      <c r="SSD27" s="76"/>
      <c r="SSE27" s="76"/>
      <c r="SSH27" s="72"/>
      <c r="SSI27" s="72"/>
      <c r="SSJ27" s="72"/>
      <c r="SSQ27" s="86"/>
      <c r="SSR27" s="77"/>
      <c r="SSS27" s="87"/>
      <c r="SST27" s="76"/>
      <c r="SSU27" s="76"/>
      <c r="SSX27" s="72"/>
      <c r="SSY27" s="72"/>
      <c r="SSZ27" s="72"/>
      <c r="STG27" s="86"/>
      <c r="STH27" s="77"/>
      <c r="STI27" s="87"/>
      <c r="STJ27" s="76"/>
      <c r="STK27" s="76"/>
      <c r="STN27" s="72"/>
      <c r="STO27" s="72"/>
      <c r="STP27" s="72"/>
      <c r="STW27" s="86"/>
      <c r="STX27" s="77"/>
      <c r="STY27" s="87"/>
      <c r="STZ27" s="76"/>
      <c r="SUA27" s="76"/>
      <c r="SUD27" s="72"/>
      <c r="SUE27" s="72"/>
      <c r="SUF27" s="72"/>
      <c r="SUM27" s="86"/>
      <c r="SUN27" s="77"/>
      <c r="SUO27" s="87"/>
      <c r="SUP27" s="76"/>
      <c r="SUQ27" s="76"/>
      <c r="SUT27" s="72"/>
      <c r="SUU27" s="72"/>
      <c r="SUV27" s="72"/>
      <c r="SVC27" s="86"/>
      <c r="SVD27" s="77"/>
      <c r="SVE27" s="87"/>
      <c r="SVF27" s="76"/>
      <c r="SVG27" s="76"/>
      <c r="SVJ27" s="72"/>
      <c r="SVK27" s="72"/>
      <c r="SVL27" s="72"/>
      <c r="SVS27" s="86"/>
      <c r="SVT27" s="77"/>
      <c r="SVU27" s="87"/>
      <c r="SVV27" s="76"/>
      <c r="SVW27" s="76"/>
      <c r="SVZ27" s="72"/>
      <c r="SWA27" s="72"/>
      <c r="SWB27" s="72"/>
      <c r="SWI27" s="86"/>
      <c r="SWJ27" s="77"/>
      <c r="SWK27" s="87"/>
      <c r="SWL27" s="76"/>
      <c r="SWM27" s="76"/>
      <c r="SWP27" s="72"/>
      <c r="SWQ27" s="72"/>
      <c r="SWR27" s="72"/>
      <c r="SWY27" s="86"/>
      <c r="SWZ27" s="77"/>
      <c r="SXA27" s="87"/>
      <c r="SXB27" s="76"/>
      <c r="SXC27" s="76"/>
      <c r="SXF27" s="72"/>
      <c r="SXG27" s="72"/>
      <c r="SXH27" s="72"/>
      <c r="SXO27" s="86"/>
      <c r="SXP27" s="77"/>
      <c r="SXQ27" s="87"/>
      <c r="SXR27" s="76"/>
      <c r="SXS27" s="76"/>
      <c r="SXV27" s="72"/>
      <c r="SXW27" s="72"/>
      <c r="SXX27" s="72"/>
      <c r="SYE27" s="86"/>
      <c r="SYF27" s="77"/>
      <c r="SYG27" s="87"/>
      <c r="SYH27" s="76"/>
      <c r="SYI27" s="76"/>
      <c r="SYL27" s="72"/>
      <c r="SYM27" s="72"/>
      <c r="SYN27" s="72"/>
      <c r="SYU27" s="86"/>
      <c r="SYV27" s="77"/>
      <c r="SYW27" s="87"/>
      <c r="SYX27" s="76"/>
      <c r="SYY27" s="76"/>
      <c r="SZB27" s="72"/>
      <c r="SZC27" s="72"/>
      <c r="SZD27" s="72"/>
      <c r="SZK27" s="86"/>
      <c r="SZL27" s="77"/>
      <c r="SZM27" s="87"/>
      <c r="SZN27" s="76"/>
      <c r="SZO27" s="76"/>
      <c r="SZR27" s="72"/>
      <c r="SZS27" s="72"/>
      <c r="SZT27" s="72"/>
      <c r="TAA27" s="86"/>
      <c r="TAB27" s="77"/>
      <c r="TAC27" s="87"/>
      <c r="TAD27" s="76"/>
      <c r="TAE27" s="76"/>
      <c r="TAH27" s="72"/>
      <c r="TAI27" s="72"/>
      <c r="TAJ27" s="72"/>
      <c r="TAQ27" s="86"/>
      <c r="TAR27" s="77"/>
      <c r="TAS27" s="87"/>
      <c r="TAT27" s="76"/>
      <c r="TAU27" s="76"/>
      <c r="TAX27" s="72"/>
      <c r="TAY27" s="72"/>
      <c r="TAZ27" s="72"/>
      <c r="TBG27" s="86"/>
      <c r="TBH27" s="77"/>
      <c r="TBI27" s="87"/>
      <c r="TBJ27" s="76"/>
      <c r="TBK27" s="76"/>
      <c r="TBN27" s="72"/>
      <c r="TBO27" s="72"/>
      <c r="TBP27" s="72"/>
      <c r="TBW27" s="86"/>
      <c r="TBX27" s="77"/>
      <c r="TBY27" s="87"/>
      <c r="TBZ27" s="76"/>
      <c r="TCA27" s="76"/>
      <c r="TCD27" s="72"/>
      <c r="TCE27" s="72"/>
      <c r="TCF27" s="72"/>
      <c r="TCM27" s="86"/>
      <c r="TCN27" s="77"/>
      <c r="TCO27" s="87"/>
      <c r="TCP27" s="76"/>
      <c r="TCQ27" s="76"/>
      <c r="TCT27" s="72"/>
      <c r="TCU27" s="72"/>
      <c r="TCV27" s="72"/>
      <c r="TDC27" s="86"/>
      <c r="TDD27" s="77"/>
      <c r="TDE27" s="87"/>
      <c r="TDF27" s="76"/>
      <c r="TDG27" s="76"/>
      <c r="TDJ27" s="72"/>
      <c r="TDK27" s="72"/>
      <c r="TDL27" s="72"/>
      <c r="TDS27" s="86"/>
      <c r="TDT27" s="77"/>
      <c r="TDU27" s="87"/>
      <c r="TDV27" s="76"/>
      <c r="TDW27" s="76"/>
      <c r="TDZ27" s="72"/>
      <c r="TEA27" s="72"/>
      <c r="TEB27" s="72"/>
      <c r="TEI27" s="86"/>
      <c r="TEJ27" s="77"/>
      <c r="TEK27" s="87"/>
      <c r="TEL27" s="76"/>
      <c r="TEM27" s="76"/>
      <c r="TEP27" s="72"/>
      <c r="TEQ27" s="72"/>
      <c r="TER27" s="72"/>
      <c r="TEY27" s="86"/>
      <c r="TEZ27" s="77"/>
      <c r="TFA27" s="87"/>
      <c r="TFB27" s="76"/>
      <c r="TFC27" s="76"/>
      <c r="TFF27" s="72"/>
      <c r="TFG27" s="72"/>
      <c r="TFH27" s="72"/>
      <c r="TFO27" s="86"/>
      <c r="TFP27" s="77"/>
      <c r="TFQ27" s="87"/>
      <c r="TFR27" s="76"/>
      <c r="TFS27" s="76"/>
      <c r="TFV27" s="72"/>
      <c r="TFW27" s="72"/>
      <c r="TFX27" s="72"/>
      <c r="TGE27" s="86"/>
      <c r="TGF27" s="77"/>
      <c r="TGG27" s="87"/>
      <c r="TGH27" s="76"/>
      <c r="TGI27" s="76"/>
      <c r="TGL27" s="72"/>
      <c r="TGM27" s="72"/>
      <c r="TGN27" s="72"/>
      <c r="TGU27" s="86"/>
      <c r="TGV27" s="77"/>
      <c r="TGW27" s="87"/>
      <c r="TGX27" s="76"/>
      <c r="TGY27" s="76"/>
      <c r="THB27" s="72"/>
      <c r="THC27" s="72"/>
      <c r="THD27" s="72"/>
      <c r="THK27" s="86"/>
      <c r="THL27" s="77"/>
      <c r="THM27" s="87"/>
      <c r="THN27" s="76"/>
      <c r="THO27" s="76"/>
      <c r="THR27" s="72"/>
      <c r="THS27" s="72"/>
      <c r="THT27" s="72"/>
      <c r="TIA27" s="86"/>
      <c r="TIB27" s="77"/>
      <c r="TIC27" s="87"/>
      <c r="TID27" s="76"/>
      <c r="TIE27" s="76"/>
      <c r="TIH27" s="72"/>
      <c r="TII27" s="72"/>
      <c r="TIJ27" s="72"/>
      <c r="TIQ27" s="86"/>
      <c r="TIR27" s="77"/>
      <c r="TIS27" s="87"/>
      <c r="TIT27" s="76"/>
      <c r="TIU27" s="76"/>
      <c r="TIX27" s="72"/>
      <c r="TIY27" s="72"/>
      <c r="TIZ27" s="72"/>
      <c r="TJG27" s="86"/>
      <c r="TJH27" s="77"/>
      <c r="TJI27" s="87"/>
      <c r="TJJ27" s="76"/>
      <c r="TJK27" s="76"/>
      <c r="TJN27" s="72"/>
      <c r="TJO27" s="72"/>
      <c r="TJP27" s="72"/>
      <c r="TJW27" s="86"/>
      <c r="TJX27" s="77"/>
      <c r="TJY27" s="87"/>
      <c r="TJZ27" s="76"/>
      <c r="TKA27" s="76"/>
      <c r="TKD27" s="72"/>
      <c r="TKE27" s="72"/>
      <c r="TKF27" s="72"/>
      <c r="TKM27" s="86"/>
      <c r="TKN27" s="77"/>
      <c r="TKO27" s="87"/>
      <c r="TKP27" s="76"/>
      <c r="TKQ27" s="76"/>
      <c r="TKT27" s="72"/>
      <c r="TKU27" s="72"/>
      <c r="TKV27" s="72"/>
      <c r="TLC27" s="86"/>
      <c r="TLD27" s="77"/>
      <c r="TLE27" s="87"/>
      <c r="TLF27" s="76"/>
      <c r="TLG27" s="76"/>
      <c r="TLJ27" s="72"/>
      <c r="TLK27" s="72"/>
      <c r="TLL27" s="72"/>
      <c r="TLS27" s="86"/>
      <c r="TLT27" s="77"/>
      <c r="TLU27" s="87"/>
      <c r="TLV27" s="76"/>
      <c r="TLW27" s="76"/>
      <c r="TLZ27" s="72"/>
      <c r="TMA27" s="72"/>
      <c r="TMB27" s="72"/>
      <c r="TMI27" s="86"/>
      <c r="TMJ27" s="77"/>
      <c r="TMK27" s="87"/>
      <c r="TML27" s="76"/>
      <c r="TMM27" s="76"/>
      <c r="TMP27" s="72"/>
      <c r="TMQ27" s="72"/>
      <c r="TMR27" s="72"/>
      <c r="TMY27" s="86"/>
      <c r="TMZ27" s="77"/>
      <c r="TNA27" s="87"/>
      <c r="TNB27" s="76"/>
      <c r="TNC27" s="76"/>
      <c r="TNF27" s="72"/>
      <c r="TNG27" s="72"/>
      <c r="TNH27" s="72"/>
      <c r="TNO27" s="86"/>
      <c r="TNP27" s="77"/>
      <c r="TNQ27" s="87"/>
      <c r="TNR27" s="76"/>
      <c r="TNS27" s="76"/>
      <c r="TNV27" s="72"/>
      <c r="TNW27" s="72"/>
      <c r="TNX27" s="72"/>
      <c r="TOE27" s="86"/>
      <c r="TOF27" s="77"/>
      <c r="TOG27" s="87"/>
      <c r="TOH27" s="76"/>
      <c r="TOI27" s="76"/>
      <c r="TOL27" s="72"/>
      <c r="TOM27" s="72"/>
      <c r="TON27" s="72"/>
      <c r="TOU27" s="86"/>
      <c r="TOV27" s="77"/>
      <c r="TOW27" s="87"/>
      <c r="TOX27" s="76"/>
      <c r="TOY27" s="76"/>
      <c r="TPB27" s="72"/>
      <c r="TPC27" s="72"/>
      <c r="TPD27" s="72"/>
      <c r="TPK27" s="86"/>
      <c r="TPL27" s="77"/>
      <c r="TPM27" s="87"/>
      <c r="TPN27" s="76"/>
      <c r="TPO27" s="76"/>
      <c r="TPR27" s="72"/>
      <c r="TPS27" s="72"/>
      <c r="TPT27" s="72"/>
      <c r="TQA27" s="86"/>
      <c r="TQB27" s="77"/>
      <c r="TQC27" s="87"/>
      <c r="TQD27" s="76"/>
      <c r="TQE27" s="76"/>
      <c r="TQH27" s="72"/>
      <c r="TQI27" s="72"/>
      <c r="TQJ27" s="72"/>
      <c r="TQQ27" s="86"/>
      <c r="TQR27" s="77"/>
      <c r="TQS27" s="87"/>
      <c r="TQT27" s="76"/>
      <c r="TQU27" s="76"/>
      <c r="TQX27" s="72"/>
      <c r="TQY27" s="72"/>
      <c r="TQZ27" s="72"/>
      <c r="TRG27" s="86"/>
      <c r="TRH27" s="77"/>
      <c r="TRI27" s="87"/>
      <c r="TRJ27" s="76"/>
      <c r="TRK27" s="76"/>
      <c r="TRN27" s="72"/>
      <c r="TRO27" s="72"/>
      <c r="TRP27" s="72"/>
      <c r="TRW27" s="86"/>
      <c r="TRX27" s="77"/>
      <c r="TRY27" s="87"/>
      <c r="TRZ27" s="76"/>
      <c r="TSA27" s="76"/>
      <c r="TSD27" s="72"/>
      <c r="TSE27" s="72"/>
      <c r="TSF27" s="72"/>
      <c r="TSM27" s="86"/>
      <c r="TSN27" s="77"/>
      <c r="TSO27" s="87"/>
      <c r="TSP27" s="76"/>
      <c r="TSQ27" s="76"/>
      <c r="TST27" s="72"/>
      <c r="TSU27" s="72"/>
      <c r="TSV27" s="72"/>
      <c r="TTC27" s="86"/>
      <c r="TTD27" s="77"/>
      <c r="TTE27" s="87"/>
      <c r="TTF27" s="76"/>
      <c r="TTG27" s="76"/>
      <c r="TTJ27" s="72"/>
      <c r="TTK27" s="72"/>
      <c r="TTL27" s="72"/>
      <c r="TTS27" s="86"/>
      <c r="TTT27" s="77"/>
      <c r="TTU27" s="87"/>
      <c r="TTV27" s="76"/>
      <c r="TTW27" s="76"/>
      <c r="TTZ27" s="72"/>
      <c r="TUA27" s="72"/>
      <c r="TUB27" s="72"/>
      <c r="TUI27" s="86"/>
      <c r="TUJ27" s="77"/>
      <c r="TUK27" s="87"/>
      <c r="TUL27" s="76"/>
      <c r="TUM27" s="76"/>
      <c r="TUP27" s="72"/>
      <c r="TUQ27" s="72"/>
      <c r="TUR27" s="72"/>
      <c r="TUY27" s="86"/>
      <c r="TUZ27" s="77"/>
      <c r="TVA27" s="87"/>
      <c r="TVB27" s="76"/>
      <c r="TVC27" s="76"/>
      <c r="TVF27" s="72"/>
      <c r="TVG27" s="72"/>
      <c r="TVH27" s="72"/>
      <c r="TVO27" s="86"/>
      <c r="TVP27" s="77"/>
      <c r="TVQ27" s="87"/>
      <c r="TVR27" s="76"/>
      <c r="TVS27" s="76"/>
      <c r="TVV27" s="72"/>
      <c r="TVW27" s="72"/>
      <c r="TVX27" s="72"/>
      <c r="TWE27" s="86"/>
      <c r="TWF27" s="77"/>
      <c r="TWG27" s="87"/>
      <c r="TWH27" s="76"/>
      <c r="TWI27" s="76"/>
      <c r="TWL27" s="72"/>
      <c r="TWM27" s="72"/>
      <c r="TWN27" s="72"/>
      <c r="TWU27" s="86"/>
      <c r="TWV27" s="77"/>
      <c r="TWW27" s="87"/>
      <c r="TWX27" s="76"/>
      <c r="TWY27" s="76"/>
      <c r="TXB27" s="72"/>
      <c r="TXC27" s="72"/>
      <c r="TXD27" s="72"/>
      <c r="TXK27" s="86"/>
      <c r="TXL27" s="77"/>
      <c r="TXM27" s="87"/>
      <c r="TXN27" s="76"/>
      <c r="TXO27" s="76"/>
      <c r="TXR27" s="72"/>
      <c r="TXS27" s="72"/>
      <c r="TXT27" s="72"/>
      <c r="TYA27" s="86"/>
      <c r="TYB27" s="77"/>
      <c r="TYC27" s="87"/>
      <c r="TYD27" s="76"/>
      <c r="TYE27" s="76"/>
      <c r="TYH27" s="72"/>
      <c r="TYI27" s="72"/>
      <c r="TYJ27" s="72"/>
      <c r="TYQ27" s="86"/>
      <c r="TYR27" s="77"/>
      <c r="TYS27" s="87"/>
      <c r="TYT27" s="76"/>
      <c r="TYU27" s="76"/>
      <c r="TYX27" s="72"/>
      <c r="TYY27" s="72"/>
      <c r="TYZ27" s="72"/>
      <c r="TZG27" s="86"/>
      <c r="TZH27" s="77"/>
      <c r="TZI27" s="87"/>
      <c r="TZJ27" s="76"/>
      <c r="TZK27" s="76"/>
      <c r="TZN27" s="72"/>
      <c r="TZO27" s="72"/>
      <c r="TZP27" s="72"/>
      <c r="TZW27" s="86"/>
      <c r="TZX27" s="77"/>
      <c r="TZY27" s="87"/>
      <c r="TZZ27" s="76"/>
      <c r="UAA27" s="76"/>
      <c r="UAD27" s="72"/>
      <c r="UAE27" s="72"/>
      <c r="UAF27" s="72"/>
      <c r="UAM27" s="86"/>
      <c r="UAN27" s="77"/>
      <c r="UAO27" s="87"/>
      <c r="UAP27" s="76"/>
      <c r="UAQ27" s="76"/>
      <c r="UAT27" s="72"/>
      <c r="UAU27" s="72"/>
      <c r="UAV27" s="72"/>
      <c r="UBC27" s="86"/>
      <c r="UBD27" s="77"/>
      <c r="UBE27" s="87"/>
      <c r="UBF27" s="76"/>
      <c r="UBG27" s="76"/>
      <c r="UBJ27" s="72"/>
      <c r="UBK27" s="72"/>
      <c r="UBL27" s="72"/>
      <c r="UBS27" s="86"/>
      <c r="UBT27" s="77"/>
      <c r="UBU27" s="87"/>
      <c r="UBV27" s="76"/>
      <c r="UBW27" s="76"/>
      <c r="UBZ27" s="72"/>
      <c r="UCA27" s="72"/>
      <c r="UCB27" s="72"/>
      <c r="UCI27" s="86"/>
      <c r="UCJ27" s="77"/>
      <c r="UCK27" s="87"/>
      <c r="UCL27" s="76"/>
      <c r="UCM27" s="76"/>
      <c r="UCP27" s="72"/>
      <c r="UCQ27" s="72"/>
      <c r="UCR27" s="72"/>
      <c r="UCY27" s="86"/>
      <c r="UCZ27" s="77"/>
      <c r="UDA27" s="87"/>
      <c r="UDB27" s="76"/>
      <c r="UDC27" s="76"/>
      <c r="UDF27" s="72"/>
      <c r="UDG27" s="72"/>
      <c r="UDH27" s="72"/>
      <c r="UDO27" s="86"/>
      <c r="UDP27" s="77"/>
      <c r="UDQ27" s="87"/>
      <c r="UDR27" s="76"/>
      <c r="UDS27" s="76"/>
      <c r="UDV27" s="72"/>
      <c r="UDW27" s="72"/>
      <c r="UDX27" s="72"/>
      <c r="UEE27" s="86"/>
      <c r="UEF27" s="77"/>
      <c r="UEG27" s="87"/>
      <c r="UEH27" s="76"/>
      <c r="UEI27" s="76"/>
      <c r="UEL27" s="72"/>
      <c r="UEM27" s="72"/>
      <c r="UEN27" s="72"/>
      <c r="UEU27" s="86"/>
      <c r="UEV27" s="77"/>
      <c r="UEW27" s="87"/>
      <c r="UEX27" s="76"/>
      <c r="UEY27" s="76"/>
      <c r="UFB27" s="72"/>
      <c r="UFC27" s="72"/>
      <c r="UFD27" s="72"/>
      <c r="UFK27" s="86"/>
      <c r="UFL27" s="77"/>
      <c r="UFM27" s="87"/>
      <c r="UFN27" s="76"/>
      <c r="UFO27" s="76"/>
      <c r="UFR27" s="72"/>
      <c r="UFS27" s="72"/>
      <c r="UFT27" s="72"/>
      <c r="UGA27" s="86"/>
      <c r="UGB27" s="77"/>
      <c r="UGC27" s="87"/>
      <c r="UGD27" s="76"/>
      <c r="UGE27" s="76"/>
      <c r="UGH27" s="72"/>
      <c r="UGI27" s="72"/>
      <c r="UGJ27" s="72"/>
      <c r="UGQ27" s="86"/>
      <c r="UGR27" s="77"/>
      <c r="UGS27" s="87"/>
      <c r="UGT27" s="76"/>
      <c r="UGU27" s="76"/>
      <c r="UGX27" s="72"/>
      <c r="UGY27" s="72"/>
      <c r="UGZ27" s="72"/>
      <c r="UHG27" s="86"/>
      <c r="UHH27" s="77"/>
      <c r="UHI27" s="87"/>
      <c r="UHJ27" s="76"/>
      <c r="UHK27" s="76"/>
      <c r="UHN27" s="72"/>
      <c r="UHO27" s="72"/>
      <c r="UHP27" s="72"/>
      <c r="UHW27" s="86"/>
      <c r="UHX27" s="77"/>
      <c r="UHY27" s="87"/>
      <c r="UHZ27" s="76"/>
      <c r="UIA27" s="76"/>
      <c r="UID27" s="72"/>
      <c r="UIE27" s="72"/>
      <c r="UIF27" s="72"/>
      <c r="UIM27" s="86"/>
      <c r="UIN27" s="77"/>
      <c r="UIO27" s="87"/>
      <c r="UIP27" s="76"/>
      <c r="UIQ27" s="76"/>
      <c r="UIT27" s="72"/>
      <c r="UIU27" s="72"/>
      <c r="UIV27" s="72"/>
      <c r="UJC27" s="86"/>
      <c r="UJD27" s="77"/>
      <c r="UJE27" s="87"/>
      <c r="UJF27" s="76"/>
      <c r="UJG27" s="76"/>
      <c r="UJJ27" s="72"/>
      <c r="UJK27" s="72"/>
      <c r="UJL27" s="72"/>
      <c r="UJS27" s="86"/>
      <c r="UJT27" s="77"/>
      <c r="UJU27" s="87"/>
      <c r="UJV27" s="76"/>
      <c r="UJW27" s="76"/>
      <c r="UJZ27" s="72"/>
      <c r="UKA27" s="72"/>
      <c r="UKB27" s="72"/>
      <c r="UKI27" s="86"/>
      <c r="UKJ27" s="77"/>
      <c r="UKK27" s="87"/>
      <c r="UKL27" s="76"/>
      <c r="UKM27" s="76"/>
      <c r="UKP27" s="72"/>
      <c r="UKQ27" s="72"/>
      <c r="UKR27" s="72"/>
      <c r="UKY27" s="86"/>
      <c r="UKZ27" s="77"/>
      <c r="ULA27" s="87"/>
      <c r="ULB27" s="76"/>
      <c r="ULC27" s="76"/>
      <c r="ULF27" s="72"/>
      <c r="ULG27" s="72"/>
      <c r="ULH27" s="72"/>
      <c r="ULO27" s="86"/>
      <c r="ULP27" s="77"/>
      <c r="ULQ27" s="87"/>
      <c r="ULR27" s="76"/>
      <c r="ULS27" s="76"/>
      <c r="ULV27" s="72"/>
      <c r="ULW27" s="72"/>
      <c r="ULX27" s="72"/>
      <c r="UME27" s="86"/>
      <c r="UMF27" s="77"/>
      <c r="UMG27" s="87"/>
      <c r="UMH27" s="76"/>
      <c r="UMI27" s="76"/>
      <c r="UML27" s="72"/>
      <c r="UMM27" s="72"/>
      <c r="UMN27" s="72"/>
      <c r="UMU27" s="86"/>
      <c r="UMV27" s="77"/>
      <c r="UMW27" s="87"/>
      <c r="UMX27" s="76"/>
      <c r="UMY27" s="76"/>
      <c r="UNB27" s="72"/>
      <c r="UNC27" s="72"/>
      <c r="UND27" s="72"/>
      <c r="UNK27" s="86"/>
      <c r="UNL27" s="77"/>
      <c r="UNM27" s="87"/>
      <c r="UNN27" s="76"/>
      <c r="UNO27" s="76"/>
      <c r="UNR27" s="72"/>
      <c r="UNS27" s="72"/>
      <c r="UNT27" s="72"/>
      <c r="UOA27" s="86"/>
      <c r="UOB27" s="77"/>
      <c r="UOC27" s="87"/>
      <c r="UOD27" s="76"/>
      <c r="UOE27" s="76"/>
      <c r="UOH27" s="72"/>
      <c r="UOI27" s="72"/>
      <c r="UOJ27" s="72"/>
      <c r="UOQ27" s="86"/>
      <c r="UOR27" s="77"/>
      <c r="UOS27" s="87"/>
      <c r="UOT27" s="76"/>
      <c r="UOU27" s="76"/>
      <c r="UOX27" s="72"/>
      <c r="UOY27" s="72"/>
      <c r="UOZ27" s="72"/>
      <c r="UPG27" s="86"/>
      <c r="UPH27" s="77"/>
      <c r="UPI27" s="87"/>
      <c r="UPJ27" s="76"/>
      <c r="UPK27" s="76"/>
      <c r="UPN27" s="72"/>
      <c r="UPO27" s="72"/>
      <c r="UPP27" s="72"/>
      <c r="UPW27" s="86"/>
      <c r="UPX27" s="77"/>
      <c r="UPY27" s="87"/>
      <c r="UPZ27" s="76"/>
      <c r="UQA27" s="76"/>
      <c r="UQD27" s="72"/>
      <c r="UQE27" s="72"/>
      <c r="UQF27" s="72"/>
      <c r="UQM27" s="86"/>
      <c r="UQN27" s="77"/>
      <c r="UQO27" s="87"/>
      <c r="UQP27" s="76"/>
      <c r="UQQ27" s="76"/>
      <c r="UQT27" s="72"/>
      <c r="UQU27" s="72"/>
      <c r="UQV27" s="72"/>
      <c r="URC27" s="86"/>
      <c r="URD27" s="77"/>
      <c r="URE27" s="87"/>
      <c r="URF27" s="76"/>
      <c r="URG27" s="76"/>
      <c r="URJ27" s="72"/>
      <c r="URK27" s="72"/>
      <c r="URL27" s="72"/>
      <c r="URS27" s="86"/>
      <c r="URT27" s="77"/>
      <c r="URU27" s="87"/>
      <c r="URV27" s="76"/>
      <c r="URW27" s="76"/>
      <c r="URZ27" s="72"/>
      <c r="USA27" s="72"/>
      <c r="USB27" s="72"/>
      <c r="USI27" s="86"/>
      <c r="USJ27" s="77"/>
      <c r="USK27" s="87"/>
      <c r="USL27" s="76"/>
      <c r="USM27" s="76"/>
      <c r="USP27" s="72"/>
      <c r="USQ27" s="72"/>
      <c r="USR27" s="72"/>
      <c r="USY27" s="86"/>
      <c r="USZ27" s="77"/>
      <c r="UTA27" s="87"/>
      <c r="UTB27" s="76"/>
      <c r="UTC27" s="76"/>
      <c r="UTF27" s="72"/>
      <c r="UTG27" s="72"/>
      <c r="UTH27" s="72"/>
      <c r="UTO27" s="86"/>
      <c r="UTP27" s="77"/>
      <c r="UTQ27" s="87"/>
      <c r="UTR27" s="76"/>
      <c r="UTS27" s="76"/>
      <c r="UTV27" s="72"/>
      <c r="UTW27" s="72"/>
      <c r="UTX27" s="72"/>
      <c r="UUE27" s="86"/>
      <c r="UUF27" s="77"/>
      <c r="UUG27" s="87"/>
      <c r="UUH27" s="76"/>
      <c r="UUI27" s="76"/>
      <c r="UUL27" s="72"/>
      <c r="UUM27" s="72"/>
      <c r="UUN27" s="72"/>
      <c r="UUU27" s="86"/>
      <c r="UUV27" s="77"/>
      <c r="UUW27" s="87"/>
      <c r="UUX27" s="76"/>
      <c r="UUY27" s="76"/>
      <c r="UVB27" s="72"/>
      <c r="UVC27" s="72"/>
      <c r="UVD27" s="72"/>
      <c r="UVK27" s="86"/>
      <c r="UVL27" s="77"/>
      <c r="UVM27" s="87"/>
      <c r="UVN27" s="76"/>
      <c r="UVO27" s="76"/>
      <c r="UVR27" s="72"/>
      <c r="UVS27" s="72"/>
      <c r="UVT27" s="72"/>
      <c r="UWA27" s="86"/>
      <c r="UWB27" s="77"/>
      <c r="UWC27" s="87"/>
      <c r="UWD27" s="76"/>
      <c r="UWE27" s="76"/>
      <c r="UWH27" s="72"/>
      <c r="UWI27" s="72"/>
      <c r="UWJ27" s="72"/>
      <c r="UWQ27" s="86"/>
      <c r="UWR27" s="77"/>
      <c r="UWS27" s="87"/>
      <c r="UWT27" s="76"/>
      <c r="UWU27" s="76"/>
      <c r="UWX27" s="72"/>
      <c r="UWY27" s="72"/>
      <c r="UWZ27" s="72"/>
      <c r="UXG27" s="86"/>
      <c r="UXH27" s="77"/>
      <c r="UXI27" s="87"/>
      <c r="UXJ27" s="76"/>
      <c r="UXK27" s="76"/>
      <c r="UXN27" s="72"/>
      <c r="UXO27" s="72"/>
      <c r="UXP27" s="72"/>
      <c r="UXW27" s="86"/>
      <c r="UXX27" s="77"/>
      <c r="UXY27" s="87"/>
      <c r="UXZ27" s="76"/>
      <c r="UYA27" s="76"/>
      <c r="UYD27" s="72"/>
      <c r="UYE27" s="72"/>
      <c r="UYF27" s="72"/>
      <c r="UYM27" s="86"/>
      <c r="UYN27" s="77"/>
      <c r="UYO27" s="87"/>
      <c r="UYP27" s="76"/>
      <c r="UYQ27" s="76"/>
      <c r="UYT27" s="72"/>
      <c r="UYU27" s="72"/>
      <c r="UYV27" s="72"/>
      <c r="UZC27" s="86"/>
      <c r="UZD27" s="77"/>
      <c r="UZE27" s="87"/>
      <c r="UZF27" s="76"/>
      <c r="UZG27" s="76"/>
      <c r="UZJ27" s="72"/>
      <c r="UZK27" s="72"/>
      <c r="UZL27" s="72"/>
      <c r="UZS27" s="86"/>
      <c r="UZT27" s="77"/>
      <c r="UZU27" s="87"/>
      <c r="UZV27" s="76"/>
      <c r="UZW27" s="76"/>
      <c r="UZZ27" s="72"/>
      <c r="VAA27" s="72"/>
      <c r="VAB27" s="72"/>
      <c r="VAI27" s="86"/>
      <c r="VAJ27" s="77"/>
      <c r="VAK27" s="87"/>
      <c r="VAL27" s="76"/>
      <c r="VAM27" s="76"/>
      <c r="VAP27" s="72"/>
      <c r="VAQ27" s="72"/>
      <c r="VAR27" s="72"/>
      <c r="VAY27" s="86"/>
      <c r="VAZ27" s="77"/>
      <c r="VBA27" s="87"/>
      <c r="VBB27" s="76"/>
      <c r="VBC27" s="76"/>
      <c r="VBF27" s="72"/>
      <c r="VBG27" s="72"/>
      <c r="VBH27" s="72"/>
      <c r="VBO27" s="86"/>
      <c r="VBP27" s="77"/>
      <c r="VBQ27" s="87"/>
      <c r="VBR27" s="76"/>
      <c r="VBS27" s="76"/>
      <c r="VBV27" s="72"/>
      <c r="VBW27" s="72"/>
      <c r="VBX27" s="72"/>
      <c r="VCE27" s="86"/>
      <c r="VCF27" s="77"/>
      <c r="VCG27" s="87"/>
      <c r="VCH27" s="76"/>
      <c r="VCI27" s="76"/>
      <c r="VCL27" s="72"/>
      <c r="VCM27" s="72"/>
      <c r="VCN27" s="72"/>
      <c r="VCU27" s="86"/>
      <c r="VCV27" s="77"/>
      <c r="VCW27" s="87"/>
      <c r="VCX27" s="76"/>
      <c r="VCY27" s="76"/>
      <c r="VDB27" s="72"/>
      <c r="VDC27" s="72"/>
      <c r="VDD27" s="72"/>
      <c r="VDK27" s="86"/>
      <c r="VDL27" s="77"/>
      <c r="VDM27" s="87"/>
      <c r="VDN27" s="76"/>
      <c r="VDO27" s="76"/>
      <c r="VDR27" s="72"/>
      <c r="VDS27" s="72"/>
      <c r="VDT27" s="72"/>
      <c r="VEA27" s="86"/>
      <c r="VEB27" s="77"/>
      <c r="VEC27" s="87"/>
      <c r="VED27" s="76"/>
      <c r="VEE27" s="76"/>
      <c r="VEH27" s="72"/>
      <c r="VEI27" s="72"/>
      <c r="VEJ27" s="72"/>
      <c r="VEQ27" s="86"/>
      <c r="VER27" s="77"/>
      <c r="VES27" s="87"/>
      <c r="VET27" s="76"/>
      <c r="VEU27" s="76"/>
      <c r="VEX27" s="72"/>
      <c r="VEY27" s="72"/>
      <c r="VEZ27" s="72"/>
      <c r="VFG27" s="86"/>
      <c r="VFH27" s="77"/>
      <c r="VFI27" s="87"/>
      <c r="VFJ27" s="76"/>
      <c r="VFK27" s="76"/>
      <c r="VFN27" s="72"/>
      <c r="VFO27" s="72"/>
      <c r="VFP27" s="72"/>
      <c r="VFW27" s="86"/>
      <c r="VFX27" s="77"/>
      <c r="VFY27" s="87"/>
      <c r="VFZ27" s="76"/>
      <c r="VGA27" s="76"/>
      <c r="VGD27" s="72"/>
      <c r="VGE27" s="72"/>
      <c r="VGF27" s="72"/>
      <c r="VGM27" s="86"/>
      <c r="VGN27" s="77"/>
      <c r="VGO27" s="87"/>
      <c r="VGP27" s="76"/>
      <c r="VGQ27" s="76"/>
      <c r="VGT27" s="72"/>
      <c r="VGU27" s="72"/>
      <c r="VGV27" s="72"/>
      <c r="VHC27" s="86"/>
      <c r="VHD27" s="77"/>
      <c r="VHE27" s="87"/>
      <c r="VHF27" s="76"/>
      <c r="VHG27" s="76"/>
      <c r="VHJ27" s="72"/>
      <c r="VHK27" s="72"/>
      <c r="VHL27" s="72"/>
      <c r="VHS27" s="86"/>
      <c r="VHT27" s="77"/>
      <c r="VHU27" s="87"/>
      <c r="VHV27" s="76"/>
      <c r="VHW27" s="76"/>
      <c r="VHZ27" s="72"/>
      <c r="VIA27" s="72"/>
      <c r="VIB27" s="72"/>
      <c r="VII27" s="86"/>
      <c r="VIJ27" s="77"/>
      <c r="VIK27" s="87"/>
      <c r="VIL27" s="76"/>
      <c r="VIM27" s="76"/>
      <c r="VIP27" s="72"/>
      <c r="VIQ27" s="72"/>
      <c r="VIR27" s="72"/>
      <c r="VIY27" s="86"/>
      <c r="VIZ27" s="77"/>
      <c r="VJA27" s="87"/>
      <c r="VJB27" s="76"/>
      <c r="VJC27" s="76"/>
      <c r="VJF27" s="72"/>
      <c r="VJG27" s="72"/>
      <c r="VJH27" s="72"/>
      <c r="VJO27" s="86"/>
      <c r="VJP27" s="77"/>
      <c r="VJQ27" s="87"/>
      <c r="VJR27" s="76"/>
      <c r="VJS27" s="76"/>
      <c r="VJV27" s="72"/>
      <c r="VJW27" s="72"/>
      <c r="VJX27" s="72"/>
      <c r="VKE27" s="86"/>
      <c r="VKF27" s="77"/>
      <c r="VKG27" s="87"/>
      <c r="VKH27" s="76"/>
      <c r="VKI27" s="76"/>
      <c r="VKL27" s="72"/>
      <c r="VKM27" s="72"/>
      <c r="VKN27" s="72"/>
      <c r="VKU27" s="86"/>
      <c r="VKV27" s="77"/>
      <c r="VKW27" s="87"/>
      <c r="VKX27" s="76"/>
      <c r="VKY27" s="76"/>
      <c r="VLB27" s="72"/>
      <c r="VLC27" s="72"/>
      <c r="VLD27" s="72"/>
      <c r="VLK27" s="86"/>
      <c r="VLL27" s="77"/>
      <c r="VLM27" s="87"/>
      <c r="VLN27" s="76"/>
      <c r="VLO27" s="76"/>
      <c r="VLR27" s="72"/>
      <c r="VLS27" s="72"/>
      <c r="VLT27" s="72"/>
      <c r="VMA27" s="86"/>
      <c r="VMB27" s="77"/>
      <c r="VMC27" s="87"/>
      <c r="VMD27" s="76"/>
      <c r="VME27" s="76"/>
      <c r="VMH27" s="72"/>
      <c r="VMI27" s="72"/>
      <c r="VMJ27" s="72"/>
      <c r="VMQ27" s="86"/>
      <c r="VMR27" s="77"/>
      <c r="VMS27" s="87"/>
      <c r="VMT27" s="76"/>
      <c r="VMU27" s="76"/>
      <c r="VMX27" s="72"/>
      <c r="VMY27" s="72"/>
      <c r="VMZ27" s="72"/>
      <c r="VNG27" s="86"/>
      <c r="VNH27" s="77"/>
      <c r="VNI27" s="87"/>
      <c r="VNJ27" s="76"/>
      <c r="VNK27" s="76"/>
      <c r="VNN27" s="72"/>
      <c r="VNO27" s="72"/>
      <c r="VNP27" s="72"/>
      <c r="VNW27" s="86"/>
      <c r="VNX27" s="77"/>
      <c r="VNY27" s="87"/>
      <c r="VNZ27" s="76"/>
      <c r="VOA27" s="76"/>
      <c r="VOD27" s="72"/>
      <c r="VOE27" s="72"/>
      <c r="VOF27" s="72"/>
      <c r="VOM27" s="86"/>
      <c r="VON27" s="77"/>
      <c r="VOO27" s="87"/>
      <c r="VOP27" s="76"/>
      <c r="VOQ27" s="76"/>
      <c r="VOT27" s="72"/>
      <c r="VOU27" s="72"/>
      <c r="VOV27" s="72"/>
      <c r="VPC27" s="86"/>
      <c r="VPD27" s="77"/>
      <c r="VPE27" s="87"/>
      <c r="VPF27" s="76"/>
      <c r="VPG27" s="76"/>
      <c r="VPJ27" s="72"/>
      <c r="VPK27" s="72"/>
      <c r="VPL27" s="72"/>
      <c r="VPS27" s="86"/>
      <c r="VPT27" s="77"/>
      <c r="VPU27" s="87"/>
      <c r="VPV27" s="76"/>
      <c r="VPW27" s="76"/>
      <c r="VPZ27" s="72"/>
      <c r="VQA27" s="72"/>
      <c r="VQB27" s="72"/>
      <c r="VQI27" s="86"/>
      <c r="VQJ27" s="77"/>
      <c r="VQK27" s="87"/>
      <c r="VQL27" s="76"/>
      <c r="VQM27" s="76"/>
      <c r="VQP27" s="72"/>
      <c r="VQQ27" s="72"/>
      <c r="VQR27" s="72"/>
      <c r="VQY27" s="86"/>
      <c r="VQZ27" s="77"/>
      <c r="VRA27" s="87"/>
      <c r="VRB27" s="76"/>
      <c r="VRC27" s="76"/>
      <c r="VRF27" s="72"/>
      <c r="VRG27" s="72"/>
      <c r="VRH27" s="72"/>
      <c r="VRO27" s="86"/>
      <c r="VRP27" s="77"/>
      <c r="VRQ27" s="87"/>
      <c r="VRR27" s="76"/>
      <c r="VRS27" s="76"/>
      <c r="VRV27" s="72"/>
      <c r="VRW27" s="72"/>
      <c r="VRX27" s="72"/>
      <c r="VSE27" s="86"/>
      <c r="VSF27" s="77"/>
      <c r="VSG27" s="87"/>
      <c r="VSH27" s="76"/>
      <c r="VSI27" s="76"/>
      <c r="VSL27" s="72"/>
      <c r="VSM27" s="72"/>
      <c r="VSN27" s="72"/>
      <c r="VSU27" s="86"/>
      <c r="VSV27" s="77"/>
      <c r="VSW27" s="87"/>
      <c r="VSX27" s="76"/>
      <c r="VSY27" s="76"/>
      <c r="VTB27" s="72"/>
      <c r="VTC27" s="72"/>
      <c r="VTD27" s="72"/>
      <c r="VTK27" s="86"/>
      <c r="VTL27" s="77"/>
      <c r="VTM27" s="87"/>
      <c r="VTN27" s="76"/>
      <c r="VTO27" s="76"/>
      <c r="VTR27" s="72"/>
      <c r="VTS27" s="72"/>
      <c r="VTT27" s="72"/>
      <c r="VUA27" s="86"/>
      <c r="VUB27" s="77"/>
      <c r="VUC27" s="87"/>
      <c r="VUD27" s="76"/>
      <c r="VUE27" s="76"/>
      <c r="VUH27" s="72"/>
      <c r="VUI27" s="72"/>
      <c r="VUJ27" s="72"/>
      <c r="VUQ27" s="86"/>
      <c r="VUR27" s="77"/>
      <c r="VUS27" s="87"/>
      <c r="VUT27" s="76"/>
      <c r="VUU27" s="76"/>
      <c r="VUX27" s="72"/>
      <c r="VUY27" s="72"/>
      <c r="VUZ27" s="72"/>
      <c r="VVG27" s="86"/>
      <c r="VVH27" s="77"/>
      <c r="VVI27" s="87"/>
      <c r="VVJ27" s="76"/>
      <c r="VVK27" s="76"/>
      <c r="VVN27" s="72"/>
      <c r="VVO27" s="72"/>
      <c r="VVP27" s="72"/>
      <c r="VVW27" s="86"/>
      <c r="VVX27" s="77"/>
      <c r="VVY27" s="87"/>
      <c r="VVZ27" s="76"/>
      <c r="VWA27" s="76"/>
      <c r="VWD27" s="72"/>
      <c r="VWE27" s="72"/>
      <c r="VWF27" s="72"/>
      <c r="VWM27" s="86"/>
      <c r="VWN27" s="77"/>
      <c r="VWO27" s="87"/>
      <c r="VWP27" s="76"/>
      <c r="VWQ27" s="76"/>
      <c r="VWT27" s="72"/>
      <c r="VWU27" s="72"/>
      <c r="VWV27" s="72"/>
      <c r="VXC27" s="86"/>
      <c r="VXD27" s="77"/>
      <c r="VXE27" s="87"/>
      <c r="VXF27" s="76"/>
      <c r="VXG27" s="76"/>
      <c r="VXJ27" s="72"/>
      <c r="VXK27" s="72"/>
      <c r="VXL27" s="72"/>
      <c r="VXS27" s="86"/>
      <c r="VXT27" s="77"/>
      <c r="VXU27" s="87"/>
      <c r="VXV27" s="76"/>
      <c r="VXW27" s="76"/>
      <c r="VXZ27" s="72"/>
      <c r="VYA27" s="72"/>
      <c r="VYB27" s="72"/>
      <c r="VYI27" s="86"/>
      <c r="VYJ27" s="77"/>
      <c r="VYK27" s="87"/>
      <c r="VYL27" s="76"/>
      <c r="VYM27" s="76"/>
      <c r="VYP27" s="72"/>
      <c r="VYQ27" s="72"/>
      <c r="VYR27" s="72"/>
      <c r="VYY27" s="86"/>
      <c r="VYZ27" s="77"/>
      <c r="VZA27" s="87"/>
      <c r="VZB27" s="76"/>
      <c r="VZC27" s="76"/>
      <c r="VZF27" s="72"/>
      <c r="VZG27" s="72"/>
      <c r="VZH27" s="72"/>
      <c r="VZO27" s="86"/>
      <c r="VZP27" s="77"/>
      <c r="VZQ27" s="87"/>
      <c r="VZR27" s="76"/>
      <c r="VZS27" s="76"/>
      <c r="VZV27" s="72"/>
      <c r="VZW27" s="72"/>
      <c r="VZX27" s="72"/>
      <c r="WAE27" s="86"/>
      <c r="WAF27" s="77"/>
      <c r="WAG27" s="87"/>
      <c r="WAH27" s="76"/>
      <c r="WAI27" s="76"/>
      <c r="WAL27" s="72"/>
      <c r="WAM27" s="72"/>
      <c r="WAN27" s="72"/>
      <c r="WAU27" s="86"/>
      <c r="WAV27" s="77"/>
      <c r="WAW27" s="87"/>
      <c r="WAX27" s="76"/>
      <c r="WAY27" s="76"/>
      <c r="WBB27" s="72"/>
      <c r="WBC27" s="72"/>
      <c r="WBD27" s="72"/>
      <c r="WBK27" s="86"/>
      <c r="WBL27" s="77"/>
      <c r="WBM27" s="87"/>
      <c r="WBN27" s="76"/>
      <c r="WBO27" s="76"/>
      <c r="WBR27" s="72"/>
      <c r="WBS27" s="72"/>
      <c r="WBT27" s="72"/>
      <c r="WCA27" s="86"/>
      <c r="WCB27" s="77"/>
      <c r="WCC27" s="87"/>
      <c r="WCD27" s="76"/>
      <c r="WCE27" s="76"/>
      <c r="WCH27" s="72"/>
      <c r="WCI27" s="72"/>
      <c r="WCJ27" s="72"/>
      <c r="WCQ27" s="86"/>
      <c r="WCR27" s="77"/>
      <c r="WCS27" s="87"/>
      <c r="WCT27" s="76"/>
      <c r="WCU27" s="76"/>
      <c r="WCX27" s="72"/>
      <c r="WCY27" s="72"/>
      <c r="WCZ27" s="72"/>
      <c r="WDG27" s="86"/>
      <c r="WDH27" s="77"/>
      <c r="WDI27" s="87"/>
      <c r="WDJ27" s="76"/>
      <c r="WDK27" s="76"/>
      <c r="WDN27" s="72"/>
      <c r="WDO27" s="72"/>
      <c r="WDP27" s="72"/>
      <c r="WDW27" s="86"/>
      <c r="WDX27" s="77"/>
      <c r="WDY27" s="87"/>
      <c r="WDZ27" s="76"/>
      <c r="WEA27" s="76"/>
      <c r="WED27" s="72"/>
      <c r="WEE27" s="72"/>
      <c r="WEF27" s="72"/>
      <c r="WEM27" s="86"/>
      <c r="WEN27" s="77"/>
      <c r="WEO27" s="87"/>
      <c r="WEP27" s="76"/>
      <c r="WEQ27" s="76"/>
      <c r="WET27" s="72"/>
      <c r="WEU27" s="72"/>
      <c r="WEV27" s="72"/>
      <c r="WFC27" s="86"/>
      <c r="WFD27" s="77"/>
      <c r="WFE27" s="87"/>
      <c r="WFF27" s="76"/>
      <c r="WFG27" s="76"/>
      <c r="WFJ27" s="72"/>
      <c r="WFK27" s="72"/>
      <c r="WFL27" s="72"/>
      <c r="WFS27" s="86"/>
      <c r="WFT27" s="77"/>
      <c r="WFU27" s="87"/>
      <c r="WFV27" s="76"/>
      <c r="WFW27" s="76"/>
      <c r="WFZ27" s="72"/>
      <c r="WGA27" s="72"/>
      <c r="WGB27" s="72"/>
      <c r="WGI27" s="86"/>
      <c r="WGJ27" s="77"/>
      <c r="WGK27" s="87"/>
      <c r="WGL27" s="76"/>
      <c r="WGM27" s="76"/>
      <c r="WGP27" s="72"/>
      <c r="WGQ27" s="72"/>
      <c r="WGR27" s="72"/>
      <c r="WGY27" s="86"/>
      <c r="WGZ27" s="77"/>
      <c r="WHA27" s="87"/>
      <c r="WHB27" s="76"/>
      <c r="WHC27" s="76"/>
      <c r="WHF27" s="72"/>
      <c r="WHG27" s="72"/>
      <c r="WHH27" s="72"/>
      <c r="WHO27" s="86"/>
      <c r="WHP27" s="77"/>
      <c r="WHQ27" s="87"/>
      <c r="WHR27" s="76"/>
      <c r="WHS27" s="76"/>
      <c r="WHV27" s="72"/>
      <c r="WHW27" s="72"/>
      <c r="WHX27" s="72"/>
      <c r="WIE27" s="86"/>
      <c r="WIF27" s="77"/>
      <c r="WIG27" s="87"/>
      <c r="WIH27" s="76"/>
      <c r="WII27" s="76"/>
      <c r="WIL27" s="72"/>
      <c r="WIM27" s="72"/>
      <c r="WIN27" s="72"/>
      <c r="WIU27" s="86"/>
      <c r="WIV27" s="77"/>
      <c r="WIW27" s="87"/>
      <c r="WIX27" s="76"/>
      <c r="WIY27" s="76"/>
      <c r="WJB27" s="72"/>
      <c r="WJC27" s="72"/>
      <c r="WJD27" s="72"/>
      <c r="WJK27" s="86"/>
      <c r="WJL27" s="77"/>
      <c r="WJM27" s="87"/>
      <c r="WJN27" s="76"/>
      <c r="WJO27" s="76"/>
      <c r="WJR27" s="72"/>
      <c r="WJS27" s="72"/>
      <c r="WJT27" s="72"/>
      <c r="WKA27" s="86"/>
      <c r="WKB27" s="77"/>
      <c r="WKC27" s="87"/>
      <c r="WKD27" s="76"/>
      <c r="WKE27" s="76"/>
      <c r="WKH27" s="72"/>
      <c r="WKI27" s="72"/>
      <c r="WKJ27" s="72"/>
      <c r="WKQ27" s="86"/>
      <c r="WKR27" s="77"/>
      <c r="WKS27" s="87"/>
      <c r="WKT27" s="76"/>
      <c r="WKU27" s="76"/>
      <c r="WKX27" s="72"/>
      <c r="WKY27" s="72"/>
      <c r="WKZ27" s="72"/>
      <c r="WLG27" s="86"/>
      <c r="WLH27" s="77"/>
      <c r="WLI27" s="87"/>
      <c r="WLJ27" s="76"/>
      <c r="WLK27" s="76"/>
      <c r="WLN27" s="72"/>
      <c r="WLO27" s="72"/>
      <c r="WLP27" s="72"/>
      <c r="WLW27" s="86"/>
      <c r="WLX27" s="77"/>
      <c r="WLY27" s="87"/>
      <c r="WLZ27" s="76"/>
      <c r="WMA27" s="76"/>
      <c r="WMD27" s="72"/>
      <c r="WME27" s="72"/>
      <c r="WMF27" s="72"/>
      <c r="WMM27" s="86"/>
      <c r="WMN27" s="77"/>
      <c r="WMO27" s="87"/>
      <c r="WMP27" s="76"/>
      <c r="WMQ27" s="76"/>
      <c r="WMT27" s="72"/>
      <c r="WMU27" s="72"/>
      <c r="WMV27" s="72"/>
      <c r="WNC27" s="86"/>
      <c r="WND27" s="77"/>
      <c r="WNE27" s="87"/>
      <c r="WNF27" s="76"/>
      <c r="WNG27" s="76"/>
      <c r="WNJ27" s="72"/>
      <c r="WNK27" s="72"/>
      <c r="WNL27" s="72"/>
      <c r="WNS27" s="86"/>
      <c r="WNT27" s="77"/>
      <c r="WNU27" s="87"/>
      <c r="WNV27" s="76"/>
      <c r="WNW27" s="76"/>
      <c r="WNZ27" s="72"/>
      <c r="WOA27" s="72"/>
      <c r="WOB27" s="72"/>
      <c r="WOI27" s="86"/>
      <c r="WOJ27" s="77"/>
      <c r="WOK27" s="87"/>
      <c r="WOL27" s="76"/>
      <c r="WOM27" s="76"/>
      <c r="WOP27" s="72"/>
      <c r="WOQ27" s="72"/>
      <c r="WOR27" s="72"/>
      <c r="WOY27" s="86"/>
      <c r="WOZ27" s="77"/>
      <c r="WPA27" s="87"/>
      <c r="WPB27" s="76"/>
      <c r="WPC27" s="76"/>
      <c r="WPF27" s="72"/>
      <c r="WPG27" s="72"/>
      <c r="WPH27" s="72"/>
      <c r="WPO27" s="86"/>
      <c r="WPP27" s="77"/>
      <c r="WPQ27" s="87"/>
      <c r="WPR27" s="76"/>
      <c r="WPS27" s="76"/>
      <c r="WPV27" s="72"/>
      <c r="WPW27" s="72"/>
      <c r="WPX27" s="72"/>
      <c r="WQE27" s="86"/>
      <c r="WQF27" s="77"/>
      <c r="WQG27" s="87"/>
      <c r="WQH27" s="76"/>
      <c r="WQI27" s="76"/>
      <c r="WQL27" s="72"/>
      <c r="WQM27" s="72"/>
      <c r="WQN27" s="72"/>
      <c r="WQU27" s="86"/>
      <c r="WQV27" s="77"/>
      <c r="WQW27" s="87"/>
      <c r="WQX27" s="76"/>
      <c r="WQY27" s="76"/>
      <c r="WRB27" s="72"/>
      <c r="WRC27" s="72"/>
      <c r="WRD27" s="72"/>
      <c r="WRK27" s="86"/>
      <c r="WRL27" s="77"/>
      <c r="WRM27" s="87"/>
      <c r="WRN27" s="76"/>
      <c r="WRO27" s="76"/>
      <c r="WRR27" s="72"/>
      <c r="WRS27" s="72"/>
      <c r="WRT27" s="72"/>
      <c r="WSA27" s="86"/>
      <c r="WSB27" s="77"/>
      <c r="WSC27" s="87"/>
      <c r="WSD27" s="76"/>
      <c r="WSE27" s="76"/>
      <c r="WSH27" s="72"/>
      <c r="WSI27" s="72"/>
      <c r="WSJ27" s="72"/>
      <c r="WSQ27" s="86"/>
      <c r="WSR27" s="77"/>
      <c r="WSS27" s="87"/>
      <c r="WST27" s="76"/>
      <c r="WSU27" s="76"/>
      <c r="WSX27" s="72"/>
      <c r="WSY27" s="72"/>
      <c r="WSZ27" s="72"/>
      <c r="WTG27" s="86"/>
      <c r="WTH27" s="77"/>
      <c r="WTI27" s="87"/>
      <c r="WTJ27" s="76"/>
      <c r="WTK27" s="76"/>
      <c r="WTN27" s="72"/>
      <c r="WTO27" s="72"/>
      <c r="WTP27" s="72"/>
      <c r="WTW27" s="86"/>
      <c r="WTX27" s="77"/>
      <c r="WTY27" s="87"/>
      <c r="WTZ27" s="76"/>
      <c r="WUA27" s="76"/>
      <c r="WUD27" s="72"/>
      <c r="WUE27" s="72"/>
      <c r="WUF27" s="72"/>
      <c r="WUM27" s="86"/>
      <c r="WUN27" s="77"/>
      <c r="WUO27" s="87"/>
      <c r="WUP27" s="76"/>
      <c r="WUQ27" s="76"/>
      <c r="WUT27" s="72"/>
      <c r="WUU27" s="72"/>
      <c r="WUV27" s="72"/>
      <c r="WVC27" s="86"/>
      <c r="WVD27" s="77"/>
      <c r="WVE27" s="87"/>
      <c r="WVF27" s="76"/>
      <c r="WVG27" s="76"/>
      <c r="WVJ27" s="72"/>
      <c r="WVK27" s="72"/>
      <c r="WVL27" s="72"/>
      <c r="WVS27" s="86"/>
      <c r="WVT27" s="77"/>
      <c r="WVU27" s="87"/>
      <c r="WVV27" s="76"/>
      <c r="WVW27" s="76"/>
      <c r="WVZ27" s="72"/>
      <c r="WWA27" s="72"/>
      <c r="WWB27" s="72"/>
      <c r="WWI27" s="86"/>
      <c r="WWJ27" s="77"/>
      <c r="WWK27" s="87"/>
      <c r="WWL27" s="76"/>
      <c r="WWM27" s="76"/>
      <c r="WWP27" s="72"/>
      <c r="WWQ27" s="72"/>
      <c r="WWR27" s="72"/>
      <c r="WWY27" s="86"/>
      <c r="WWZ27" s="77"/>
      <c r="WXA27" s="87"/>
      <c r="WXB27" s="76"/>
      <c r="WXC27" s="76"/>
      <c r="WXF27" s="72"/>
      <c r="WXG27" s="72"/>
      <c r="WXH27" s="72"/>
      <c r="WXO27" s="86"/>
      <c r="WXP27" s="77"/>
      <c r="WXQ27" s="87"/>
      <c r="WXR27" s="76"/>
      <c r="WXS27" s="76"/>
      <c r="WXV27" s="72"/>
      <c r="WXW27" s="72"/>
      <c r="WXX27" s="72"/>
      <c r="WYE27" s="86"/>
      <c r="WYF27" s="77"/>
      <c r="WYG27" s="87"/>
      <c r="WYH27" s="76"/>
      <c r="WYI27" s="76"/>
      <c r="WYL27" s="72"/>
      <c r="WYM27" s="72"/>
      <c r="WYN27" s="72"/>
      <c r="WYU27" s="86"/>
      <c r="WYV27" s="77"/>
      <c r="WYW27" s="87"/>
      <c r="WYX27" s="76"/>
      <c r="WYY27" s="76"/>
      <c r="WZB27" s="72"/>
      <c r="WZC27" s="72"/>
      <c r="WZD27" s="72"/>
      <c r="WZK27" s="86"/>
      <c r="WZL27" s="77"/>
      <c r="WZM27" s="87"/>
      <c r="WZN27" s="76"/>
      <c r="WZO27" s="76"/>
      <c r="WZR27" s="72"/>
      <c r="WZS27" s="72"/>
      <c r="WZT27" s="72"/>
      <c r="XAA27" s="86"/>
      <c r="XAB27" s="77"/>
      <c r="XAC27" s="87"/>
      <c r="XAD27" s="76"/>
      <c r="XAE27" s="76"/>
      <c r="XAH27" s="72"/>
      <c r="XAI27" s="72"/>
      <c r="XAJ27" s="72"/>
      <c r="XAQ27" s="86"/>
      <c r="XAR27" s="77"/>
      <c r="XAS27" s="87"/>
      <c r="XAT27" s="76"/>
      <c r="XAU27" s="76"/>
      <c r="XAX27" s="72"/>
      <c r="XAY27" s="72"/>
      <c r="XAZ27" s="72"/>
      <c r="XBG27" s="86"/>
      <c r="XBH27" s="77"/>
      <c r="XBI27" s="87"/>
      <c r="XBJ27" s="76"/>
      <c r="XBK27" s="76"/>
      <c r="XBN27" s="72"/>
      <c r="XBO27" s="72"/>
      <c r="XBP27" s="72"/>
      <c r="XBW27" s="86"/>
      <c r="XBX27" s="77"/>
      <c r="XBY27" s="87"/>
      <c r="XBZ27" s="76"/>
      <c r="XCA27" s="76"/>
      <c r="XCD27" s="72"/>
      <c r="XCE27" s="72"/>
      <c r="XCF27" s="72"/>
      <c r="XCM27" s="86"/>
      <c r="XCN27" s="77"/>
      <c r="XCO27" s="87"/>
      <c r="XCP27" s="76"/>
      <c r="XCQ27" s="76"/>
      <c r="XCT27" s="72"/>
      <c r="XCU27" s="72"/>
      <c r="XCV27" s="72"/>
      <c r="XDC27" s="86"/>
      <c r="XDD27" s="77"/>
      <c r="XDE27" s="87"/>
      <c r="XDF27" s="76"/>
      <c r="XDG27" s="76"/>
      <c r="XDJ27" s="72"/>
      <c r="XDK27" s="72"/>
      <c r="XDL27" s="72"/>
      <c r="XDS27" s="86"/>
      <c r="XDT27" s="77"/>
      <c r="XDU27" s="87"/>
      <c r="XDV27" s="76"/>
      <c r="XDW27" s="76"/>
      <c r="XDZ27" s="72"/>
      <c r="XEA27" s="72"/>
      <c r="XEB27" s="72"/>
      <c r="XEI27" s="86"/>
      <c r="XEJ27" s="77"/>
      <c r="XEK27" s="87"/>
      <c r="XEL27" s="76"/>
      <c r="XEM27" s="76"/>
      <c r="XEP27" s="72"/>
      <c r="XEQ27" s="72"/>
      <c r="XER27" s="72"/>
      <c r="XEY27" s="86"/>
      <c r="XEZ27" s="77"/>
      <c r="XFA27" s="87"/>
      <c r="XFB27" s="76"/>
      <c r="XFC27" s="76"/>
    </row>
    <row r="29" spans="2:1023 1026:2047 2050:3071 3074:4095 4098:5119 5122:6143 6146:7167 7170:8191 8194:9215 9218:10239 10242:11263 11266:12287 12290:13311 13314:14335 14338:15359 15362:16383" x14ac:dyDescent="0.25">
      <c r="B29" s="80" t="s">
        <v>100</v>
      </c>
      <c r="D29" s="72" t="s">
        <v>101</v>
      </c>
      <c r="E29" s="69">
        <v>2</v>
      </c>
      <c r="G29" s="69">
        <v>5</v>
      </c>
      <c r="H29" s="77">
        <v>400</v>
      </c>
      <c r="I29" s="77">
        <f>H29*E29</f>
        <v>800</v>
      </c>
      <c r="J29" s="77"/>
      <c r="K29" s="77"/>
      <c r="L29" s="77">
        <f>K29*E29</f>
        <v>0</v>
      </c>
      <c r="M29" s="77"/>
      <c r="N29" s="77">
        <f>L29/5</f>
        <v>0</v>
      </c>
      <c r="O29" s="77">
        <f>L29/12</f>
        <v>0</v>
      </c>
    </row>
    <row r="30" spans="2:1023 1026:2047 2050:3071 3074:4095 4098:5119 5122:6143 6146:7167 7170:8191 8194:9215 9218:10239 10242:11263 11266:12287 12290:13311 13314:14335 14338:15359 15362:16383" x14ac:dyDescent="0.25">
      <c r="B30" s="72" t="s">
        <v>94</v>
      </c>
      <c r="H30" s="77"/>
      <c r="I30" s="77"/>
      <c r="J30" s="77"/>
      <c r="K30" s="77"/>
      <c r="L30" s="77"/>
      <c r="M30" s="77"/>
      <c r="N30" s="77"/>
      <c r="O30" s="77"/>
    </row>
    <row r="31" spans="2:1023 1026:2047 2050:3071 3074:4095 4098:5119 5122:6143 6146:7167 7170:8191 8194:9215 9218:10239 10242:11263 11266:12287 12290:13311 13314:14335 14338:15359 15362:16383" ht="15.75" customHeight="1" x14ac:dyDescent="0.25">
      <c r="D31" s="81" t="s">
        <v>105</v>
      </c>
      <c r="E31" s="78"/>
      <c r="F31" s="78"/>
      <c r="G31" s="78">
        <v>5</v>
      </c>
      <c r="H31" s="84"/>
      <c r="I31" s="88">
        <f>SUM(I29:I30)</f>
        <v>800</v>
      </c>
      <c r="J31" s="85"/>
      <c r="K31" s="85"/>
      <c r="L31" s="85">
        <f>SUM(L29:L30)</f>
        <v>0</v>
      </c>
      <c r="M31" s="85"/>
      <c r="N31" s="85">
        <f>L31/5</f>
        <v>0</v>
      </c>
      <c r="O31" s="85">
        <f>L31/12</f>
        <v>0</v>
      </c>
    </row>
    <row r="32" spans="2:1023 1026:2047 2050:3071 3074:4095 4098:5119 5122:6143 6146:7167 7170:8191 8194:9215 9218:10239 10242:11263 11266:12287 12290:13311 13314:14335 14338:15359 15362:16383" x14ac:dyDescent="0.25">
      <c r="K32" s="86" t="s">
        <v>112</v>
      </c>
      <c r="L32" s="77">
        <f>L31/1000</f>
        <v>0</v>
      </c>
      <c r="M32" s="87" t="s">
        <v>111</v>
      </c>
      <c r="N32" s="76">
        <f>N31/1000</f>
        <v>0</v>
      </c>
      <c r="O32" s="76">
        <f>O31/1000</f>
        <v>0</v>
      </c>
    </row>
    <row r="35" spans="2:15" ht="15.75" customHeight="1" x14ac:dyDescent="0.25">
      <c r="B35" s="80" t="s">
        <v>102</v>
      </c>
      <c r="D35" s="82" t="s">
        <v>109</v>
      </c>
      <c r="E35" s="69">
        <v>36</v>
      </c>
      <c r="G35" s="69">
        <v>12</v>
      </c>
      <c r="H35" s="69">
        <v>200</v>
      </c>
      <c r="I35" s="77">
        <f>H35*E35</f>
        <v>7200</v>
      </c>
      <c r="J35" s="77"/>
      <c r="K35" s="77"/>
      <c r="L35" s="77">
        <f>I35*G35</f>
        <v>86400</v>
      </c>
      <c r="M35" s="77"/>
      <c r="N35" s="77"/>
      <c r="O35" s="77">
        <f>L35/12</f>
        <v>7200</v>
      </c>
    </row>
    <row r="36" spans="2:15" x14ac:dyDescent="0.25">
      <c r="B36" s="72" t="s">
        <v>103</v>
      </c>
      <c r="D36" s="72" t="s">
        <v>106</v>
      </c>
      <c r="E36" s="69">
        <v>1</v>
      </c>
      <c r="G36" s="69">
        <v>12</v>
      </c>
      <c r="H36" s="69">
        <v>9000</v>
      </c>
      <c r="I36" s="77">
        <f>H36*E36</f>
        <v>9000</v>
      </c>
      <c r="J36" s="77"/>
      <c r="K36" s="77"/>
      <c r="L36" s="77">
        <f>I36*G36</f>
        <v>108000</v>
      </c>
      <c r="M36" s="77"/>
      <c r="N36" s="77"/>
      <c r="O36" s="77">
        <f>L36/12</f>
        <v>9000</v>
      </c>
    </row>
    <row r="37" spans="2:15" x14ac:dyDescent="0.25">
      <c r="D37" s="72" t="s">
        <v>107</v>
      </c>
      <c r="E37" s="69">
        <v>1</v>
      </c>
      <c r="G37" s="69">
        <v>12</v>
      </c>
      <c r="H37" s="69">
        <v>3000</v>
      </c>
      <c r="I37" s="77">
        <f>H37*E37</f>
        <v>3000</v>
      </c>
      <c r="J37" s="77"/>
      <c r="K37" s="77"/>
      <c r="L37" s="77">
        <f>I37*G37</f>
        <v>36000</v>
      </c>
      <c r="M37" s="77"/>
      <c r="N37" s="77"/>
      <c r="O37" s="77">
        <f>L37/12</f>
        <v>3000</v>
      </c>
    </row>
    <row r="38" spans="2:15" x14ac:dyDescent="0.25">
      <c r="D38" s="80" t="s">
        <v>108</v>
      </c>
      <c r="E38" s="69">
        <v>1</v>
      </c>
      <c r="G38" s="69">
        <v>12</v>
      </c>
      <c r="H38" s="77">
        <f>O21</f>
        <v>982.21833333333325</v>
      </c>
      <c r="I38" s="77">
        <f>H38*E38</f>
        <v>982.21833333333325</v>
      </c>
      <c r="J38" s="77"/>
      <c r="K38" s="77"/>
      <c r="L38" s="77">
        <f>I38*G38</f>
        <v>11786.619999999999</v>
      </c>
      <c r="M38" s="77"/>
      <c r="N38" s="77"/>
      <c r="O38" s="77">
        <f>L38/12</f>
        <v>982.21833333333325</v>
      </c>
    </row>
    <row r="39" spans="2:15" x14ac:dyDescent="0.25">
      <c r="D39" s="80" t="s">
        <v>105</v>
      </c>
      <c r="E39" s="69">
        <v>1</v>
      </c>
      <c r="G39" s="69">
        <v>12</v>
      </c>
      <c r="H39" s="77">
        <f>O31</f>
        <v>0</v>
      </c>
      <c r="I39" s="77">
        <f>H39*E39</f>
        <v>0</v>
      </c>
      <c r="J39" s="77"/>
      <c r="K39" s="77"/>
      <c r="L39" s="77">
        <f>I39*G39</f>
        <v>0</v>
      </c>
      <c r="M39" s="77"/>
      <c r="N39" s="77"/>
      <c r="O39" s="77">
        <f>L39/12</f>
        <v>0</v>
      </c>
    </row>
    <row r="40" spans="2:15" x14ac:dyDescent="0.25">
      <c r="D40" s="81" t="s">
        <v>110</v>
      </c>
      <c r="E40" s="78"/>
      <c r="F40" s="78"/>
      <c r="G40" s="78">
        <v>12</v>
      </c>
      <c r="H40" s="84">
        <f>SUM(H35:H39)</f>
        <v>13182.218333333334</v>
      </c>
      <c r="I40" s="85">
        <f>SUM(I35:I39)</f>
        <v>20182.218333333334</v>
      </c>
      <c r="J40" s="85"/>
      <c r="K40" s="85"/>
      <c r="L40" s="85">
        <f>SUM(L35:L39)</f>
        <v>242186.62</v>
      </c>
      <c r="M40" s="85"/>
      <c r="N40" s="85"/>
      <c r="O40" s="85">
        <f>L40/12</f>
        <v>20182.218333333334</v>
      </c>
    </row>
    <row r="41" spans="2:15" x14ac:dyDescent="0.25">
      <c r="K41" s="86" t="s">
        <v>112</v>
      </c>
      <c r="L41" s="77">
        <f>L40/1000</f>
        <v>242.18662</v>
      </c>
      <c r="N41" s="87" t="s">
        <v>111</v>
      </c>
      <c r="O41" s="77">
        <f>O40/1000</f>
        <v>20.182218333333335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P44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3"/>
  <sheetViews>
    <sheetView workbookViewId="0">
      <selection activeCell="H13" sqref="H13"/>
    </sheetView>
  </sheetViews>
  <sheetFormatPr defaultRowHeight="15" x14ac:dyDescent="0.25"/>
  <sheetData>
    <row r="1" spans="1:2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1"/>
      <c r="B2" s="2" t="s">
        <v>0</v>
      </c>
      <c r="C2" s="2"/>
      <c r="D2" s="2"/>
      <c r="E2" s="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5.75" thickBot="1" x14ac:dyDescent="0.3">
      <c r="A3" s="1"/>
      <c r="B3" s="2"/>
      <c r="C3" s="2"/>
      <c r="D3" s="2"/>
      <c r="E3" s="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thickBot="1" x14ac:dyDescent="0.3">
      <c r="A4" s="1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3"/>
      <c r="M4" s="4"/>
      <c r="N4" s="4"/>
      <c r="O4" s="4"/>
      <c r="P4" s="1"/>
      <c r="Q4" s="5" t="s">
        <v>2</v>
      </c>
      <c r="R4" s="6" t="s">
        <v>3</v>
      </c>
      <c r="S4" s="1"/>
      <c r="T4" s="1"/>
      <c r="U4" s="1"/>
      <c r="V4" s="1"/>
      <c r="W4" s="1"/>
    </row>
    <row r="5" spans="1:23" x14ac:dyDescent="0.25">
      <c r="A5" s="1"/>
      <c r="B5" s="1" t="s">
        <v>4</v>
      </c>
      <c r="C5" s="1"/>
      <c r="D5" s="1" t="s">
        <v>5</v>
      </c>
      <c r="E5" s="1"/>
      <c r="F5" s="1"/>
      <c r="G5" s="1"/>
      <c r="H5" s="1" t="s">
        <v>3</v>
      </c>
      <c r="I5" s="1"/>
      <c r="J5" s="4"/>
      <c r="K5" s="1"/>
      <c r="L5" s="3"/>
      <c r="M5" s="1" t="s">
        <v>6</v>
      </c>
      <c r="N5" s="1"/>
      <c r="O5" s="4"/>
      <c r="P5" s="1"/>
      <c r="Q5" s="1"/>
      <c r="R5" s="1"/>
      <c r="S5" s="1"/>
      <c r="T5" s="1"/>
      <c r="U5" s="1"/>
      <c r="V5" s="1"/>
      <c r="W5" s="1"/>
    </row>
    <row r="6" spans="1:23" x14ac:dyDescent="0.25">
      <c r="A6" s="1"/>
      <c r="B6" s="1" t="s">
        <v>7</v>
      </c>
      <c r="C6" s="1"/>
      <c r="D6" s="1" t="s">
        <v>8</v>
      </c>
      <c r="E6" s="1"/>
      <c r="F6" s="1" t="s">
        <v>9</v>
      </c>
      <c r="G6" s="1"/>
      <c r="H6" s="1" t="s">
        <v>10</v>
      </c>
      <c r="I6" s="1"/>
      <c r="J6" s="4" t="s">
        <v>11</v>
      </c>
      <c r="K6" s="1"/>
      <c r="L6" s="3"/>
      <c r="M6" s="1"/>
      <c r="N6" s="1"/>
      <c r="O6" s="4"/>
      <c r="P6" s="1"/>
      <c r="Q6" s="7">
        <v>0.5</v>
      </c>
      <c r="R6" s="1">
        <f>R7/2</f>
        <v>1.7500000000000002E-2</v>
      </c>
      <c r="S6" s="8" t="s">
        <v>12</v>
      </c>
      <c r="T6" s="1"/>
      <c r="U6" s="1"/>
      <c r="V6" s="1"/>
      <c r="W6" s="1"/>
    </row>
    <row r="7" spans="1:23" x14ac:dyDescent="0.25">
      <c r="A7" s="1"/>
      <c r="B7" s="1"/>
      <c r="C7" s="1"/>
      <c r="D7" s="1"/>
      <c r="E7" s="1"/>
      <c r="F7" s="1"/>
      <c r="G7" s="1"/>
      <c r="H7" s="1"/>
      <c r="I7" s="1"/>
      <c r="J7" s="4"/>
      <c r="K7" s="1"/>
      <c r="L7" s="4"/>
      <c r="M7" s="9">
        <f>M8*39.3701</f>
        <v>1574.8040000000001</v>
      </c>
      <c r="N7" s="1" t="s">
        <v>13</v>
      </c>
      <c r="O7" s="4"/>
      <c r="P7" s="1"/>
      <c r="Q7" s="1">
        <v>1</v>
      </c>
      <c r="R7" s="1">
        <v>3.5000000000000003E-2</v>
      </c>
      <c r="S7" s="8" t="s">
        <v>12</v>
      </c>
      <c r="T7" s="1"/>
      <c r="U7" s="1"/>
      <c r="V7" s="1"/>
      <c r="W7" s="1"/>
    </row>
    <row r="8" spans="1:23" x14ac:dyDescent="0.25">
      <c r="A8" s="1"/>
      <c r="B8" s="10">
        <f>IF(B9&lt;&gt;0,(B9/1000),IF(B10&lt;&gt;0,B10,0))</f>
        <v>20</v>
      </c>
      <c r="C8" s="1" t="s">
        <v>4</v>
      </c>
      <c r="D8" s="10">
        <f>D9</f>
        <v>20</v>
      </c>
      <c r="E8" s="1" t="s">
        <v>5</v>
      </c>
      <c r="F8" s="11">
        <f>F9*39.3701</f>
        <v>967.62434268633626</v>
      </c>
      <c r="G8" s="1" t="s">
        <v>13</v>
      </c>
      <c r="H8" s="12">
        <f>H9*39.3701</f>
        <v>0.68897675000000003</v>
      </c>
      <c r="I8" s="1" t="s">
        <v>13</v>
      </c>
      <c r="J8" s="13">
        <f>IF(J13="Internal",R19,IF(J13="External",R20,IF(J13=Q21,R21,FALSE)))</f>
        <v>4.8000000000000001E-2</v>
      </c>
      <c r="K8" s="1"/>
      <c r="L8" s="4"/>
      <c r="M8" s="14">
        <f>IF(M9&lt;&gt;0,(M9/1000),IF(M10&lt;&gt;0,M10,IF(M11&lt;&gt;0,M11*10,IF(M12&lt;&gt;0,M12*0.0254,IF(M13&lt;&gt;0,M13*25.4,0)))))</f>
        <v>40</v>
      </c>
      <c r="N8" s="1" t="s">
        <v>12</v>
      </c>
      <c r="O8" s="4"/>
      <c r="P8" s="1"/>
      <c r="Q8" s="1">
        <v>2</v>
      </c>
      <c r="R8" s="15">
        <v>7.0000000000000007E-2</v>
      </c>
      <c r="S8" s="8" t="s">
        <v>12</v>
      </c>
      <c r="T8" s="1"/>
      <c r="U8" s="1"/>
      <c r="V8" s="1"/>
      <c r="W8" s="1"/>
    </row>
    <row r="9" spans="1:23" x14ac:dyDescent="0.25">
      <c r="A9" s="1"/>
      <c r="B9" s="16"/>
      <c r="C9" s="1" t="s">
        <v>14</v>
      </c>
      <c r="D9" s="17">
        <v>20</v>
      </c>
      <c r="E9" s="1" t="s">
        <v>5</v>
      </c>
      <c r="F9" s="18">
        <f>IF(F10&lt;&gt;0,(F10/1000),IF(F11&lt;&gt;0,F11,IF(F12&lt;&gt;0,F12*10,IF(F13&lt;&gt;0,F13*0.0254,IF(F14&lt;&gt;0,F14*25.4,0)))))</f>
        <v>24.577645032304623</v>
      </c>
      <c r="G9" s="1" t="s">
        <v>12</v>
      </c>
      <c r="H9" s="19">
        <f>IF(H13=Q6,R6,IF(H13=Q7,R7,IF(H13=Q8,R8,IF(H13=Q9,R9,IF(H13=Q10,R10,FALSE)))))</f>
        <v>1.7500000000000002E-2</v>
      </c>
      <c r="I9" s="1" t="s">
        <v>12</v>
      </c>
      <c r="J9" s="4"/>
      <c r="K9" s="1"/>
      <c r="L9" s="4"/>
      <c r="M9" s="16"/>
      <c r="N9" s="1" t="s">
        <v>15</v>
      </c>
      <c r="O9" s="4"/>
      <c r="P9" s="1"/>
      <c r="Q9" s="1">
        <v>1.5</v>
      </c>
      <c r="R9" s="1">
        <f>R7+R6</f>
        <v>5.2500000000000005E-2</v>
      </c>
      <c r="S9" s="8" t="s">
        <v>16</v>
      </c>
      <c r="T9" s="1"/>
      <c r="U9" s="1"/>
      <c r="V9" s="1"/>
      <c r="W9" s="1"/>
    </row>
    <row r="10" spans="1:23" x14ac:dyDescent="0.25">
      <c r="A10" s="1"/>
      <c r="B10" s="20">
        <v>20</v>
      </c>
      <c r="C10" s="1" t="s">
        <v>4</v>
      </c>
      <c r="D10" s="1"/>
      <c r="E10" s="1"/>
      <c r="F10" s="16"/>
      <c r="G10" s="1" t="s">
        <v>15</v>
      </c>
      <c r="H10" s="1"/>
      <c r="I10" s="1"/>
      <c r="J10" s="1"/>
      <c r="K10" s="1"/>
      <c r="L10" s="21"/>
      <c r="M10" s="1">
        <v>40</v>
      </c>
      <c r="N10" s="1" t="s">
        <v>12</v>
      </c>
      <c r="O10" s="4"/>
      <c r="P10" s="1"/>
      <c r="Q10" s="1">
        <v>2.5</v>
      </c>
      <c r="R10" s="15">
        <f>R8+R6</f>
        <v>8.7500000000000008E-2</v>
      </c>
      <c r="S10" s="1"/>
      <c r="T10" s="1"/>
      <c r="U10" s="1"/>
      <c r="V10" s="1"/>
      <c r="W10" s="1"/>
    </row>
    <row r="11" spans="1:23" x14ac:dyDescent="0.25">
      <c r="A11" s="1"/>
      <c r="B11" s="1"/>
      <c r="C11" s="1"/>
      <c r="D11" s="1"/>
      <c r="E11" s="1"/>
      <c r="F11" s="22">
        <f>F19</f>
        <v>24.577645032304623</v>
      </c>
      <c r="G11" s="1" t="s">
        <v>12</v>
      </c>
      <c r="H11" s="1"/>
      <c r="I11" s="1"/>
      <c r="J11" s="1"/>
      <c r="K11" s="1"/>
      <c r="L11" s="23"/>
      <c r="M11" s="24"/>
      <c r="N11" s="1" t="s">
        <v>17</v>
      </c>
      <c r="O11" s="4"/>
      <c r="P11" s="1"/>
      <c r="Q11" s="1"/>
      <c r="R11" s="1"/>
      <c r="S11" s="1"/>
      <c r="T11" s="1"/>
      <c r="U11" s="1"/>
      <c r="V11" s="1"/>
      <c r="W11" s="1"/>
    </row>
    <row r="12" spans="1:23" ht="15.75" thickBot="1" x14ac:dyDescent="0.3">
      <c r="A12" s="1"/>
      <c r="B12" s="1"/>
      <c r="C12" s="1"/>
      <c r="D12" s="1"/>
      <c r="E12" s="1"/>
      <c r="F12" s="24"/>
      <c r="G12" s="1" t="s">
        <v>17</v>
      </c>
      <c r="H12" s="1" t="s">
        <v>18</v>
      </c>
      <c r="I12" s="1"/>
      <c r="J12" s="1"/>
      <c r="K12" s="1"/>
      <c r="L12" s="4"/>
      <c r="M12" s="25"/>
      <c r="N12" s="1" t="s">
        <v>13</v>
      </c>
      <c r="O12" s="4"/>
      <c r="P12" s="1"/>
      <c r="Q12" s="1"/>
      <c r="R12" s="1"/>
      <c r="S12" s="1"/>
      <c r="T12" s="1"/>
      <c r="U12" s="1"/>
      <c r="V12" s="1"/>
      <c r="W12" s="1"/>
    </row>
    <row r="13" spans="1:23" ht="15.75" thickBot="1" x14ac:dyDescent="0.3">
      <c r="A13" s="1"/>
      <c r="B13" s="1"/>
      <c r="C13" s="1"/>
      <c r="D13" s="1"/>
      <c r="E13" s="1"/>
      <c r="F13" s="25"/>
      <c r="G13" s="1" t="s">
        <v>13</v>
      </c>
      <c r="H13" s="26">
        <v>0.5</v>
      </c>
      <c r="I13" s="8" t="s">
        <v>19</v>
      </c>
      <c r="J13" s="27" t="s">
        <v>20</v>
      </c>
      <c r="K13" s="1"/>
      <c r="L13" s="4"/>
      <c r="M13" s="28"/>
      <c r="N13" s="1" t="s">
        <v>21</v>
      </c>
      <c r="O13" s="4"/>
      <c r="P13" s="1"/>
      <c r="Q13" s="5" t="s">
        <v>22</v>
      </c>
      <c r="R13" s="1"/>
      <c r="S13" s="1"/>
      <c r="T13" s="1"/>
      <c r="U13" s="1"/>
      <c r="V13" s="1"/>
      <c r="W13" s="1"/>
    </row>
    <row r="14" spans="1:23" x14ac:dyDescent="0.25">
      <c r="A14" s="1"/>
      <c r="B14" s="1"/>
      <c r="C14" s="1"/>
      <c r="D14" s="1"/>
      <c r="E14" s="1"/>
      <c r="F14" s="28"/>
      <c r="G14" s="1" t="s">
        <v>21</v>
      </c>
      <c r="H14" s="1"/>
      <c r="I14" s="1"/>
      <c r="J14" s="4"/>
      <c r="K14" s="1"/>
      <c r="L14" s="4"/>
      <c r="M14" s="4"/>
      <c r="N14" s="4"/>
      <c r="O14" s="4"/>
      <c r="P14" s="1"/>
      <c r="Q14" s="1"/>
      <c r="R14" s="1"/>
      <c r="S14" s="1"/>
      <c r="T14" s="1"/>
      <c r="U14" s="1"/>
      <c r="V14" s="1"/>
      <c r="W14" s="1"/>
    </row>
    <row r="15" spans="1:23" x14ac:dyDescent="0.25">
      <c r="A15" s="1"/>
      <c r="B15" s="1"/>
      <c r="C15" s="1"/>
      <c r="D15" s="1"/>
      <c r="E15" s="1"/>
      <c r="F15" s="1"/>
      <c r="G15" s="1"/>
      <c r="H15" s="1"/>
      <c r="I15" s="1"/>
      <c r="J15" s="4"/>
      <c r="K15" s="1"/>
      <c r="L15" s="29"/>
      <c r="M15" s="4"/>
      <c r="N15" s="4"/>
      <c r="O15" s="4"/>
      <c r="P15" s="1"/>
      <c r="Q15" s="30" t="s">
        <v>23</v>
      </c>
      <c r="R15" s="1"/>
      <c r="S15" s="1"/>
      <c r="T15" s="1"/>
      <c r="U15" s="1"/>
      <c r="V15" s="1"/>
      <c r="W15" s="1"/>
    </row>
    <row r="16" spans="1:23" x14ac:dyDescent="0.25">
      <c r="A16" s="1" t="s">
        <v>24</v>
      </c>
      <c r="B16" s="1"/>
      <c r="C16" s="1"/>
      <c r="D16" s="1"/>
      <c r="E16" s="1"/>
      <c r="F16" s="1"/>
      <c r="G16" s="1"/>
      <c r="H16" s="1"/>
      <c r="I16" s="1"/>
      <c r="J16" s="4"/>
      <c r="K16" s="1"/>
      <c r="L16" s="29"/>
      <c r="M16" s="4"/>
      <c r="N16" s="4"/>
      <c r="O16" s="4"/>
      <c r="P16" s="1"/>
      <c r="Q16" s="1"/>
      <c r="R16" s="1"/>
      <c r="S16" s="1"/>
      <c r="T16" s="1"/>
      <c r="U16" s="1"/>
      <c r="V16" s="1"/>
      <c r="W16" s="1"/>
    </row>
    <row r="17" spans="1:23" ht="15.75" thickBot="1" x14ac:dyDescent="0.3">
      <c r="A17" s="1"/>
      <c r="B17" s="1"/>
      <c r="C17" s="1"/>
      <c r="D17" s="1"/>
      <c r="E17" s="1"/>
      <c r="F17" s="1"/>
      <c r="G17" s="1"/>
      <c r="H17" s="1"/>
      <c r="I17" s="1"/>
      <c r="J17" s="4"/>
      <c r="K17" s="1"/>
      <c r="L17" s="29"/>
      <c r="M17" s="4"/>
      <c r="N17" s="4"/>
      <c r="O17" s="4"/>
      <c r="P17" s="1"/>
      <c r="Q17" s="1"/>
      <c r="R17" s="1"/>
      <c r="S17" s="1"/>
      <c r="T17" s="1"/>
      <c r="U17" s="1"/>
      <c r="V17" s="1"/>
      <c r="W17" s="1"/>
    </row>
    <row r="18" spans="1:23" ht="15.75" thickBot="1" x14ac:dyDescent="0.3">
      <c r="A18" s="1"/>
      <c r="B18" s="12">
        <f>J8*(D9^0.44)*((F8*H8)^0.725)</f>
        <v>20.000007829999422</v>
      </c>
      <c r="C18" s="1" t="s">
        <v>4</v>
      </c>
      <c r="D18" s="9">
        <f>(B8/(J8*(F8*H8)^0.725))^(25/11)</f>
        <v>19.999982204558169</v>
      </c>
      <c r="E18" s="1" t="s">
        <v>5</v>
      </c>
      <c r="F18" s="11">
        <f>((B8/(J8*D9^0.44))/(H8^0.725))^(40/29)</f>
        <v>967.62382016947345</v>
      </c>
      <c r="G18" s="1" t="s">
        <v>13</v>
      </c>
      <c r="H18" s="1"/>
      <c r="I18" s="1"/>
      <c r="J18" s="4"/>
      <c r="K18" s="1"/>
      <c r="L18" s="4"/>
      <c r="M18" s="4"/>
      <c r="N18" s="4"/>
      <c r="O18" s="4"/>
      <c r="P18" s="1"/>
      <c r="Q18" s="5" t="s">
        <v>25</v>
      </c>
      <c r="R18" s="1"/>
      <c r="S18" s="1"/>
      <c r="T18" s="1"/>
      <c r="U18" s="1"/>
      <c r="V18" s="1"/>
      <c r="W18" s="1"/>
    </row>
    <row r="19" spans="1:23" x14ac:dyDescent="0.25">
      <c r="A19" s="1"/>
      <c r="B19" s="17"/>
      <c r="C19" s="1"/>
      <c r="D19" s="1"/>
      <c r="E19" s="1"/>
      <c r="F19" s="18">
        <f>F18*0.0254</f>
        <v>24.577645032304623</v>
      </c>
      <c r="G19" s="1" t="s">
        <v>12</v>
      </c>
      <c r="H19" s="1"/>
      <c r="I19" s="1"/>
      <c r="J19" s="4"/>
      <c r="K19" s="1"/>
      <c r="L19" s="4"/>
      <c r="M19" s="4"/>
      <c r="N19" s="4"/>
      <c r="O19" s="4"/>
      <c r="P19" s="1"/>
      <c r="Q19" s="1" t="s">
        <v>26</v>
      </c>
      <c r="R19" s="1">
        <v>2.4E-2</v>
      </c>
      <c r="S19" s="1"/>
      <c r="T19" s="1"/>
      <c r="U19" s="1"/>
      <c r="V19" s="1"/>
      <c r="W19" s="1"/>
    </row>
    <row r="20" spans="1:23" x14ac:dyDescent="0.25">
      <c r="A20" s="1"/>
      <c r="B20" s="31">
        <f>B21*1000</f>
        <v>20000007.829999425</v>
      </c>
      <c r="C20" s="1" t="s">
        <v>27</v>
      </c>
      <c r="D20" s="1"/>
      <c r="E20" s="1"/>
      <c r="F20" s="1"/>
      <c r="G20" s="1"/>
      <c r="H20" s="1"/>
      <c r="I20" s="1"/>
      <c r="J20" s="4"/>
      <c r="K20" s="1"/>
      <c r="L20" s="4"/>
      <c r="M20" s="4"/>
      <c r="N20" s="4"/>
      <c r="O20" s="4"/>
      <c r="P20" s="1"/>
      <c r="Q20" s="1" t="s">
        <v>20</v>
      </c>
      <c r="R20" s="1">
        <v>4.8000000000000001E-2</v>
      </c>
      <c r="S20" s="1"/>
      <c r="T20" s="1"/>
      <c r="U20" s="1"/>
      <c r="V20" s="1"/>
      <c r="W20" s="1"/>
    </row>
    <row r="21" spans="1:23" x14ac:dyDescent="0.25">
      <c r="A21" s="1"/>
      <c r="B21" s="32">
        <f>B18*1000</f>
        <v>20000.007829999424</v>
      </c>
      <c r="C21" s="1" t="s">
        <v>14</v>
      </c>
      <c r="D21" s="1"/>
      <c r="E21" s="1"/>
      <c r="F21" s="1"/>
      <c r="G21" s="1"/>
      <c r="H21" s="1"/>
      <c r="I21" s="1"/>
      <c r="J21" s="4"/>
      <c r="K21" s="1"/>
      <c r="L21" s="3"/>
      <c r="M21" s="4"/>
      <c r="N21" s="4"/>
      <c r="O21" s="4"/>
      <c r="P21" s="1"/>
      <c r="Q21" s="1" t="s">
        <v>28</v>
      </c>
      <c r="R21" s="1">
        <f>1/2*(R19+R20)</f>
        <v>3.6000000000000004E-2</v>
      </c>
      <c r="S21" s="1"/>
      <c r="T21" s="1"/>
      <c r="U21" s="1"/>
      <c r="V21" s="1"/>
      <c r="W21" s="1"/>
    </row>
    <row r="22" spans="1:23" x14ac:dyDescent="0.25">
      <c r="A22" s="1"/>
      <c r="B22" s="1"/>
      <c r="C22" s="1"/>
      <c r="D22" s="1"/>
      <c r="E22" s="1"/>
      <c r="F22" s="33">
        <f>F19*1000</f>
        <v>24577.645032304623</v>
      </c>
      <c r="G22" s="1" t="s">
        <v>15</v>
      </c>
      <c r="H22" s="1"/>
      <c r="I22" s="1"/>
      <c r="J22" s="4"/>
      <c r="K22" s="1"/>
      <c r="L22" s="3"/>
      <c r="M22" s="4"/>
      <c r="N22" s="4"/>
      <c r="O22" s="4"/>
      <c r="P22" s="1"/>
      <c r="Q22" s="1"/>
      <c r="R22" s="1"/>
      <c r="S22" s="1"/>
      <c r="T22" s="1"/>
      <c r="U22" s="1"/>
      <c r="V22" s="1"/>
      <c r="W22" s="1"/>
    </row>
    <row r="23" spans="1:23" x14ac:dyDescent="0.25">
      <c r="A23" s="1"/>
      <c r="B23" s="1"/>
      <c r="C23" s="1"/>
      <c r="D23" s="1"/>
      <c r="E23" s="1"/>
      <c r="F23" s="34">
        <f>F19</f>
        <v>24.577645032304623</v>
      </c>
      <c r="G23" s="1" t="s">
        <v>12</v>
      </c>
      <c r="H23" s="1"/>
      <c r="I23" s="1"/>
      <c r="J23" s="4"/>
      <c r="K23" s="1"/>
      <c r="L23" s="23"/>
      <c r="M23" s="4"/>
      <c r="N23" s="4"/>
      <c r="O23" s="4"/>
      <c r="P23" s="1"/>
      <c r="Q23" s="1"/>
      <c r="R23" s="1"/>
      <c r="S23" s="1"/>
      <c r="T23" s="1"/>
      <c r="U23" s="1"/>
      <c r="V23" s="1"/>
      <c r="W23" s="1"/>
    </row>
    <row r="24" spans="1:23" x14ac:dyDescent="0.25">
      <c r="A24" s="1"/>
      <c r="B24" s="1"/>
      <c r="C24" s="1"/>
      <c r="D24" s="1"/>
      <c r="E24" s="1"/>
      <c r="F24" s="35">
        <f>F19/10</f>
        <v>2.4577645032304622</v>
      </c>
      <c r="G24" s="1" t="s">
        <v>17</v>
      </c>
      <c r="H24" s="1"/>
      <c r="I24" s="1"/>
      <c r="J24" s="4"/>
      <c r="K24" s="1"/>
      <c r="L24" s="23"/>
      <c r="M24" s="4"/>
      <c r="N24" s="4"/>
      <c r="O24" s="4"/>
      <c r="P24" s="1"/>
      <c r="Q24" s="1"/>
      <c r="R24" s="1"/>
      <c r="S24" s="1"/>
      <c r="T24" s="1"/>
      <c r="U24" s="1"/>
      <c r="V24" s="1"/>
      <c r="W24" s="1"/>
    </row>
    <row r="25" spans="1:23" x14ac:dyDescent="0.25">
      <c r="A25" s="1"/>
      <c r="B25" s="1"/>
      <c r="C25" s="1"/>
      <c r="D25" s="1"/>
      <c r="E25" s="1"/>
      <c r="F25" s="35">
        <f>F18</f>
        <v>967.62382016947345</v>
      </c>
      <c r="G25" s="1" t="s">
        <v>13</v>
      </c>
      <c r="H25" s="1"/>
      <c r="I25" s="1"/>
      <c r="J25" s="4"/>
      <c r="K25" s="1"/>
      <c r="L25" s="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x14ac:dyDescent="0.25">
      <c r="A26" s="1"/>
      <c r="B26" s="1"/>
      <c r="C26" s="1"/>
      <c r="D26" s="1"/>
      <c r="E26" s="1"/>
      <c r="F26" s="36">
        <f>F18/1000</f>
        <v>0.96762382016947346</v>
      </c>
      <c r="G26" s="1" t="s">
        <v>21</v>
      </c>
      <c r="H26" s="1"/>
      <c r="I26" s="1"/>
      <c r="J26" s="1"/>
      <c r="K26" s="1"/>
      <c r="L26" s="1"/>
      <c r="M26" s="37"/>
      <c r="N26" s="1"/>
      <c r="O26" s="37"/>
      <c r="P26" s="1"/>
      <c r="Q26" s="1"/>
      <c r="R26" s="1"/>
      <c r="S26" s="1"/>
      <c r="T26" s="1"/>
      <c r="U26" s="1"/>
      <c r="V26" s="1"/>
      <c r="W26" s="1"/>
    </row>
    <row r="27" spans="1:23" x14ac:dyDescent="0.25">
      <c r="A27" s="1"/>
      <c r="B27" s="37"/>
      <c r="C27" s="1"/>
      <c r="D27" s="37"/>
      <c r="E27" s="1"/>
      <c r="F27" s="1"/>
      <c r="G27" s="1"/>
      <c r="H27" s="38"/>
      <c r="I27" s="1"/>
      <c r="J27" s="38"/>
      <c r="K27" s="1"/>
      <c r="L27" s="1"/>
      <c r="M27" s="1"/>
      <c r="N27" s="1"/>
      <c r="O27" s="39"/>
      <c r="P27" s="1"/>
      <c r="Q27" s="1"/>
      <c r="R27" s="1"/>
      <c r="S27" s="1"/>
      <c r="T27" s="1"/>
      <c r="U27" s="1"/>
      <c r="V27" s="1"/>
      <c r="W27" s="1"/>
    </row>
    <row r="28" spans="1:2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39"/>
      <c r="N28" s="1"/>
      <c r="O28" s="39"/>
      <c r="P28" s="1"/>
      <c r="Q28" s="1"/>
      <c r="R28" s="1"/>
      <c r="S28" s="1"/>
      <c r="T28" s="1"/>
      <c r="U28" s="1"/>
      <c r="V28" s="1"/>
      <c r="W28" s="1"/>
    </row>
    <row r="29" spans="1:23" x14ac:dyDescent="0.25">
      <c r="A29" s="1"/>
      <c r="B29" s="39"/>
      <c r="C29" s="1"/>
      <c r="D29" s="39"/>
      <c r="E29" s="1"/>
      <c r="F29" s="1"/>
      <c r="G29" s="1"/>
      <c r="H29" s="40"/>
      <c r="I29" s="1"/>
      <c r="J29" s="40"/>
      <c r="K29" s="1"/>
      <c r="L29" s="1"/>
      <c r="M29" s="39"/>
      <c r="N29" s="1"/>
      <c r="O29" s="39"/>
      <c r="P29" s="1"/>
      <c r="Q29" s="1"/>
      <c r="R29" s="1"/>
      <c r="S29" s="1"/>
      <c r="T29" s="1"/>
      <c r="U29" s="1"/>
      <c r="V29" s="1"/>
      <c r="W29" s="1"/>
    </row>
    <row r="30" spans="1:23" x14ac:dyDescent="0.25">
      <c r="A30" s="1"/>
      <c r="B30" s="39"/>
      <c r="C30" s="1"/>
      <c r="D30" s="39"/>
      <c r="E30" s="1"/>
      <c r="F30" s="1"/>
      <c r="G30" s="1"/>
      <c r="H30" s="40"/>
      <c r="I30" s="1"/>
      <c r="J30" s="40"/>
      <c r="K30" s="1"/>
      <c r="L30" s="1"/>
      <c r="M30" s="39"/>
      <c r="N30" s="1"/>
      <c r="O30" s="39"/>
      <c r="P30" s="1"/>
      <c r="Q30" s="1"/>
      <c r="R30" s="1"/>
      <c r="S30" s="1"/>
      <c r="T30" s="1"/>
      <c r="U30" s="1"/>
      <c r="V30" s="1"/>
      <c r="W30" s="1"/>
    </row>
    <row r="31" spans="1:23" x14ac:dyDescent="0.25">
      <c r="A31" s="1"/>
      <c r="B31" s="39"/>
      <c r="C31" s="1"/>
      <c r="D31" s="39"/>
      <c r="E31" s="1"/>
      <c r="F31" s="1"/>
      <c r="G31" s="1"/>
      <c r="H31" s="40"/>
      <c r="I31" s="1"/>
      <c r="J31" s="40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 t="s">
        <v>29</v>
      </c>
      <c r="P35" s="1"/>
      <c r="Q35" s="1" t="s">
        <v>30</v>
      </c>
      <c r="R35" s="1"/>
      <c r="S35" s="1" t="s">
        <v>31</v>
      </c>
      <c r="T35" s="1"/>
      <c r="U35" s="1" t="s">
        <v>32</v>
      </c>
      <c r="V35" s="1"/>
      <c r="W35" s="1"/>
    </row>
    <row r="36" spans="1:23" x14ac:dyDescent="0.25">
      <c r="A36" s="1"/>
      <c r="B36" s="37"/>
      <c r="C36" s="1"/>
      <c r="D36" s="37"/>
      <c r="E36" s="1"/>
      <c r="F36" s="37"/>
      <c r="G36" s="1"/>
      <c r="H36" s="38"/>
      <c r="I36" s="1"/>
      <c r="J36" s="38"/>
      <c r="K36" s="1"/>
      <c r="L36" s="1"/>
      <c r="M36" s="1"/>
      <c r="N36" s="1"/>
      <c r="O36" s="1" t="s">
        <v>33</v>
      </c>
      <c r="P36" s="1"/>
      <c r="Q36" s="1" t="s">
        <v>34</v>
      </c>
      <c r="R36" s="1"/>
      <c r="S36" s="1" t="s">
        <v>35</v>
      </c>
      <c r="T36" s="1"/>
      <c r="U36" s="1" t="s">
        <v>36</v>
      </c>
      <c r="V36" s="1"/>
      <c r="W36" s="1"/>
    </row>
    <row r="37" spans="1:2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 t="s">
        <v>37</v>
      </c>
      <c r="P37" s="1"/>
      <c r="Q37" s="1" t="s">
        <v>38</v>
      </c>
      <c r="R37" s="1"/>
      <c r="S37" s="1" t="s">
        <v>39</v>
      </c>
      <c r="T37" s="1"/>
      <c r="U37" s="1" t="s">
        <v>40</v>
      </c>
      <c r="V37" s="1"/>
      <c r="W37" s="1"/>
    </row>
    <row r="38" spans="1:23" x14ac:dyDescent="0.25">
      <c r="A38" s="1"/>
      <c r="B38" s="39"/>
      <c r="C38" s="1"/>
      <c r="D38" s="39"/>
      <c r="E38" s="1"/>
      <c r="F38" s="39"/>
      <c r="G38" s="1"/>
      <c r="H38" s="40"/>
      <c r="I38" s="1"/>
      <c r="J38" s="40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x14ac:dyDescent="0.25">
      <c r="A39" s="1"/>
      <c r="B39" s="39"/>
      <c r="C39" s="1"/>
      <c r="D39" s="39"/>
      <c r="E39" s="1"/>
      <c r="F39" s="39"/>
      <c r="G39" s="1"/>
      <c r="H39" s="40"/>
      <c r="I39" s="1"/>
      <c r="J39" s="40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x14ac:dyDescent="0.25">
      <c r="A40" s="1"/>
      <c r="B40" s="39"/>
      <c r="C40" s="1"/>
      <c r="D40" s="39"/>
      <c r="E40" s="1"/>
      <c r="F40" s="39"/>
      <c r="G40" s="1"/>
      <c r="H40" s="40"/>
      <c r="I40" s="1"/>
      <c r="J40" s="40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x14ac:dyDescent="0.25">
      <c r="A41" s="1"/>
      <c r="B41" s="1"/>
      <c r="C41" s="1"/>
      <c r="D41" s="1"/>
      <c r="E41" s="4"/>
      <c r="F41" s="4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x14ac:dyDescent="0.25">
      <c r="A42" s="1"/>
      <c r="B42" s="1"/>
      <c r="C42" s="1"/>
      <c r="D42" s="1"/>
      <c r="E42" s="4"/>
      <c r="F42" s="4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x14ac:dyDescent="0.25">
      <c r="A43" s="1"/>
      <c r="B43" s="1" t="s">
        <v>41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x14ac:dyDescent="0.25">
      <c r="A45" s="1"/>
      <c r="B45" s="41" t="s">
        <v>42</v>
      </c>
      <c r="C45" s="41"/>
      <c r="D45" s="41" t="s">
        <v>43</v>
      </c>
      <c r="E45" s="41"/>
      <c r="F45" s="41" t="s">
        <v>44</v>
      </c>
      <c r="G45" s="41"/>
      <c r="H45" s="41" t="s">
        <v>45</v>
      </c>
      <c r="I45" s="41" t="s">
        <v>46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x14ac:dyDescent="0.25">
      <c r="A47" s="1"/>
      <c r="B47" s="1">
        <f>U15</f>
        <v>0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</sheetData>
  <mergeCells count="1">
    <mergeCell ref="B2:E3"/>
  </mergeCells>
  <dataValidations count="2">
    <dataValidation type="list" allowBlank="1" showInputMessage="1" showErrorMessage="1" sqref="J13">
      <formula1>$Q$19:$Q$21</formula1>
    </dataValidation>
    <dataValidation type="list" allowBlank="1" showInputMessage="1" showErrorMessage="1" sqref="H13">
      <formula1>$Q$6:$Q$10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Z47"/>
  <sheetViews>
    <sheetView workbookViewId="0">
      <selection activeCell="H20" sqref="H20"/>
    </sheetView>
  </sheetViews>
  <sheetFormatPr defaultColWidth="9.85546875" defaultRowHeight="15" x14ac:dyDescent="0.25"/>
  <cols>
    <col min="1" max="1" width="9.85546875" style="1"/>
    <col min="2" max="2" width="14.85546875" style="1" customWidth="1"/>
    <col min="3" max="3" width="9.85546875" style="1"/>
    <col min="4" max="4" width="13.5703125" style="1" customWidth="1"/>
    <col min="5" max="5" width="9.85546875" style="1"/>
    <col min="6" max="6" width="13.5703125" style="1" customWidth="1"/>
    <col min="7" max="7" width="9.85546875" style="1"/>
    <col min="8" max="8" width="14.28515625" style="1" customWidth="1"/>
    <col min="9" max="10" width="11.7109375" style="1" bestFit="1" customWidth="1"/>
    <col min="11" max="12" width="9.85546875" style="1"/>
    <col min="13" max="13" width="12.28515625" style="1" bestFit="1" customWidth="1"/>
    <col min="14" max="19" width="9.85546875" style="1"/>
    <col min="20" max="20" width="13.42578125" style="1" customWidth="1"/>
    <col min="21" max="21" width="9.85546875" style="1"/>
    <col min="22" max="22" width="15" style="1" customWidth="1"/>
    <col min="23" max="23" width="9.85546875" style="1"/>
    <col min="24" max="24" width="15" style="1" customWidth="1"/>
    <col min="25" max="25" width="9.85546875" style="1"/>
    <col min="26" max="26" width="16.5703125" style="1" customWidth="1"/>
    <col min="27" max="16384" width="9.85546875" style="1"/>
  </cols>
  <sheetData>
    <row r="4" spans="2:26" ht="15.75" thickBot="1" x14ac:dyDescent="0.3">
      <c r="M4" s="51" t="e">
        <f>M5*1000</f>
        <v>#VALUE!</v>
      </c>
      <c r="N4" s="1" t="s">
        <v>52</v>
      </c>
    </row>
    <row r="5" spans="2:26" ht="15.75" thickBot="1" x14ac:dyDescent="0.3">
      <c r="B5" s="1" t="s">
        <v>29</v>
      </c>
      <c r="D5" s="1" t="s">
        <v>30</v>
      </c>
      <c r="F5" s="1" t="s">
        <v>31</v>
      </c>
      <c r="H5" s="1" t="s">
        <v>32</v>
      </c>
      <c r="L5" s="52"/>
      <c r="M5" s="53" t="str">
        <f>IF(AND(D13&lt;&gt;0,F13&lt;&gt;0),T17,IF(AND(D13&lt;&gt;0,H13&lt;&gt;0),T21,IF(AND(F13&lt;&gt;0,H13&lt;&gt;0),T23,"NULL")))</f>
        <v>NULL</v>
      </c>
      <c r="N5" s="54" t="s">
        <v>53</v>
      </c>
    </row>
    <row r="6" spans="2:26" x14ac:dyDescent="0.25">
      <c r="B6" s="1" t="s">
        <v>33</v>
      </c>
      <c r="D6" s="1" t="s">
        <v>34</v>
      </c>
      <c r="F6" s="1" t="s">
        <v>35</v>
      </c>
      <c r="H6" s="1" t="s">
        <v>36</v>
      </c>
      <c r="M6" s="51" t="e">
        <f>M5/1000</f>
        <v>#VALUE!</v>
      </c>
      <c r="N6" s="1" t="s">
        <v>54</v>
      </c>
      <c r="T6" s="1" t="s">
        <v>29</v>
      </c>
      <c r="V6" s="1" t="s">
        <v>30</v>
      </c>
      <c r="X6" s="1" t="s">
        <v>31</v>
      </c>
      <c r="Z6" s="1" t="s">
        <v>32</v>
      </c>
    </row>
    <row r="7" spans="2:26" x14ac:dyDescent="0.25">
      <c r="B7" s="1" t="s">
        <v>37</v>
      </c>
      <c r="D7" s="1" t="s">
        <v>38</v>
      </c>
      <c r="F7" s="1" t="s">
        <v>39</v>
      </c>
      <c r="H7" s="1" t="s">
        <v>40</v>
      </c>
      <c r="T7" s="1" t="s">
        <v>33</v>
      </c>
      <c r="V7" s="1" t="s">
        <v>34</v>
      </c>
      <c r="X7" s="1" t="s">
        <v>35</v>
      </c>
      <c r="Z7" s="1" t="s">
        <v>36</v>
      </c>
    </row>
    <row r="8" spans="2:26" x14ac:dyDescent="0.25">
      <c r="T8" s="1" t="s">
        <v>37</v>
      </c>
      <c r="V8" s="1" t="s">
        <v>38</v>
      </c>
      <c r="X8" s="1" t="s">
        <v>39</v>
      </c>
      <c r="Z8" s="1" t="s">
        <v>40</v>
      </c>
    </row>
    <row r="10" spans="2:26" ht="15.75" thickBot="1" x14ac:dyDescent="0.3">
      <c r="M10" s="55">
        <f>M11*1000</f>
        <v>0.33</v>
      </c>
      <c r="N10" s="1" t="s">
        <v>14</v>
      </c>
      <c r="T10" s="1" t="s">
        <v>53</v>
      </c>
      <c r="V10" s="1" t="s">
        <v>4</v>
      </c>
      <c r="X10" s="1" t="s">
        <v>55</v>
      </c>
      <c r="Z10" s="1" t="s">
        <v>56</v>
      </c>
    </row>
    <row r="11" spans="2:26" ht="15.75" thickBot="1" x14ac:dyDescent="0.3">
      <c r="L11" s="52"/>
      <c r="M11" s="56">
        <f>IF(AND(B13&lt;&gt;0, F13&lt;&gt;0),V15,IF(AND(B13&lt;&gt;0,H13&lt;&gt;0),V19,IF(AND(F13&lt;&gt;0,H13&lt;&gt;0),V23,"NULL")))</f>
        <v>3.3E-4</v>
      </c>
      <c r="N11" s="54" t="s">
        <v>4</v>
      </c>
      <c r="T11" s="1" t="s">
        <v>57</v>
      </c>
      <c r="V11" s="1" t="s">
        <v>42</v>
      </c>
      <c r="X11" s="1" t="s">
        <v>58</v>
      </c>
      <c r="Z11" s="1" t="s">
        <v>59</v>
      </c>
    </row>
    <row r="13" spans="2:26" x14ac:dyDescent="0.25">
      <c r="B13" s="57">
        <f>IF(B14&lt;&gt;0,(B14/1000),IF(B15&lt;&gt;0,B15,IF(B16&lt;&gt;0,B16*1000,0)))</f>
        <v>3.3</v>
      </c>
      <c r="C13" s="1" t="s">
        <v>53</v>
      </c>
      <c r="D13" s="58">
        <f>IF(D14&lt;&gt;0,(D14/1000),IF(D15&lt;&gt;0,D15,0))</f>
        <v>0</v>
      </c>
      <c r="E13" s="1" t="s">
        <v>4</v>
      </c>
      <c r="F13" s="59">
        <f>IF(F15&lt;&gt;0,F15,IF(F16&lt;&gt;0,F16*1000,IF(F17&lt;&gt;0,F17*1000000,0)))</f>
        <v>10000</v>
      </c>
      <c r="G13" s="1" t="s">
        <v>60</v>
      </c>
      <c r="H13" s="14">
        <f>IF(H14&lt;&gt;0,(H14/1000),IF(H15&lt;&gt;0,H15,IF(H16&lt;&gt;0,H16*1000,IF(H17&lt;&gt;0,H17*1000000,0))))</f>
        <v>0</v>
      </c>
      <c r="I13" s="1" t="s">
        <v>56</v>
      </c>
      <c r="T13" s="17">
        <f>B13</f>
        <v>3.3</v>
      </c>
      <c r="V13" s="17">
        <f>D13</f>
        <v>0</v>
      </c>
      <c r="X13" s="1" t="e">
        <f>T13/V13</f>
        <v>#DIV/0!</v>
      </c>
      <c r="Z13" s="1">
        <f>T13*V13</f>
        <v>0</v>
      </c>
    </row>
    <row r="14" spans="2:26" ht="15.75" thickBot="1" x14ac:dyDescent="0.3">
      <c r="B14" s="16">
        <v>0</v>
      </c>
      <c r="C14" s="1" t="s">
        <v>52</v>
      </c>
      <c r="D14" s="16"/>
      <c r="E14" s="1" t="s">
        <v>14</v>
      </c>
      <c r="H14" s="16"/>
      <c r="I14" s="1" t="s">
        <v>61</v>
      </c>
    </row>
    <row r="15" spans="2:26" ht="15.75" thickBot="1" x14ac:dyDescent="0.3">
      <c r="B15" s="24">
        <v>3.3</v>
      </c>
      <c r="C15" s="1" t="s">
        <v>53</v>
      </c>
      <c r="D15" s="24"/>
      <c r="E15" s="1" t="s">
        <v>4</v>
      </c>
      <c r="F15" s="16"/>
      <c r="G15" s="1" t="s">
        <v>60</v>
      </c>
      <c r="H15" s="24"/>
      <c r="I15" s="1" t="s">
        <v>56</v>
      </c>
      <c r="L15" s="52"/>
      <c r="M15" s="60" t="str">
        <f>IF(AND(B13&lt;&gt;0,D13&lt;&gt;0),X13,IF(AND(B13&lt;&gt;0,H13&lt;&gt;0),X19,IF(AND(D13&lt;&gt;0,H13&lt;&gt;0),X21,"NULL")))</f>
        <v>NULL</v>
      </c>
      <c r="N15" s="54" t="s">
        <v>60</v>
      </c>
      <c r="T15" s="17">
        <f>T13</f>
        <v>3.3</v>
      </c>
      <c r="V15" s="1">
        <f>T15/X15</f>
        <v>3.3E-4</v>
      </c>
      <c r="X15" s="17">
        <f>F13</f>
        <v>10000</v>
      </c>
      <c r="Z15" s="1">
        <f>(T15^2)/X15</f>
        <v>1.0889999999999999E-3</v>
      </c>
    </row>
    <row r="16" spans="2:26" x14ac:dyDescent="0.25">
      <c r="B16" s="25"/>
      <c r="C16" s="1" t="s">
        <v>54</v>
      </c>
      <c r="F16" s="24">
        <v>10</v>
      </c>
      <c r="G16" s="1" t="s">
        <v>62</v>
      </c>
      <c r="H16" s="25"/>
      <c r="I16" s="1" t="s">
        <v>63</v>
      </c>
      <c r="M16" s="61" t="e">
        <f>M15/1000</f>
        <v>#VALUE!</v>
      </c>
      <c r="N16" s="1" t="s">
        <v>62</v>
      </c>
    </row>
    <row r="17" spans="2:26" x14ac:dyDescent="0.25">
      <c r="F17" s="25"/>
      <c r="G17" s="1" t="s">
        <v>64</v>
      </c>
      <c r="H17" s="28"/>
      <c r="I17" s="1" t="s">
        <v>65</v>
      </c>
      <c r="M17" s="62" t="e">
        <f>M16/1000</f>
        <v>#VALUE!</v>
      </c>
      <c r="N17" s="1" t="s">
        <v>64</v>
      </c>
      <c r="T17" s="1">
        <f>V17*X17</f>
        <v>0</v>
      </c>
      <c r="V17" s="17">
        <f>V13</f>
        <v>0</v>
      </c>
      <c r="X17" s="17">
        <f>X15</f>
        <v>10000</v>
      </c>
      <c r="Z17" s="1">
        <f>(V17^2)*X17</f>
        <v>0</v>
      </c>
    </row>
    <row r="19" spans="2:26" x14ac:dyDescent="0.25">
      <c r="T19" s="17">
        <f>T13</f>
        <v>3.3</v>
      </c>
      <c r="V19" s="1">
        <f>Z19/T19</f>
        <v>0</v>
      </c>
      <c r="X19" s="1" t="e">
        <f xml:space="preserve"> (T19^2)/Z19</f>
        <v>#DIV/0!</v>
      </c>
      <c r="Z19" s="17">
        <f>H13</f>
        <v>0</v>
      </c>
    </row>
    <row r="21" spans="2:26" ht="15.75" thickBot="1" x14ac:dyDescent="0.3">
      <c r="M21" s="63">
        <f>M22*1000</f>
        <v>1.089</v>
      </c>
      <c r="N21" s="1" t="s">
        <v>61</v>
      </c>
      <c r="T21" s="1" t="e">
        <f>Z21/V21</f>
        <v>#DIV/0!</v>
      </c>
      <c r="V21" s="17">
        <f>V17</f>
        <v>0</v>
      </c>
      <c r="X21" s="1" t="e">
        <f xml:space="preserve"> Z21/(V21^2)</f>
        <v>#DIV/0!</v>
      </c>
      <c r="Z21" s="17">
        <f>H13</f>
        <v>0</v>
      </c>
    </row>
    <row r="22" spans="2:26" ht="15.75" thickBot="1" x14ac:dyDescent="0.3">
      <c r="L22" s="52"/>
      <c r="M22" s="64">
        <f>IF(AND(B13&lt;&gt;0,D13&lt;&gt;0),Z13,IF(AND(B13&lt;&gt;0,F13&lt;&gt;0),Z15,IF(AND(D13&lt;&gt;0,F13&lt;&gt;0),Z17,"NULL")))</f>
        <v>1.0889999999999999E-3</v>
      </c>
      <c r="N22" s="54" t="s">
        <v>56</v>
      </c>
    </row>
    <row r="23" spans="2:26" x14ac:dyDescent="0.25">
      <c r="M23" s="65">
        <f>M22/1000</f>
        <v>1.0889999999999999E-6</v>
      </c>
      <c r="N23" s="1" t="s">
        <v>66</v>
      </c>
      <c r="T23" s="1">
        <f>SQRT(Z23*X23)</f>
        <v>0</v>
      </c>
      <c r="V23" s="1">
        <f>SQRT(Z23/X23)</f>
        <v>0</v>
      </c>
      <c r="X23" s="17">
        <f>X15</f>
        <v>10000</v>
      </c>
      <c r="Z23" s="17">
        <f>H13</f>
        <v>0</v>
      </c>
    </row>
    <row r="24" spans="2:26" x14ac:dyDescent="0.25">
      <c r="M24" s="66">
        <f>M23/1000</f>
        <v>1.0889999999999999E-9</v>
      </c>
      <c r="N24" s="1" t="s">
        <v>65</v>
      </c>
    </row>
    <row r="25" spans="2:26" x14ac:dyDescent="0.25">
      <c r="B25" s="1" t="s">
        <v>67</v>
      </c>
      <c r="D25" s="1" t="s">
        <v>68</v>
      </c>
      <c r="H25" s="1" t="s">
        <v>69</v>
      </c>
      <c r="J25" s="1" t="s">
        <v>70</v>
      </c>
    </row>
    <row r="27" spans="2:26" x14ac:dyDescent="0.25">
      <c r="B27" s="14">
        <f>IF(B28&lt;&gt;0,(B28/1000),IF(B29&lt;&gt;0,B29,IF(B30&lt;&gt;0,B30*1000,IF(B31&lt;&gt;0,B31*1000000,0))))</f>
        <v>0</v>
      </c>
      <c r="C27" s="1" t="s">
        <v>60</v>
      </c>
      <c r="D27" s="14">
        <f>IF(D28&lt;&gt;0,(D28/1000),IF(D29&lt;&gt;0,D29,IF(D30&lt;&gt;0,D30*1000,IF(D31&lt;&gt;0,D31*1000000,0))))</f>
        <v>0</v>
      </c>
      <c r="E27" s="1" t="s">
        <v>60</v>
      </c>
      <c r="H27" s="67">
        <f>B27+D27</f>
        <v>0</v>
      </c>
      <c r="I27" s="1" t="s">
        <v>60</v>
      </c>
      <c r="J27" s="67" t="e">
        <f>1/((1/B27)+(1/D27))</f>
        <v>#DIV/0!</v>
      </c>
      <c r="K27" s="1" t="s">
        <v>60</v>
      </c>
    </row>
    <row r="29" spans="2:26" x14ac:dyDescent="0.25">
      <c r="B29" s="16"/>
      <c r="C29" s="1" t="s">
        <v>60</v>
      </c>
      <c r="D29" s="16"/>
      <c r="E29" s="1" t="s">
        <v>60</v>
      </c>
      <c r="H29" s="68">
        <f>H27</f>
        <v>0</v>
      </c>
      <c r="I29" s="1" t="s">
        <v>60</v>
      </c>
      <c r="J29" s="68" t="e">
        <f>J27</f>
        <v>#DIV/0!</v>
      </c>
      <c r="K29" s="1" t="s">
        <v>60</v>
      </c>
    </row>
    <row r="30" spans="2:26" x14ac:dyDescent="0.25">
      <c r="B30" s="24"/>
      <c r="C30" s="1" t="s">
        <v>62</v>
      </c>
      <c r="D30" s="24"/>
      <c r="E30" s="1" t="s">
        <v>62</v>
      </c>
      <c r="H30" s="31">
        <f>H29*10^-3</f>
        <v>0</v>
      </c>
      <c r="I30" s="1" t="s">
        <v>62</v>
      </c>
      <c r="J30" s="31" t="e">
        <f>J29*10^-3</f>
        <v>#DIV/0!</v>
      </c>
      <c r="K30" s="1" t="s">
        <v>62</v>
      </c>
    </row>
    <row r="31" spans="2:26" x14ac:dyDescent="0.25">
      <c r="B31" s="25"/>
      <c r="C31" s="1" t="s">
        <v>64</v>
      </c>
      <c r="D31" s="25"/>
      <c r="E31" s="1" t="s">
        <v>64</v>
      </c>
      <c r="H31" s="32">
        <f>H29*10^-6</f>
        <v>0</v>
      </c>
      <c r="I31" s="1" t="s">
        <v>64</v>
      </c>
      <c r="J31" s="32" t="e">
        <f>J29*10^-6</f>
        <v>#DIV/0!</v>
      </c>
      <c r="K31" s="1" t="s">
        <v>64</v>
      </c>
    </row>
    <row r="34" spans="2:11" x14ac:dyDescent="0.25">
      <c r="B34" s="1" t="s">
        <v>67</v>
      </c>
      <c r="D34" s="1" t="s">
        <v>68</v>
      </c>
      <c r="F34" s="1" t="s">
        <v>71</v>
      </c>
      <c r="H34" s="1" t="s">
        <v>69</v>
      </c>
      <c r="J34" s="1" t="s">
        <v>70</v>
      </c>
    </row>
    <row r="36" spans="2:11" x14ac:dyDescent="0.25">
      <c r="B36" s="14">
        <f>IF(B37&lt;&gt;0,(B37/1000),IF(B38&lt;&gt;0,B38,IF(B39&lt;&gt;0,B39*1000,IF(B40&lt;&gt;0,B40*1000000,0))))</f>
        <v>0</v>
      </c>
      <c r="C36" s="1" t="s">
        <v>60</v>
      </c>
      <c r="D36" s="14">
        <f>IF(D37&lt;&gt;0,(D37/1000),IF(D38&lt;&gt;0,D38,IF(D39&lt;&gt;0,D39*1000,IF(D40&lt;&gt;0,D40*1000000,0))))</f>
        <v>0</v>
      </c>
      <c r="E36" s="1" t="s">
        <v>60</v>
      </c>
      <c r="F36" s="14">
        <f>IF(F37&lt;&gt;0,(F37/1000),IF(F38&lt;&gt;0,F38,IF(F39&lt;&gt;0,F39*1000,IF(F40&lt;&gt;0,F40*1000000,0))))</f>
        <v>0</v>
      </c>
      <c r="G36" s="1" t="s">
        <v>60</v>
      </c>
      <c r="H36" s="67">
        <f>B36+D36+F36</f>
        <v>0</v>
      </c>
      <c r="I36" s="1" t="s">
        <v>60</v>
      </c>
      <c r="J36" s="67" t="e">
        <f>1/((1/B36)+(1/D36)+(1/F36))</f>
        <v>#DIV/0!</v>
      </c>
      <c r="K36" s="1" t="s">
        <v>60</v>
      </c>
    </row>
    <row r="38" spans="2:11" x14ac:dyDescent="0.25">
      <c r="B38" s="16"/>
      <c r="C38" s="1" t="s">
        <v>60</v>
      </c>
      <c r="D38" s="16"/>
      <c r="E38" s="1" t="s">
        <v>60</v>
      </c>
      <c r="F38" s="16"/>
      <c r="G38" s="1" t="s">
        <v>60</v>
      </c>
      <c r="H38" s="68">
        <f>H36</f>
        <v>0</v>
      </c>
      <c r="I38" s="1" t="s">
        <v>60</v>
      </c>
      <c r="J38" s="68" t="e">
        <f>J36</f>
        <v>#DIV/0!</v>
      </c>
      <c r="K38" s="1" t="s">
        <v>60</v>
      </c>
    </row>
    <row r="39" spans="2:11" x14ac:dyDescent="0.25">
      <c r="B39" s="24"/>
      <c r="C39" s="1" t="s">
        <v>62</v>
      </c>
      <c r="D39" s="24"/>
      <c r="E39" s="1" t="s">
        <v>62</v>
      </c>
      <c r="F39" s="24"/>
      <c r="G39" s="1" t="s">
        <v>62</v>
      </c>
      <c r="H39" s="31">
        <f>H38*10^-3</f>
        <v>0</v>
      </c>
      <c r="I39" s="1" t="s">
        <v>62</v>
      </c>
      <c r="J39" s="31" t="e">
        <f>J38*10^-3</f>
        <v>#DIV/0!</v>
      </c>
      <c r="K39" s="1" t="s">
        <v>62</v>
      </c>
    </row>
    <row r="40" spans="2:11" x14ac:dyDescent="0.25">
      <c r="B40" s="25"/>
      <c r="C40" s="1" t="s">
        <v>64</v>
      </c>
      <c r="D40" s="25"/>
      <c r="E40" s="1" t="s">
        <v>64</v>
      </c>
      <c r="F40" s="25"/>
      <c r="G40" s="1" t="s">
        <v>64</v>
      </c>
      <c r="H40" s="32">
        <f>H38*10^-6</f>
        <v>0</v>
      </c>
      <c r="I40" s="1" t="s">
        <v>64</v>
      </c>
      <c r="J40" s="32" t="e">
        <f>J38*10^-6</f>
        <v>#DIV/0!</v>
      </c>
      <c r="K40" s="1" t="s">
        <v>64</v>
      </c>
    </row>
    <row r="41" spans="2:11" x14ac:dyDescent="0.25">
      <c r="E41" s="4"/>
      <c r="F41" s="4"/>
    </row>
    <row r="42" spans="2:11" x14ac:dyDescent="0.25">
      <c r="E42" s="4"/>
      <c r="F42" s="4"/>
    </row>
    <row r="43" spans="2:11" x14ac:dyDescent="0.25">
      <c r="B43" s="1" t="s">
        <v>41</v>
      </c>
    </row>
    <row r="45" spans="2:11" x14ac:dyDescent="0.25">
      <c r="B45" s="41" t="s">
        <v>42</v>
      </c>
      <c r="C45" s="41"/>
      <c r="D45" s="41" t="s">
        <v>43</v>
      </c>
      <c r="E45" s="41"/>
      <c r="F45" s="41" t="s">
        <v>44</v>
      </c>
      <c r="G45" s="41"/>
      <c r="H45" s="41" t="s">
        <v>45</v>
      </c>
      <c r="I45" s="41" t="s">
        <v>46</v>
      </c>
    </row>
    <row r="47" spans="2:11" x14ac:dyDescent="0.25">
      <c r="B47" s="1">
        <f>V15</f>
        <v>3.3E-4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BUS Current Totals</vt:lpstr>
      <vt:lpstr>Individual Circuit Calcs</vt:lpstr>
      <vt:lpstr>Sheet5</vt:lpstr>
      <vt:lpstr>Generic Trace Calculator</vt:lpstr>
      <vt:lpstr>Ohms Law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HEARD Declan</dc:creator>
  <cp:lastModifiedBy>HEARD Declan</cp:lastModifiedBy>
  <dcterms:created xsi:type="dcterms:W3CDTF">2022-05-05T10:12:27Z</dcterms:created>
  <dcterms:modified xsi:type="dcterms:W3CDTF">2022-05-05T15:59:59Z</dcterms:modified>
</cp:coreProperties>
</file>