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ISOpower\Documentati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F33" i="1"/>
  <c r="M32" i="1"/>
  <c r="F32" i="1"/>
  <c r="F31" i="1"/>
  <c r="F30" i="1"/>
  <c r="F29" i="1"/>
  <c r="M28" i="1"/>
  <c r="M29" i="1"/>
  <c r="M30" i="1"/>
  <c r="M31" i="1"/>
  <c r="F28" i="1"/>
  <c r="F22" i="1"/>
  <c r="F49" i="1"/>
  <c r="F48" i="1"/>
  <c r="F47" i="1"/>
  <c r="M46" i="1"/>
  <c r="F46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F4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34" i="1"/>
  <c r="F35" i="1"/>
  <c r="F36" i="1"/>
  <c r="F37" i="1"/>
  <c r="F38" i="1"/>
  <c r="F39" i="1"/>
  <c r="F40" i="1"/>
  <c r="F41" i="1"/>
  <c r="F42" i="1"/>
  <c r="F43" i="1"/>
  <c r="F44" i="1"/>
  <c r="F3" i="1"/>
  <c r="F54" i="1" l="1"/>
  <c r="M54" i="1"/>
</calcChain>
</file>

<file path=xl/sharedStrings.xml><?xml version="1.0" encoding="utf-8"?>
<sst xmlns="http://schemas.openxmlformats.org/spreadsheetml/2006/main" count="315" uniqueCount="208">
  <si>
    <t>|</t>
  </si>
  <si>
    <t>SMD</t>
  </si>
  <si>
    <t>Yes</t>
  </si>
  <si>
    <t xml:space="preserve">| </t>
  </si>
  <si>
    <t xml:space="preserve">SMD </t>
  </si>
  <si>
    <t>TH</t>
  </si>
  <si>
    <t>| Price(pU)</t>
  </si>
  <si>
    <t>100u</t>
  </si>
  <si>
    <t>22u</t>
  </si>
  <si>
    <t>LED</t>
  </si>
  <si>
    <t>PRTR5V0U2X</t>
  </si>
  <si>
    <t>Inductor</t>
  </si>
  <si>
    <t>MOSFET</t>
  </si>
  <si>
    <t>Resistors</t>
  </si>
  <si>
    <t>ACS712xLCTR</t>
  </si>
  <si>
    <t>CH340</t>
  </si>
  <si>
    <t>TXS0102DTC</t>
  </si>
  <si>
    <t>TL431</t>
  </si>
  <si>
    <t>100n</t>
  </si>
  <si>
    <t>22n</t>
  </si>
  <si>
    <t>680u</t>
  </si>
  <si>
    <t>220u</t>
  </si>
  <si>
    <t>6.3x7.7</t>
  </si>
  <si>
    <t>6.3x5.4</t>
  </si>
  <si>
    <t>0805</t>
  </si>
  <si>
    <t>SPST</t>
  </si>
  <si>
    <t>Type</t>
  </si>
  <si>
    <t>Film/MLCC</t>
  </si>
  <si>
    <t>Electrolytic Capacitor</t>
  </si>
  <si>
    <t>Zener Diode</t>
  </si>
  <si>
    <t xml:space="preserve"> 4n7</t>
  </si>
  <si>
    <t xml:space="preserve">18v </t>
  </si>
  <si>
    <t>Blue</t>
  </si>
  <si>
    <t>1n</t>
  </si>
  <si>
    <t>12.5x20</t>
  </si>
  <si>
    <t>JLC Part No</t>
  </si>
  <si>
    <t>Vmax</t>
  </si>
  <si>
    <t>SOIC-14_3.9x8.7x1.27</t>
  </si>
  <si>
    <t>USB-A-TH</t>
  </si>
  <si>
    <t xml:space="preserve">A   </t>
  </si>
  <si>
    <t>green</t>
  </si>
  <si>
    <t>red</t>
  </si>
  <si>
    <t>Schottky Diode 1N5821</t>
  </si>
  <si>
    <t>DO-214AB</t>
  </si>
  <si>
    <t>SS36-E3</t>
  </si>
  <si>
    <t xml:space="preserve">Mini B </t>
  </si>
  <si>
    <t>SOT-143</t>
  </si>
  <si>
    <t>USB mini-B - Lumburg</t>
  </si>
  <si>
    <t>USB Connector</t>
  </si>
  <si>
    <t>Power MOSFET</t>
  </si>
  <si>
    <t>NPN BJT</t>
  </si>
  <si>
    <t>PNP BJT</t>
  </si>
  <si>
    <t>Value</t>
  </si>
  <si>
    <t xml:space="preserve">Footprint </t>
  </si>
  <si>
    <t xml:space="preserve">SMD/TH </t>
  </si>
  <si>
    <t>TO-263-2</t>
  </si>
  <si>
    <t>IRF5305</t>
  </si>
  <si>
    <t>C35722</t>
  </si>
  <si>
    <t>C72505</t>
  </si>
  <si>
    <t>C2681563</t>
  </si>
  <si>
    <t>10uH</t>
  </si>
  <si>
    <t>33uH</t>
  </si>
  <si>
    <t>EVQPE1</t>
  </si>
  <si>
    <t>SOT-223-3_TabPin2</t>
  </si>
  <si>
    <t>5Vfixed</t>
  </si>
  <si>
    <t>C46406</t>
  </si>
  <si>
    <t>C65221</t>
  </si>
  <si>
    <t>C1744</t>
  </si>
  <si>
    <t>C410854</t>
  </si>
  <si>
    <t>C270015</t>
  </si>
  <si>
    <t>C2887273</t>
  </si>
  <si>
    <t>C46653</t>
  </si>
  <si>
    <t>SOIC-8_3.9x4.9x1.27</t>
  </si>
  <si>
    <t>BC817</t>
  </si>
  <si>
    <t>BC807</t>
  </si>
  <si>
    <t>10k</t>
  </si>
  <si>
    <t>1k</t>
  </si>
  <si>
    <t>330r</t>
  </si>
  <si>
    <t>ESP32-</t>
  </si>
  <si>
    <t>Basic Part?</t>
  </si>
  <si>
    <t>C6186</t>
  </si>
  <si>
    <t>C455280</t>
  </si>
  <si>
    <t>C8587</t>
  </si>
  <si>
    <t>C339951</t>
  </si>
  <si>
    <t>C878890</t>
  </si>
  <si>
    <t>C181151</t>
  </si>
  <si>
    <t>C138557</t>
  </si>
  <si>
    <t>C2827688</t>
  </si>
  <si>
    <t>C84257</t>
  </si>
  <si>
    <t>C84256</t>
  </si>
  <si>
    <t>C17414</t>
  </si>
  <si>
    <t>C17513</t>
  </si>
  <si>
    <t>C17630</t>
  </si>
  <si>
    <t>C328062</t>
  </si>
  <si>
    <t>C967933</t>
  </si>
  <si>
    <t>C49678</t>
  </si>
  <si>
    <t>C1804</t>
  </si>
  <si>
    <t>C1046</t>
  </si>
  <si>
    <t>C84681</t>
  </si>
  <si>
    <t>C347421</t>
  </si>
  <si>
    <t>C7867</t>
  </si>
  <si>
    <t>C324082</t>
  </si>
  <si>
    <t>C181103</t>
  </si>
  <si>
    <t>C242216</t>
  </si>
  <si>
    <t>Xtal_SMD_abracon_ABM3C-4p_5.0x3.2</t>
  </si>
  <si>
    <t>C10487</t>
  </si>
  <si>
    <t>SI2301CDS</t>
  </si>
  <si>
    <t>SOT-23-3</t>
  </si>
  <si>
    <t>16MHz</t>
  </si>
  <si>
    <t>SOT23-3</t>
  </si>
  <si>
    <t>SSOP-82.8x3.0x0.65</t>
  </si>
  <si>
    <t>SOP/SOIC-16_3.9x10.1x1.27P</t>
  </si>
  <si>
    <t>MINIMELF</t>
  </si>
  <si>
    <t>12x12x8</t>
  </si>
  <si>
    <t>SOT-23</t>
  </si>
  <si>
    <t>3V3</t>
  </si>
  <si>
    <t>Tactile Switch Pushbutton</t>
  </si>
  <si>
    <t>ESP32-WROOM-32U</t>
  </si>
  <si>
    <t>AMS1117-3.3 3V3 LDO</t>
  </si>
  <si>
    <t>AtMega328p-MU</t>
  </si>
  <si>
    <t>LM2596S-5</t>
  </si>
  <si>
    <t>5032-4P Xtal</t>
  </si>
  <si>
    <t>QFN-32</t>
  </si>
  <si>
    <t>HEF4093 NAND Gate Shmitt trigger</t>
  </si>
  <si>
    <t>TO-263-5</t>
  </si>
  <si>
    <t>Total</t>
  </si>
  <si>
    <t>Additional Cost</t>
  </si>
  <si>
    <t>Additional Costs</t>
  </si>
  <si>
    <t>PTH</t>
  </si>
  <si>
    <t>Manufacturer</t>
  </si>
  <si>
    <t>MFG Part #</t>
  </si>
  <si>
    <t>1.27mm Pin Headers - Male</t>
  </si>
  <si>
    <t>3 pin</t>
  </si>
  <si>
    <t>BOOMELE(Boom Precision Elec)</t>
  </si>
  <si>
    <t>C24980</t>
  </si>
  <si>
    <t>HDR-TH_3P-P1.27-V</t>
  </si>
  <si>
    <t>Min Quantity</t>
  </si>
  <si>
    <t>Price(min Q)</t>
  </si>
  <si>
    <t>AVR-6pin-ISR header</t>
  </si>
  <si>
    <t>2x3pin</t>
  </si>
  <si>
    <t>HDR-TH_6P-P2.54-V-R2-C3-S2.54_A2541WV-2X3P</t>
  </si>
  <si>
    <t>C225518</t>
  </si>
  <si>
    <t>CJT(Changjiang Connectors)</t>
  </si>
  <si>
    <t>A2541WV-2x3P</t>
  </si>
  <si>
    <t>Screw Terminal</t>
  </si>
  <si>
    <t>2 pin</t>
  </si>
  <si>
    <t>CONN-TH_2P-P5.08_DB128L-5.08-2P</t>
  </si>
  <si>
    <t>C395868</t>
  </si>
  <si>
    <t>Notes</t>
  </si>
  <si>
    <t>18A</t>
  </si>
  <si>
    <t>DIBO</t>
  </si>
  <si>
    <t>DB128L-5.08-2P-GN-S</t>
  </si>
  <si>
    <t>1.27mm Pin Headers - Female</t>
  </si>
  <si>
    <t>10 pin</t>
  </si>
  <si>
    <t>HDR-TH_10P-P1.27-V-M</t>
  </si>
  <si>
    <t>C124392</t>
  </si>
  <si>
    <t>Ckmtw(Shenzhen Cankemeng)</t>
  </si>
  <si>
    <t>B-2201S10P-A121</t>
  </si>
  <si>
    <t>SHOU HAN</t>
  </si>
  <si>
    <t>MINI 5PTP</t>
  </si>
  <si>
    <t>SDFL2012S100KTF</t>
  </si>
  <si>
    <t>Sunlord</t>
  </si>
  <si>
    <t>YJYCOIN</t>
  </si>
  <si>
    <t>YPRH1207-330M</t>
  </si>
  <si>
    <t>VBsemi Elec</t>
  </si>
  <si>
    <t>IRF5305STR</t>
  </si>
  <si>
    <t>MOSFET P-Channel</t>
  </si>
  <si>
    <t>C558254</t>
  </si>
  <si>
    <t>SI2319CDS-T1-GE3</t>
  </si>
  <si>
    <t>Guangdong Hottech</t>
  </si>
  <si>
    <t>BC817-40</t>
  </si>
  <si>
    <t>UNI-ROYAL(Uniroyal Elec)</t>
  </si>
  <si>
    <t>0805W8F3300T5E</t>
  </si>
  <si>
    <t>560r</t>
  </si>
  <si>
    <t>C28636</t>
  </si>
  <si>
    <t>0805W8F5600T5E</t>
  </si>
  <si>
    <t>470r</t>
  </si>
  <si>
    <t>no</t>
  </si>
  <si>
    <t>C114564</t>
  </si>
  <si>
    <t>YAGEO</t>
  </si>
  <si>
    <t>2k0</t>
  </si>
  <si>
    <t>C17604</t>
  </si>
  <si>
    <t>0805W8F2001T5E</t>
  </si>
  <si>
    <t>RC0805FR-07470RL</t>
  </si>
  <si>
    <t>yes</t>
  </si>
  <si>
    <t>2k2</t>
  </si>
  <si>
    <t>0805W8F2201T5E</t>
  </si>
  <si>
    <t>C17520</t>
  </si>
  <si>
    <t>0805W8F1002T5E</t>
  </si>
  <si>
    <t>1M</t>
  </si>
  <si>
    <t>C17514</t>
  </si>
  <si>
    <t>0805W8F1004T5E</t>
  </si>
  <si>
    <t>220r</t>
  </si>
  <si>
    <t>C17557</t>
  </si>
  <si>
    <t>0805W8F2200T5E</t>
  </si>
  <si>
    <t>XUNPU</t>
  </si>
  <si>
    <t>TS-1088R-02026</t>
  </si>
  <si>
    <t>Microchip Tech</t>
  </si>
  <si>
    <t>ATMEGA328PB-MU</t>
  </si>
  <si>
    <t>ACS712ELCTR-30A-T</t>
  </si>
  <si>
    <t>Allegro MicroSystems, LLC</t>
  </si>
  <si>
    <t>C9932</t>
  </si>
  <si>
    <t>WCH(Jiangsu Qin Heng)</t>
  </si>
  <si>
    <t>CH340C</t>
  </si>
  <si>
    <t>UMW(Youtai Semiconductor Co., Ltd.)</t>
  </si>
  <si>
    <t>LM2596S-5.0</t>
  </si>
  <si>
    <t>Nexperia</t>
  </si>
  <si>
    <t>HEF4093BT,653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</si>
</sst>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4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222222"/>
      <name val="PingFangSC, PingFangSC-Semibold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5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workbookViewId="0">
      <pane ySplit="1" topLeftCell="A29" activePane="bottomLeft" state="frozen"/>
      <selection pane="bottomLeft" activeCell="G44" sqref="G44"/>
    </sheetView>
  </sheetViews>
  <sheetFormatPr defaultRowHeight="15"/>
  <cols>
    <col min="1" max="1" width="28" style="7" bestFit="1" customWidth="1"/>
    <col min="2" max="2" width="10.42578125" style="7" customWidth="1"/>
    <col min="3" max="3" width="37" style="8" customWidth="1"/>
    <col min="4" max="4" width="10.7109375" style="7" bestFit="1" customWidth="1"/>
    <col min="5" max="5" width="13.7109375" style="9" bestFit="1" customWidth="1"/>
    <col min="6" max="6" width="15.7109375" style="10" customWidth="1"/>
    <col min="7" max="7" width="15.42578125" style="9" bestFit="1" customWidth="1"/>
    <col min="8" max="9" width="9.140625" style="9"/>
    <col min="10" max="10" width="15.7109375" style="9" customWidth="1"/>
    <col min="11" max="11" width="28.140625" style="7" customWidth="1"/>
    <col min="12" max="12" width="16.28515625" style="9" bestFit="1" customWidth="1"/>
    <col min="13" max="13" width="14.7109375" style="7" bestFit="1" customWidth="1"/>
    <col min="14" max="16384" width="9.140625" style="7"/>
  </cols>
  <sheetData>
    <row r="1" spans="1:30">
      <c r="A1" s="1" t="s">
        <v>26</v>
      </c>
      <c r="B1" s="1" t="s">
        <v>52</v>
      </c>
      <c r="C1" s="2" t="s">
        <v>53</v>
      </c>
      <c r="D1" s="1" t="s">
        <v>6</v>
      </c>
      <c r="E1" s="3" t="s">
        <v>136</v>
      </c>
      <c r="F1" s="4" t="s">
        <v>137</v>
      </c>
      <c r="G1" s="3" t="s">
        <v>35</v>
      </c>
      <c r="H1" s="3" t="s">
        <v>36</v>
      </c>
      <c r="I1" s="3" t="s">
        <v>54</v>
      </c>
      <c r="J1" s="1" t="s">
        <v>129</v>
      </c>
      <c r="K1" s="1" t="s">
        <v>130</v>
      </c>
      <c r="L1" s="3" t="s">
        <v>79</v>
      </c>
      <c r="M1" s="1" t="s">
        <v>126</v>
      </c>
      <c r="N1" s="1"/>
      <c r="O1" s="1" t="s">
        <v>148</v>
      </c>
    </row>
    <row r="3" spans="1:30">
      <c r="A3" s="7" t="s">
        <v>27</v>
      </c>
      <c r="B3" s="7" t="s">
        <v>18</v>
      </c>
      <c r="C3" s="8" t="s">
        <v>24</v>
      </c>
      <c r="D3" s="11">
        <v>4.5999999999999999E-3</v>
      </c>
      <c r="E3" s="9">
        <v>20</v>
      </c>
      <c r="F3" s="10">
        <f>D3*E3</f>
        <v>9.1999999999999998E-2</v>
      </c>
      <c r="G3" s="9" t="s">
        <v>95</v>
      </c>
      <c r="H3" s="9">
        <v>100</v>
      </c>
      <c r="I3" s="9" t="s">
        <v>1</v>
      </c>
      <c r="L3" s="9" t="s">
        <v>2</v>
      </c>
      <c r="M3" s="7">
        <f>IF(L3="Yes",0,3)</f>
        <v>0</v>
      </c>
    </row>
    <row r="4" spans="1:30">
      <c r="A4" s="7" t="s">
        <v>27</v>
      </c>
      <c r="B4" s="7" t="s">
        <v>19</v>
      </c>
      <c r="C4" s="8" t="s">
        <v>24</v>
      </c>
      <c r="D4" s="11">
        <v>1.12E-2</v>
      </c>
      <c r="E4" s="9">
        <v>20</v>
      </c>
      <c r="F4" s="10">
        <f t="shared" ref="F4:F49" si="0">D4*E4</f>
        <v>0.224</v>
      </c>
      <c r="G4" s="9" t="s">
        <v>96</v>
      </c>
      <c r="I4" s="9" t="s">
        <v>1</v>
      </c>
      <c r="L4" s="9" t="s">
        <v>2</v>
      </c>
      <c r="M4" s="7">
        <f t="shared" ref="M4:M46" si="1">IF(L4="Yes",0,3)</f>
        <v>0</v>
      </c>
    </row>
    <row r="5" spans="1:30">
      <c r="A5" s="7" t="s">
        <v>28</v>
      </c>
      <c r="B5" s="7" t="s">
        <v>7</v>
      </c>
      <c r="C5" s="8" t="s">
        <v>22</v>
      </c>
      <c r="D5" s="11">
        <v>8.9499999999999996E-2</v>
      </c>
      <c r="E5" s="9">
        <v>900</v>
      </c>
      <c r="F5" s="10">
        <f t="shared" si="0"/>
        <v>80.55</v>
      </c>
      <c r="G5" s="9" t="s">
        <v>66</v>
      </c>
      <c r="I5" s="9" t="s">
        <v>1</v>
      </c>
      <c r="M5" s="7">
        <f t="shared" si="1"/>
        <v>3</v>
      </c>
    </row>
    <row r="6" spans="1:30">
      <c r="A6" s="7" t="s">
        <v>28</v>
      </c>
      <c r="B6" s="7" t="s">
        <v>8</v>
      </c>
      <c r="C6" s="8" t="s">
        <v>23</v>
      </c>
      <c r="D6" s="11">
        <v>3.8300000000000001E-2</v>
      </c>
      <c r="E6" s="9">
        <v>10</v>
      </c>
      <c r="F6" s="10">
        <f t="shared" si="0"/>
        <v>0.38300000000000001</v>
      </c>
      <c r="G6" s="9" t="s">
        <v>58</v>
      </c>
      <c r="I6" s="9" t="s">
        <v>1</v>
      </c>
      <c r="M6" s="7">
        <f t="shared" si="1"/>
        <v>3</v>
      </c>
    </row>
    <row r="7" spans="1:30">
      <c r="A7" s="7" t="s">
        <v>27</v>
      </c>
      <c r="B7" s="7" t="s">
        <v>33</v>
      </c>
      <c r="C7" s="8" t="s">
        <v>24</v>
      </c>
      <c r="D7" s="11">
        <v>7.6E-3</v>
      </c>
      <c r="E7" s="9">
        <v>20</v>
      </c>
      <c r="F7" s="10">
        <f t="shared" si="0"/>
        <v>0.152</v>
      </c>
      <c r="G7" s="9" t="s">
        <v>71</v>
      </c>
      <c r="I7" s="9" t="s">
        <v>4</v>
      </c>
      <c r="L7" s="9" t="s">
        <v>2</v>
      </c>
      <c r="M7" s="7">
        <f t="shared" si="1"/>
        <v>0</v>
      </c>
    </row>
    <row r="8" spans="1:30">
      <c r="A8" s="7" t="s">
        <v>28</v>
      </c>
      <c r="B8" s="7" t="s">
        <v>20</v>
      </c>
      <c r="C8" s="8" t="s">
        <v>34</v>
      </c>
      <c r="D8" s="11">
        <v>0.29139999999999999</v>
      </c>
      <c r="E8" s="9">
        <v>1</v>
      </c>
      <c r="F8" s="10">
        <f t="shared" si="0"/>
        <v>0.29139999999999999</v>
      </c>
      <c r="G8" s="9" t="s">
        <v>69</v>
      </c>
      <c r="I8" s="9" t="s">
        <v>128</v>
      </c>
      <c r="M8" s="7">
        <f t="shared" si="1"/>
        <v>3</v>
      </c>
    </row>
    <row r="9" spans="1:30">
      <c r="A9" s="7" t="s">
        <v>28</v>
      </c>
      <c r="B9" s="7" t="s">
        <v>21</v>
      </c>
      <c r="C9" s="8" t="s">
        <v>22</v>
      </c>
      <c r="D9" s="11">
        <v>4.6699999999999998E-2</v>
      </c>
      <c r="E9" s="9">
        <v>10</v>
      </c>
      <c r="F9" s="10">
        <f t="shared" si="0"/>
        <v>0.46699999999999997</v>
      </c>
      <c r="G9" s="9" t="s">
        <v>70</v>
      </c>
      <c r="I9" s="9" t="s">
        <v>1</v>
      </c>
      <c r="L9" s="9" t="s">
        <v>2</v>
      </c>
      <c r="M9" s="7">
        <f t="shared" si="1"/>
        <v>0</v>
      </c>
    </row>
    <row r="10" spans="1:30">
      <c r="A10" s="7" t="s">
        <v>27</v>
      </c>
      <c r="B10" s="7" t="s">
        <v>30</v>
      </c>
      <c r="C10" s="8" t="s">
        <v>24</v>
      </c>
      <c r="D10" s="11">
        <v>5.4000000000000003E-3</v>
      </c>
      <c r="E10" s="9">
        <v>20</v>
      </c>
      <c r="F10" s="10">
        <f t="shared" si="0"/>
        <v>0.10800000000000001</v>
      </c>
      <c r="G10" s="9" t="s">
        <v>67</v>
      </c>
      <c r="I10" s="9" t="s">
        <v>1</v>
      </c>
      <c r="L10" s="9" t="s">
        <v>2</v>
      </c>
      <c r="M10" s="7">
        <f t="shared" si="1"/>
        <v>0</v>
      </c>
    </row>
    <row r="11" spans="1:30">
      <c r="A11" s="7" t="s">
        <v>29</v>
      </c>
      <c r="B11" s="7" t="s">
        <v>31</v>
      </c>
      <c r="C11" s="8" t="s">
        <v>112</v>
      </c>
      <c r="D11" s="11">
        <v>2.8899999999999999E-2</v>
      </c>
      <c r="E11" s="9">
        <v>20</v>
      </c>
      <c r="F11" s="10">
        <f t="shared" si="0"/>
        <v>0.57799999999999996</v>
      </c>
      <c r="G11" s="9" t="s">
        <v>68</v>
      </c>
      <c r="I11" s="9" t="s">
        <v>1</v>
      </c>
      <c r="M11" s="7">
        <f t="shared" si="1"/>
        <v>3</v>
      </c>
    </row>
    <row r="12" spans="1:30">
      <c r="A12" s="7" t="s">
        <v>9</v>
      </c>
      <c r="B12" s="7" t="s">
        <v>32</v>
      </c>
      <c r="C12" s="8" t="s">
        <v>24</v>
      </c>
      <c r="D12" s="11">
        <v>3.7999999999999999E-2</v>
      </c>
      <c r="E12" s="9">
        <v>20</v>
      </c>
      <c r="F12" s="10">
        <f t="shared" si="0"/>
        <v>0.76</v>
      </c>
      <c r="G12" s="9" t="s">
        <v>86</v>
      </c>
      <c r="I12" s="9" t="s">
        <v>1</v>
      </c>
      <c r="M12" s="7">
        <f t="shared" si="1"/>
        <v>3</v>
      </c>
    </row>
    <row r="13" spans="1:30">
      <c r="A13" s="7" t="s">
        <v>42</v>
      </c>
      <c r="B13" s="7" t="s">
        <v>44</v>
      </c>
      <c r="C13" s="8" t="s">
        <v>43</v>
      </c>
      <c r="D13" s="11">
        <v>0.30630000000000002</v>
      </c>
      <c r="E13" s="9">
        <v>2</v>
      </c>
      <c r="F13" s="10">
        <f t="shared" si="0"/>
        <v>0.61260000000000003</v>
      </c>
      <c r="G13" s="9" t="s">
        <v>57</v>
      </c>
      <c r="H13" s="9">
        <v>60</v>
      </c>
      <c r="I13" s="9" t="s">
        <v>1</v>
      </c>
      <c r="L13" s="9" t="s">
        <v>2</v>
      </c>
      <c r="M13" s="7">
        <f t="shared" si="1"/>
        <v>0</v>
      </c>
    </row>
    <row r="14" spans="1:30">
      <c r="A14" s="7" t="s">
        <v>10</v>
      </c>
      <c r="C14" s="8" t="s">
        <v>46</v>
      </c>
      <c r="D14" s="11">
        <v>6.4899999999999999E-2</v>
      </c>
      <c r="E14" s="9">
        <v>10</v>
      </c>
      <c r="F14" s="10">
        <f t="shared" si="0"/>
        <v>0.64900000000000002</v>
      </c>
      <c r="G14" s="9" t="s">
        <v>87</v>
      </c>
      <c r="I14" s="9" t="s">
        <v>1</v>
      </c>
      <c r="M14" s="7">
        <f t="shared" si="1"/>
        <v>3</v>
      </c>
    </row>
    <row r="15" spans="1:30">
      <c r="A15" s="7" t="s">
        <v>9</v>
      </c>
      <c r="B15" s="7" t="s">
        <v>40</v>
      </c>
      <c r="C15" s="8" t="s">
        <v>24</v>
      </c>
      <c r="D15" s="11">
        <v>1.78E-2</v>
      </c>
      <c r="E15" s="9">
        <v>20</v>
      </c>
      <c r="F15" s="10">
        <f t="shared" si="0"/>
        <v>0.35599999999999998</v>
      </c>
      <c r="G15" s="9" t="s">
        <v>88</v>
      </c>
      <c r="I15" s="9" t="s">
        <v>1</v>
      </c>
      <c r="M15" s="7">
        <f t="shared" si="1"/>
        <v>3</v>
      </c>
      <c r="AD15" s="7" t="s">
        <v>0</v>
      </c>
    </row>
    <row r="16" spans="1:30">
      <c r="A16" s="7" t="s">
        <v>9</v>
      </c>
      <c r="B16" s="7" t="s">
        <v>41</v>
      </c>
      <c r="C16" s="8" t="s">
        <v>24</v>
      </c>
      <c r="D16" s="11">
        <v>1.23E-2</v>
      </c>
      <c r="E16" s="9">
        <v>20</v>
      </c>
      <c r="F16" s="10">
        <f t="shared" si="0"/>
        <v>0.246</v>
      </c>
      <c r="G16" s="9" t="s">
        <v>89</v>
      </c>
      <c r="I16" s="9" t="s">
        <v>1</v>
      </c>
      <c r="L16" s="9" t="s">
        <v>2</v>
      </c>
      <c r="M16" s="7">
        <f t="shared" si="1"/>
        <v>0</v>
      </c>
      <c r="AD16" s="7" t="s">
        <v>3</v>
      </c>
    </row>
    <row r="17" spans="1:31">
      <c r="A17" s="7" t="s">
        <v>48</v>
      </c>
      <c r="B17" s="7" t="s">
        <v>39</v>
      </c>
      <c r="C17" s="7" t="s">
        <v>38</v>
      </c>
      <c r="D17" s="11">
        <v>3.4299999999999997E-2</v>
      </c>
      <c r="E17" s="9">
        <v>20</v>
      </c>
      <c r="F17" s="10">
        <f t="shared" si="0"/>
        <v>0.68599999999999994</v>
      </c>
      <c r="G17" s="9" t="s">
        <v>65</v>
      </c>
      <c r="I17" s="9" t="s">
        <v>5</v>
      </c>
      <c r="M17" s="7">
        <f t="shared" si="1"/>
        <v>3</v>
      </c>
    </row>
    <row r="18" spans="1:31">
      <c r="A18" s="7" t="s">
        <v>48</v>
      </c>
      <c r="B18" s="7" t="s">
        <v>45</v>
      </c>
      <c r="C18" s="8" t="s">
        <v>47</v>
      </c>
      <c r="D18" s="11">
        <v>6.1499999999999999E-2</v>
      </c>
      <c r="E18" s="9">
        <v>10</v>
      </c>
      <c r="F18" s="10">
        <f t="shared" si="0"/>
        <v>0.61499999999999999</v>
      </c>
      <c r="G18" s="9" t="s">
        <v>59</v>
      </c>
      <c r="I18" s="9" t="s">
        <v>1</v>
      </c>
      <c r="J18" s="9" t="s">
        <v>158</v>
      </c>
      <c r="K18" s="7" t="s">
        <v>159</v>
      </c>
      <c r="M18" s="7">
        <f t="shared" si="1"/>
        <v>3</v>
      </c>
    </row>
    <row r="19" spans="1:31">
      <c r="A19" s="7" t="s">
        <v>11</v>
      </c>
      <c r="B19" s="7" t="s">
        <v>60</v>
      </c>
      <c r="C19" s="8" t="s">
        <v>24</v>
      </c>
      <c r="D19" s="11">
        <v>1.66E-2</v>
      </c>
      <c r="E19" s="9">
        <v>20</v>
      </c>
      <c r="F19" s="10">
        <f t="shared" si="0"/>
        <v>0.33200000000000002</v>
      </c>
      <c r="G19" s="9" t="s">
        <v>97</v>
      </c>
      <c r="I19" s="9" t="s">
        <v>1</v>
      </c>
      <c r="J19" s="5" t="s">
        <v>161</v>
      </c>
      <c r="K19" t="s">
        <v>160</v>
      </c>
      <c r="L19" s="9" t="s">
        <v>2</v>
      </c>
      <c r="M19" s="7">
        <f t="shared" si="1"/>
        <v>0</v>
      </c>
    </row>
    <row r="20" spans="1:31">
      <c r="A20" s="7" t="s">
        <v>11</v>
      </c>
      <c r="B20" s="7" t="s">
        <v>61</v>
      </c>
      <c r="C20" s="7" t="s">
        <v>113</v>
      </c>
      <c r="D20" s="11">
        <v>0.31809999999999999</v>
      </c>
      <c r="E20" s="9">
        <v>20</v>
      </c>
      <c r="F20" s="10">
        <f t="shared" si="0"/>
        <v>6.3620000000000001</v>
      </c>
      <c r="G20" s="9" t="s">
        <v>83</v>
      </c>
      <c r="I20" s="9" t="s">
        <v>1</v>
      </c>
      <c r="J20" s="5" t="s">
        <v>162</v>
      </c>
      <c r="K20" s="5" t="s">
        <v>163</v>
      </c>
      <c r="M20" s="7">
        <f t="shared" si="1"/>
        <v>3</v>
      </c>
    </row>
    <row r="21" spans="1:31">
      <c r="A21" s="7" t="s">
        <v>49</v>
      </c>
      <c r="B21" s="7" t="s">
        <v>56</v>
      </c>
      <c r="C21" s="7" t="s">
        <v>55</v>
      </c>
      <c r="D21" s="11">
        <v>1.1936</v>
      </c>
      <c r="E21" s="9">
        <v>20</v>
      </c>
      <c r="F21" s="10">
        <f>D21*E21</f>
        <v>23.872</v>
      </c>
      <c r="G21" s="9" t="s">
        <v>84</v>
      </c>
      <c r="H21" s="9">
        <v>55</v>
      </c>
      <c r="I21" s="9" t="s">
        <v>1</v>
      </c>
      <c r="J21" s="5" t="s">
        <v>164</v>
      </c>
      <c r="K21" s="5" t="s">
        <v>165</v>
      </c>
    </row>
    <row r="22" spans="1:31">
      <c r="A22" s="7" t="s">
        <v>166</v>
      </c>
      <c r="B22" s="5" t="s">
        <v>168</v>
      </c>
      <c r="C22" s="7" t="s">
        <v>109</v>
      </c>
      <c r="D22" s="11">
        <v>0.1069</v>
      </c>
      <c r="E22" s="9">
        <v>15</v>
      </c>
      <c r="F22" s="10">
        <f>D22*E22</f>
        <v>1.6034999999999999</v>
      </c>
      <c r="G22" s="7" t="s">
        <v>167</v>
      </c>
      <c r="H22" s="7"/>
      <c r="I22" s="9" t="s">
        <v>1</v>
      </c>
      <c r="J22" s="5" t="s">
        <v>164</v>
      </c>
      <c r="K22" s="5" t="s">
        <v>168</v>
      </c>
      <c r="M22" s="7">
        <f t="shared" si="1"/>
        <v>3</v>
      </c>
    </row>
    <row r="23" spans="1:31">
      <c r="A23" s="7" t="s">
        <v>50</v>
      </c>
      <c r="B23" s="7" t="s">
        <v>73</v>
      </c>
      <c r="C23" s="7" t="s">
        <v>114</v>
      </c>
      <c r="D23" s="11">
        <v>1.77E-2</v>
      </c>
      <c r="E23" s="9">
        <v>20</v>
      </c>
      <c r="F23" s="10">
        <f t="shared" si="0"/>
        <v>0.35399999999999998</v>
      </c>
      <c r="G23" s="9" t="s">
        <v>85</v>
      </c>
      <c r="H23" s="9">
        <v>50</v>
      </c>
      <c r="I23" s="9" t="s">
        <v>1</v>
      </c>
      <c r="J23" s="5" t="s">
        <v>169</v>
      </c>
      <c r="K23" s="5" t="s">
        <v>170</v>
      </c>
      <c r="L23" s="9" t="s">
        <v>2</v>
      </c>
      <c r="M23" s="7">
        <f t="shared" si="1"/>
        <v>0</v>
      </c>
    </row>
    <row r="24" spans="1:31">
      <c r="A24" s="7" t="s">
        <v>51</v>
      </c>
      <c r="B24" s="7" t="s">
        <v>74</v>
      </c>
      <c r="C24" s="7" t="s">
        <v>114</v>
      </c>
      <c r="D24" s="11">
        <v>2.7099999999999999E-2</v>
      </c>
      <c r="E24" s="9">
        <v>20</v>
      </c>
      <c r="F24" s="10">
        <f t="shared" si="0"/>
        <v>0.54200000000000004</v>
      </c>
      <c r="G24" s="9" t="s">
        <v>82</v>
      </c>
      <c r="H24" s="9">
        <v>50</v>
      </c>
      <c r="I24" s="9" t="s">
        <v>1</v>
      </c>
      <c r="M24" s="7">
        <f t="shared" si="1"/>
        <v>3</v>
      </c>
    </row>
    <row r="25" spans="1:31">
      <c r="A25" s="7" t="s">
        <v>13</v>
      </c>
      <c r="B25" s="7" t="s">
        <v>75</v>
      </c>
      <c r="C25" s="8" t="s">
        <v>24</v>
      </c>
      <c r="D25" s="11">
        <v>2.2200000000000001E-2</v>
      </c>
      <c r="E25" s="9">
        <v>20</v>
      </c>
      <c r="F25" s="10">
        <f t="shared" si="0"/>
        <v>0.44400000000000001</v>
      </c>
      <c r="G25" s="9" t="s">
        <v>90</v>
      </c>
      <c r="I25" s="9" t="s">
        <v>1</v>
      </c>
      <c r="J25" s="5" t="s">
        <v>171</v>
      </c>
      <c r="K25" s="5" t="s">
        <v>188</v>
      </c>
      <c r="M25" s="7">
        <f t="shared" si="1"/>
        <v>3</v>
      </c>
      <c r="AD25" s="7" t="s">
        <v>0</v>
      </c>
    </row>
    <row r="26" spans="1:31">
      <c r="A26" s="7" t="s">
        <v>13</v>
      </c>
      <c r="B26" s="7" t="s">
        <v>76</v>
      </c>
      <c r="C26" s="8" t="s">
        <v>24</v>
      </c>
      <c r="D26" s="11">
        <v>2.2200000000000001E-2</v>
      </c>
      <c r="E26" s="9">
        <v>20</v>
      </c>
      <c r="F26" s="10">
        <f t="shared" si="0"/>
        <v>0.44400000000000001</v>
      </c>
      <c r="G26" s="9" t="s">
        <v>91</v>
      </c>
      <c r="I26" s="9" t="s">
        <v>1</v>
      </c>
      <c r="M26" s="7">
        <f t="shared" si="1"/>
        <v>3</v>
      </c>
      <c r="AE26" s="7" t="s">
        <v>0</v>
      </c>
    </row>
    <row r="27" spans="1:31">
      <c r="A27" s="7" t="s">
        <v>13</v>
      </c>
      <c r="B27" s="7" t="s">
        <v>77</v>
      </c>
      <c r="C27" s="8" t="s">
        <v>24</v>
      </c>
      <c r="D27" s="11">
        <v>2.2200000000000001E-2</v>
      </c>
      <c r="E27" s="9">
        <v>20</v>
      </c>
      <c r="F27" s="10">
        <f t="shared" si="0"/>
        <v>0.44400000000000001</v>
      </c>
      <c r="G27" s="9" t="s">
        <v>92</v>
      </c>
      <c r="I27" s="9" t="s">
        <v>1</v>
      </c>
      <c r="J27" s="5" t="s">
        <v>171</v>
      </c>
      <c r="K27" s="5" t="s">
        <v>172</v>
      </c>
      <c r="L27" s="9" t="s">
        <v>2</v>
      </c>
      <c r="M27" s="7">
        <f t="shared" si="1"/>
        <v>0</v>
      </c>
      <c r="AE27" s="7" t="s">
        <v>0</v>
      </c>
    </row>
    <row r="28" spans="1:31">
      <c r="A28" s="7" t="s">
        <v>13</v>
      </c>
      <c r="B28" s="7" t="s">
        <v>173</v>
      </c>
      <c r="C28" s="8" t="s">
        <v>24</v>
      </c>
      <c r="D28" s="11">
        <v>3.2000000000000002E-3</v>
      </c>
      <c r="E28" s="9">
        <v>20</v>
      </c>
      <c r="F28" s="10">
        <f t="shared" si="0"/>
        <v>6.4000000000000001E-2</v>
      </c>
      <c r="G28" s="5" t="s">
        <v>174</v>
      </c>
      <c r="I28" s="9" t="s">
        <v>1</v>
      </c>
      <c r="J28" s="5" t="s">
        <v>171</v>
      </c>
      <c r="K28" s="5" t="s">
        <v>175</v>
      </c>
      <c r="L28" s="9" t="s">
        <v>2</v>
      </c>
      <c r="M28" s="7">
        <f t="shared" si="1"/>
        <v>0</v>
      </c>
    </row>
    <row r="29" spans="1:31">
      <c r="A29" s="7" t="s">
        <v>13</v>
      </c>
      <c r="B29" s="7" t="s">
        <v>176</v>
      </c>
      <c r="C29" s="8" t="s">
        <v>24</v>
      </c>
      <c r="D29" s="11">
        <v>2.8E-3</v>
      </c>
      <c r="E29" s="9">
        <v>20</v>
      </c>
      <c r="F29" s="10">
        <f t="shared" si="0"/>
        <v>5.6000000000000001E-2</v>
      </c>
      <c r="G29" s="5" t="s">
        <v>178</v>
      </c>
      <c r="I29" s="9" t="s">
        <v>1</v>
      </c>
      <c r="J29" s="5" t="s">
        <v>179</v>
      </c>
      <c r="K29" s="5" t="s">
        <v>183</v>
      </c>
      <c r="L29" s="9" t="s">
        <v>177</v>
      </c>
      <c r="M29" s="7">
        <f t="shared" si="1"/>
        <v>3</v>
      </c>
    </row>
    <row r="30" spans="1:31">
      <c r="A30" s="7" t="s">
        <v>13</v>
      </c>
      <c r="B30" s="7" t="s">
        <v>180</v>
      </c>
      <c r="C30" s="8" t="s">
        <v>24</v>
      </c>
      <c r="D30" s="11">
        <v>2.7000000000000001E-3</v>
      </c>
      <c r="E30" s="9">
        <v>20</v>
      </c>
      <c r="F30" s="10">
        <f t="shared" si="0"/>
        <v>5.4000000000000006E-2</v>
      </c>
      <c r="G30" s="5" t="s">
        <v>181</v>
      </c>
      <c r="I30" s="9" t="s">
        <v>1</v>
      </c>
      <c r="J30" s="5" t="s">
        <v>171</v>
      </c>
      <c r="K30" s="5" t="s">
        <v>182</v>
      </c>
      <c r="L30" s="9" t="s">
        <v>184</v>
      </c>
      <c r="M30" s="7">
        <f t="shared" si="1"/>
        <v>0</v>
      </c>
    </row>
    <row r="31" spans="1:31">
      <c r="A31" s="7" t="s">
        <v>13</v>
      </c>
      <c r="B31" s="7" t="s">
        <v>185</v>
      </c>
      <c r="C31" s="8" t="s">
        <v>24</v>
      </c>
      <c r="D31" s="11">
        <v>2.5999999999999999E-3</v>
      </c>
      <c r="E31" s="9">
        <v>20</v>
      </c>
      <c r="F31" s="10">
        <f t="shared" si="0"/>
        <v>5.1999999999999998E-2</v>
      </c>
      <c r="G31" s="5" t="s">
        <v>187</v>
      </c>
      <c r="I31" s="9" t="s">
        <v>1</v>
      </c>
      <c r="J31" s="5" t="s">
        <v>171</v>
      </c>
      <c r="K31" s="5" t="s">
        <v>186</v>
      </c>
      <c r="L31" s="9" t="s">
        <v>2</v>
      </c>
      <c r="M31" s="7">
        <f t="shared" si="1"/>
        <v>0</v>
      </c>
    </row>
    <row r="32" spans="1:31">
      <c r="A32" s="7" t="s">
        <v>13</v>
      </c>
      <c r="B32" s="7" t="s">
        <v>189</v>
      </c>
      <c r="C32" s="8" t="s">
        <v>24</v>
      </c>
      <c r="D32" s="11">
        <v>2.5000000000000001E-3</v>
      </c>
      <c r="E32" s="9">
        <v>20</v>
      </c>
      <c r="F32" s="10">
        <f t="shared" si="0"/>
        <v>0.05</v>
      </c>
      <c r="G32" s="5" t="s">
        <v>190</v>
      </c>
      <c r="I32" s="9" t="s">
        <v>1</v>
      </c>
      <c r="J32" s="5" t="s">
        <v>171</v>
      </c>
      <c r="K32" s="5" t="s">
        <v>191</v>
      </c>
      <c r="L32" s="9" t="s">
        <v>2</v>
      </c>
      <c r="M32" s="7">
        <f t="shared" si="1"/>
        <v>0</v>
      </c>
    </row>
    <row r="33" spans="1:15">
      <c r="A33" s="7" t="s">
        <v>13</v>
      </c>
      <c r="B33" s="7" t="s">
        <v>192</v>
      </c>
      <c r="C33" s="8" t="s">
        <v>24</v>
      </c>
      <c r="D33" s="11">
        <v>2.5000000000000001E-3</v>
      </c>
      <c r="E33" s="9">
        <v>20</v>
      </c>
      <c r="F33" s="10">
        <f t="shared" si="0"/>
        <v>0.05</v>
      </c>
      <c r="G33" s="5" t="s">
        <v>193</v>
      </c>
      <c r="I33" s="9" t="s">
        <v>1</v>
      </c>
      <c r="J33" s="5" t="s">
        <v>171</v>
      </c>
      <c r="K33" s="5" t="s">
        <v>194</v>
      </c>
      <c r="L33" s="9" t="s">
        <v>2</v>
      </c>
      <c r="M33" s="7">
        <f t="shared" si="1"/>
        <v>0</v>
      </c>
    </row>
    <row r="34" spans="1:15">
      <c r="A34" s="7" t="s">
        <v>116</v>
      </c>
      <c r="B34" s="7" t="s">
        <v>25</v>
      </c>
      <c r="C34" s="8" t="s">
        <v>62</v>
      </c>
      <c r="D34" s="11">
        <v>5.4399999999999997E-2</v>
      </c>
      <c r="E34" s="9">
        <v>10</v>
      </c>
      <c r="F34" s="10">
        <f t="shared" si="0"/>
        <v>0.54399999999999993</v>
      </c>
      <c r="G34" s="9" t="s">
        <v>81</v>
      </c>
      <c r="I34" s="9" t="s">
        <v>1</v>
      </c>
      <c r="J34" s="5" t="s">
        <v>195</v>
      </c>
      <c r="K34" s="5" t="s">
        <v>196</v>
      </c>
      <c r="M34" s="7">
        <f t="shared" si="1"/>
        <v>3</v>
      </c>
    </row>
    <row r="35" spans="1:15">
      <c r="A35" s="7" t="s">
        <v>117</v>
      </c>
      <c r="C35" s="7" t="s">
        <v>78</v>
      </c>
      <c r="D35" s="11">
        <v>4.0605000000000002</v>
      </c>
      <c r="E35" s="9">
        <v>1</v>
      </c>
      <c r="F35" s="10">
        <f t="shared" si="0"/>
        <v>4.0605000000000002</v>
      </c>
      <c r="G35" s="9" t="s">
        <v>93</v>
      </c>
      <c r="I35" s="9" t="s">
        <v>1</v>
      </c>
      <c r="M35" s="7">
        <f t="shared" si="1"/>
        <v>3</v>
      </c>
    </row>
    <row r="36" spans="1:15">
      <c r="A36" s="7" t="s">
        <v>118</v>
      </c>
      <c r="B36" s="7" t="s">
        <v>115</v>
      </c>
      <c r="C36" s="8" t="s">
        <v>63</v>
      </c>
      <c r="D36" s="11">
        <v>0.1734</v>
      </c>
      <c r="E36" s="9">
        <v>2500</v>
      </c>
      <c r="F36" s="10">
        <f t="shared" si="0"/>
        <v>433.5</v>
      </c>
      <c r="G36" s="9" t="s">
        <v>80</v>
      </c>
      <c r="I36" s="9" t="s">
        <v>1</v>
      </c>
      <c r="L36" s="9" t="s">
        <v>2</v>
      </c>
      <c r="M36" s="7">
        <f t="shared" si="1"/>
        <v>0</v>
      </c>
    </row>
    <row r="37" spans="1:15">
      <c r="A37" s="7" t="s">
        <v>119</v>
      </c>
      <c r="C37" s="7" t="s">
        <v>122</v>
      </c>
      <c r="D37" s="11">
        <v>8.9385999999999992</v>
      </c>
      <c r="E37" s="9">
        <v>1</v>
      </c>
      <c r="F37" s="10">
        <f t="shared" si="0"/>
        <v>8.9385999999999992</v>
      </c>
      <c r="G37" s="9" t="s">
        <v>94</v>
      </c>
      <c r="I37" s="9" t="s">
        <v>1</v>
      </c>
      <c r="J37" s="5" t="s">
        <v>197</v>
      </c>
      <c r="K37" s="5" t="s">
        <v>198</v>
      </c>
      <c r="M37" s="7">
        <f t="shared" si="1"/>
        <v>3</v>
      </c>
    </row>
    <row r="38" spans="1:15">
      <c r="A38" s="7" t="s">
        <v>14</v>
      </c>
      <c r="C38" s="8" t="s">
        <v>72</v>
      </c>
      <c r="D38" s="11">
        <v>2.8912</v>
      </c>
      <c r="E38" s="9">
        <v>1</v>
      </c>
      <c r="F38" s="10">
        <f t="shared" si="0"/>
        <v>2.8912</v>
      </c>
      <c r="G38" s="9" t="s">
        <v>201</v>
      </c>
      <c r="I38" s="9" t="s">
        <v>1</v>
      </c>
      <c r="J38" s="5" t="s">
        <v>200</v>
      </c>
      <c r="K38" s="5" t="s">
        <v>199</v>
      </c>
      <c r="M38" s="7">
        <f t="shared" si="1"/>
        <v>3</v>
      </c>
    </row>
    <row r="39" spans="1:15">
      <c r="A39" s="7" t="s">
        <v>120</v>
      </c>
      <c r="B39" s="7" t="s">
        <v>64</v>
      </c>
      <c r="C39" s="7" t="s">
        <v>124</v>
      </c>
      <c r="D39" s="11">
        <v>0.77780000000000005</v>
      </c>
      <c r="E39" s="9">
        <v>1</v>
      </c>
      <c r="F39" s="10">
        <f t="shared" si="0"/>
        <v>0.77780000000000005</v>
      </c>
      <c r="G39" s="9" t="s">
        <v>99</v>
      </c>
      <c r="I39" s="9" t="s">
        <v>1</v>
      </c>
      <c r="J39" s="5" t="s">
        <v>204</v>
      </c>
      <c r="K39" s="5" t="s">
        <v>205</v>
      </c>
      <c r="M39" s="7">
        <f t="shared" si="1"/>
        <v>3</v>
      </c>
    </row>
    <row r="40" spans="1:15">
      <c r="A40" s="7" t="s">
        <v>15</v>
      </c>
      <c r="C40" s="7" t="s">
        <v>111</v>
      </c>
      <c r="D40" s="11">
        <v>0.84540000000000004</v>
      </c>
      <c r="E40" s="9">
        <v>1</v>
      </c>
      <c r="F40" s="10">
        <f t="shared" si="0"/>
        <v>0.84540000000000004</v>
      </c>
      <c r="G40" s="9" t="s">
        <v>98</v>
      </c>
      <c r="I40" s="9" t="s">
        <v>1</v>
      </c>
      <c r="J40" s="5" t="s">
        <v>202</v>
      </c>
      <c r="K40" s="5" t="s">
        <v>203</v>
      </c>
      <c r="M40" s="7">
        <f t="shared" si="1"/>
        <v>3</v>
      </c>
    </row>
    <row r="41" spans="1:15">
      <c r="A41" s="7" t="s">
        <v>16</v>
      </c>
      <c r="C41" s="7" t="s">
        <v>110</v>
      </c>
      <c r="D41" s="7">
        <v>0.59770000000000001</v>
      </c>
      <c r="E41" s="9">
        <v>1</v>
      </c>
      <c r="F41" s="10">
        <f t="shared" si="0"/>
        <v>0.59770000000000001</v>
      </c>
      <c r="G41" s="9" t="s">
        <v>101</v>
      </c>
      <c r="I41" s="9" t="s">
        <v>1</v>
      </c>
      <c r="M41" s="7">
        <f t="shared" si="1"/>
        <v>3</v>
      </c>
    </row>
    <row r="42" spans="1:15">
      <c r="A42" s="7" t="s">
        <v>17</v>
      </c>
      <c r="C42" s="7" t="s">
        <v>109</v>
      </c>
      <c r="D42" s="11">
        <v>3.9399999999999998E-2</v>
      </c>
      <c r="E42" s="9">
        <v>15</v>
      </c>
      <c r="F42" s="10">
        <f t="shared" si="0"/>
        <v>0.59099999999999997</v>
      </c>
      <c r="G42" s="9" t="s">
        <v>102</v>
      </c>
      <c r="I42" s="9" t="s">
        <v>1</v>
      </c>
      <c r="M42" s="7">
        <f t="shared" si="1"/>
        <v>3</v>
      </c>
    </row>
    <row r="43" spans="1:15">
      <c r="A43" s="7" t="s">
        <v>123</v>
      </c>
      <c r="C43" s="8" t="s">
        <v>37</v>
      </c>
      <c r="D43" s="11">
        <v>0.2356</v>
      </c>
      <c r="E43" s="9">
        <v>1</v>
      </c>
      <c r="F43" s="10">
        <f t="shared" si="0"/>
        <v>0.2356</v>
      </c>
      <c r="G43" s="9" t="s">
        <v>100</v>
      </c>
      <c r="I43" s="9" t="s">
        <v>1</v>
      </c>
      <c r="J43" s="5" t="s">
        <v>206</v>
      </c>
      <c r="K43" s="5" t="s">
        <v>207</v>
      </c>
      <c r="M43" s="7">
        <f t="shared" si="1"/>
        <v>3</v>
      </c>
    </row>
    <row r="44" spans="1:15">
      <c r="A44" s="7" t="s">
        <v>121</v>
      </c>
      <c r="B44" s="7" t="s">
        <v>108</v>
      </c>
      <c r="C44" s="8" t="s">
        <v>104</v>
      </c>
      <c r="D44" s="11">
        <v>0.40710000000000002</v>
      </c>
      <c r="E44" s="9">
        <v>1</v>
      </c>
      <c r="F44" s="10">
        <f t="shared" si="0"/>
        <v>0.40710000000000002</v>
      </c>
      <c r="G44" s="9" t="s">
        <v>103</v>
      </c>
      <c r="I44" s="9" t="s">
        <v>1</v>
      </c>
      <c r="M44" s="7">
        <f t="shared" si="1"/>
        <v>3</v>
      </c>
    </row>
    <row r="45" spans="1:15">
      <c r="A45" s="7" t="s">
        <v>12</v>
      </c>
      <c r="B45" s="7" t="s">
        <v>106</v>
      </c>
      <c r="C45" s="7" t="s">
        <v>107</v>
      </c>
      <c r="D45" s="11">
        <v>9.4100000000000003E-2</v>
      </c>
      <c r="E45" s="9">
        <v>15</v>
      </c>
      <c r="F45" s="10">
        <f t="shared" si="0"/>
        <v>1.4115</v>
      </c>
      <c r="G45" s="9" t="s">
        <v>105</v>
      </c>
      <c r="I45" s="9" t="s">
        <v>1</v>
      </c>
      <c r="L45" s="9" t="s">
        <v>2</v>
      </c>
      <c r="M45" s="7">
        <f t="shared" si="1"/>
        <v>0</v>
      </c>
    </row>
    <row r="46" spans="1:15">
      <c r="A46" s="7" t="s">
        <v>131</v>
      </c>
      <c r="B46" s="7" t="s">
        <v>132</v>
      </c>
      <c r="C46" s="6" t="s">
        <v>135</v>
      </c>
      <c r="D46" s="11">
        <v>2.5499999999999998E-2</v>
      </c>
      <c r="E46" s="9">
        <v>1</v>
      </c>
      <c r="F46" s="10">
        <f t="shared" si="0"/>
        <v>2.5499999999999998E-2</v>
      </c>
      <c r="G46" s="9" t="s">
        <v>134</v>
      </c>
      <c r="I46" s="9" t="s">
        <v>128</v>
      </c>
      <c r="J46" s="6" t="s">
        <v>133</v>
      </c>
      <c r="K46" s="6" t="s">
        <v>134</v>
      </c>
      <c r="M46" s="7">
        <f t="shared" si="1"/>
        <v>3</v>
      </c>
    </row>
    <row r="47" spans="1:15">
      <c r="A47" s="7" t="s">
        <v>138</v>
      </c>
      <c r="B47" s="7" t="s">
        <v>139</v>
      </c>
      <c r="C47" s="8" t="s">
        <v>140</v>
      </c>
      <c r="D47" s="11">
        <v>0.12820000000000001</v>
      </c>
      <c r="E47" s="9">
        <v>1</v>
      </c>
      <c r="F47" s="10">
        <f t="shared" si="0"/>
        <v>0.12820000000000001</v>
      </c>
      <c r="G47" s="9" t="s">
        <v>141</v>
      </c>
      <c r="I47" s="9" t="s">
        <v>128</v>
      </c>
      <c r="J47" s="6" t="s">
        <v>142</v>
      </c>
      <c r="K47" s="7" t="s">
        <v>143</v>
      </c>
    </row>
    <row r="48" spans="1:15">
      <c r="A48" s="7" t="s">
        <v>144</v>
      </c>
      <c r="B48" s="7" t="s">
        <v>145</v>
      </c>
      <c r="C48" s="8" t="s">
        <v>146</v>
      </c>
      <c r="D48" s="12">
        <v>0.1535</v>
      </c>
      <c r="E48" s="9">
        <v>1</v>
      </c>
      <c r="F48" s="10">
        <f t="shared" si="0"/>
        <v>0.1535</v>
      </c>
      <c r="G48" s="9" t="s">
        <v>147</v>
      </c>
      <c r="I48" s="9" t="s">
        <v>128</v>
      </c>
      <c r="J48" s="9" t="s">
        <v>150</v>
      </c>
      <c r="K48" s="7" t="s">
        <v>151</v>
      </c>
      <c r="O48" s="7" t="s">
        <v>149</v>
      </c>
    </row>
    <row r="49" spans="1:13">
      <c r="A49" s="7" t="s">
        <v>152</v>
      </c>
      <c r="B49" s="7" t="s">
        <v>153</v>
      </c>
      <c r="C49" s="8" t="s">
        <v>154</v>
      </c>
      <c r="D49" s="11">
        <v>0.1714</v>
      </c>
      <c r="E49" s="9">
        <v>1</v>
      </c>
      <c r="F49" s="10">
        <f t="shared" si="0"/>
        <v>0.1714</v>
      </c>
      <c r="G49" s="9" t="s">
        <v>155</v>
      </c>
      <c r="I49" s="9" t="s">
        <v>128</v>
      </c>
      <c r="J49" s="6" t="s">
        <v>156</v>
      </c>
      <c r="K49" s="7" t="s">
        <v>157</v>
      </c>
    </row>
    <row r="54" spans="1:13">
      <c r="E54" s="9" t="s">
        <v>125</v>
      </c>
      <c r="F54" s="10">
        <f>SUM(F3:F49)</f>
        <v>576.77249999999992</v>
      </c>
      <c r="L54" s="9" t="s">
        <v>127</v>
      </c>
      <c r="M54" s="7">
        <f>SUM(M4:M46)</f>
        <v>78</v>
      </c>
    </row>
  </sheetData>
  <pageMargins left="0.7" right="0.7" top="0.75" bottom="0.75" header="0.3" footer="0.3"/>
  <pageSetup paperSize="9" orientation="portrait" r:id="rId1"/>
  <ignoredErrors>
    <ignoredError sqref="C3:C4 C7 C15:C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Declan</dc:creator>
  <cp:lastModifiedBy>HEARD Declan</cp:lastModifiedBy>
  <dcterms:created xsi:type="dcterms:W3CDTF">2022-03-04T15:01:42Z</dcterms:created>
  <dcterms:modified xsi:type="dcterms:W3CDTF">2022-03-07T12:18:21Z</dcterms:modified>
</cp:coreProperties>
</file>