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hsamra/Downloads/"/>
    </mc:Choice>
  </mc:AlternateContent>
  <xr:revisionPtr revIDLastSave="0" documentId="13_ncr:1_{46CCE8C9-660E-BE43-8C26-78C9F4982D26}" xr6:coauthVersionLast="47" xr6:coauthVersionMax="47" xr10:uidLastSave="{00000000-0000-0000-0000-000000000000}"/>
  <bookViews>
    <workbookView xWindow="-48160" yWindow="-10760" windowWidth="36980" windowHeight="24440" xr2:uid="{00000000-000D-0000-FFFF-FFFF00000000}"/>
  </bookViews>
  <sheets>
    <sheet name="Dashboard" sheetId="21" r:id="rId1"/>
    <sheet name="Total Sales" sheetId="18" r:id="rId2"/>
    <sheet name="Bar Charts"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9" i="17"/>
  <c r="M13" i="17"/>
  <c r="M14" i="17"/>
  <c r="M27" i="17"/>
  <c r="M31" i="17"/>
  <c r="M41" i="17"/>
  <c r="M44" i="17"/>
  <c r="M47" i="17"/>
  <c r="M57" i="17"/>
  <c r="M62" i="17"/>
  <c r="M89" i="17"/>
  <c r="M91" i="17"/>
  <c r="M92" i="17"/>
  <c r="M103" i="17"/>
  <c r="M124" i="17"/>
  <c r="M181" i="17"/>
  <c r="I3" i="17"/>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<sst xmlns="http://schemas.openxmlformats.org/spreadsheetml/2006/main" count="11127" uniqueCount="6221">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</sst>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quot;£&quot;#,##0.00"/>
  </numFmts>
  <fonts count="3" x14ac:knownFonts="1">
    <font>
      <sz val="11"/>
      <color theme="1"/>
      <name val="Calibri"/>
      <family val="2"/>
      <scheme val="minor"/>
    </font>
    <font>
      <sz val="11"/>
      <color indexed="8"/>
      <name val="Calibri"/>
      <family val="2"/>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1">
    <cellStyle name="Normal" xfId="0" builtinId="0"/>
  </cellStyles>
  <dxfs count="28">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color theme="0"/>
      </font>
    </dxf>
    <dxf>
      <font>
        <b/>
        <i val="0"/>
        <color theme="0"/>
      </font>
    </dxf>
    <dxf>
      <font>
        <b/>
        <i val="0"/>
        <color theme="0"/>
      </font>
    </dxf>
    <dxf>
      <font>
        <b/>
        <i val="0"/>
        <color theme="0"/>
      </font>
    </dxf>
    <dxf>
      <font>
        <b/>
        <i val="0"/>
        <color theme="0"/>
      </font>
    </dxf>
    <dxf>
      <font>
        <color theme="0"/>
      </font>
    </dxf>
    <dxf>
      <font>
        <b/>
        <i val="0"/>
        <u val="none"/>
        <color theme="0"/>
      </font>
    </dxf>
    <dxf>
      <font>
        <b/>
        <i val="0"/>
        <color theme="0"/>
      </font>
    </dxf>
    <dxf>
      <font>
        <b/>
        <i val="0"/>
        <color theme="0"/>
      </font>
    </dxf>
    <dxf>
      <font>
        <b/>
        <i val="0"/>
        <color theme="0"/>
      </font>
    </dxf>
    <dxf>
      <font>
        <b/>
        <i val="0"/>
        <color theme="0"/>
      </font>
    </dxf>
    <dxf>
      <font>
        <b/>
        <i val="0"/>
        <sz val="11"/>
        <color theme="0"/>
      </font>
      <border>
        <vertical/>
        <horizontal/>
      </border>
    </dxf>
    <dxf>
      <font>
        <b val="0"/>
        <i val="0"/>
        <color theme="0"/>
      </font>
      <fill>
        <patternFill>
          <bgColor rgb="FF3C1464"/>
        </patternFill>
      </fill>
      <border diagonalUp="0" diagonalDown="0">
        <left/>
        <right/>
        <top/>
        <bottom/>
        <vertical/>
        <horizontal/>
      </border>
    </dxf>
    <dxf>
      <font>
        <color theme="0"/>
      </font>
    </dxf>
    <dxf>
      <font>
        <b/>
        <color theme="1"/>
      </font>
      <border>
        <bottom style="thin">
          <color theme="4"/>
        </bottom>
        <vertical/>
        <horizontal/>
      </border>
    </dxf>
    <dxf>
      <font>
        <b/>
        <i val="0"/>
        <color theme="0"/>
      </font>
      <fill>
        <patternFill>
          <bgColor rgb="FF3C1464"/>
        </patternFill>
      </fill>
      <border diagonalUp="0" diagonalDown="0">
        <left/>
        <right/>
        <top/>
        <bottom/>
        <vertical/>
        <horizontal/>
      </border>
    </dxf>
  </dxfs>
  <tableStyles count="2" defaultTableStyle="TableStyleMedium2" defaultPivotStyle="PivotStyleMedium9">
    <tableStyle name="CoffeCompany" pivot="0" table="0" count="11" xr9:uid="{541FA2D2-2EFF-C447-A8C8-03AF864967C9}">
      <tableStyleElement type="wholeTable" dxfId="27"/>
      <tableStyleElement type="headerRow" dxfId="26"/>
      <tableStyleElement type="firstColumnStripe" dxfId="25"/>
    </tableStyle>
    <tableStyle name="Purple" pivot="0" table="0" count="20" xr9:uid="{7084CAA3-2DBD-7F41-B1D5-5B41EB54B28E}">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Element type="firstHeaderCell" dxfId="15"/>
      <tableStyleElement type="lastHeaderCell" dxfId="14"/>
      <tableStyleElement type="firstTotalCell" dxfId="13"/>
      <tableStyleElement type="lastTotalCell" dxfId="12"/>
    </tableStyle>
  </tableStyles>
  <colors>
    <mruColors>
      <color rgb="FF4472C4"/>
      <color rgb="FF3C1464"/>
      <color rgb="FF9C31FF"/>
      <color rgb="FFE0CBF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ffeCompan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[CoolBeansCoffeSalesDashboard.xlsx]Total Sales!TotalSales</c:name>
    <c:fmtId val="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GB" sz="1800">
                <a:solidFill>
                  <a:schemeClr val="bg1"/>
                </a:solidFill>
              </a:rPr>
              <a:t>Sales Over</a:t>
            </a:r>
            <a:r>
              <a:rPr lang="en-GB" sz="1800" baseline="0">
                <a:solidFill>
                  <a:schemeClr val="bg1"/>
                </a:solidFill>
              </a:rPr>
              <a:t> Time</a:t>
            </a:r>
            <a:endParaRPr lang="en-GB"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00B05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A62-AE4A-90C5-BB734D41A807}"/>
            </c:ext>
          </c:extLst>
        </c:ser>
        <c:ser>
          <c:idx val="1"/>
          <c:order val="1"/>
          <c:tx>
            <c:strRef>
              <c:f>'Total Sales'!$C$3:$C$4</c:f>
              <c:strCache>
                <c:ptCount val="1"/>
                <c:pt idx="0">
                  <c:v>Excelsa</c:v>
                </c:pt>
              </c:strCache>
            </c:strRef>
          </c:tx>
          <c:spPr>
            <a:ln w="28575" cap="rnd">
              <a:solidFill>
                <a:schemeClr val="accent2">
                  <a:lumMod val="75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A62-AE4A-90C5-BB734D41A807}"/>
            </c:ext>
          </c:extLst>
        </c:ser>
        <c:ser>
          <c:idx val="2"/>
          <c:order val="2"/>
          <c:tx>
            <c:strRef>
              <c:f>'Total Sales'!$D$3:$D$4</c:f>
              <c:strCache>
                <c:ptCount val="1"/>
                <c:pt idx="0">
                  <c:v>Liberica</c:v>
                </c:pt>
              </c:strCache>
            </c:strRef>
          </c:tx>
          <c:spPr>
            <a:ln w="28575" cap="rnd">
              <a:solidFill>
                <a:srgbClr val="FFFF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A62-AE4A-90C5-BB734D41A807}"/>
            </c:ext>
          </c:extLst>
        </c:ser>
        <c:ser>
          <c:idx val="3"/>
          <c:order val="3"/>
          <c:tx>
            <c:strRef>
              <c:f>'Total Sales'!$E$3:$E$4</c:f>
              <c:strCache>
                <c:ptCount val="1"/>
                <c:pt idx="0">
                  <c:v>Robusta</c:v>
                </c:pt>
              </c:strCache>
            </c:strRef>
          </c:tx>
          <c:spPr>
            <a:ln w="28575" cap="rnd">
              <a:solidFill>
                <a:srgbClr val="FF0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A62-AE4A-90C5-BB734D41A807}"/>
            </c:ext>
          </c:extLst>
        </c:ser>
        <c:dLbls>
          <c:showLegendKey val="0"/>
          <c:showVal val="0"/>
          <c:showCatName val="0"/>
          <c:showSerName val="0"/>
          <c:showPercent val="0"/>
          <c:showBubbleSize val="0"/>
        </c:dLbls>
        <c:smooth val="0"/>
        <c:axId val="975530080"/>
        <c:axId val="975527712"/>
      </c:lineChart>
      <c:catAx>
        <c:axId val="97553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527712"/>
        <c:crosses val="autoZero"/>
        <c:auto val="1"/>
        <c:lblAlgn val="ctr"/>
        <c:lblOffset val="100"/>
        <c:noMultiLvlLbl val="0"/>
      </c:catAx>
      <c:valAx>
        <c:axId val="975527712"/>
        <c:scaling>
          <c:orientation val="minMax"/>
        </c:scaling>
        <c:delete val="0"/>
        <c:axPos val="l"/>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5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[CoolBeansCoffeSalesDashboard.xlsx]Bar Charts!TotalSales</c:name>
    <c:fmtId val="10"/>
  </c:pivotSource>
  <c:chart>
    <c:title>
      <c:tx>
        <c:rich>
          <a:bodyPr rot="0" spcFirstLastPara="1" vertOverflow="ellipsis" vert="horz" wrap="square" anchor="ctr" anchorCtr="1"/>
          <a:lstStyle/>
          <a:p>
            <a:pPr>
              <a:defRPr sz="1800" b="0" i="0" u="none" strike="noStrike" kern="1200" spc="0" baseline="0">
                <a:solidFill>
                  <a:schemeClr val="bg2"/>
                </a:solidFill>
                <a:latin typeface="+mn-lt"/>
                <a:ea typeface="+mn-ea"/>
                <a:cs typeface="+mn-cs"/>
              </a:defRPr>
            </a:pPr>
            <a:r>
              <a:rPr lang="en-US" sz="1800">
                <a:solidFill>
                  <a:schemeClr val="bg2"/>
                </a:solidFill>
              </a:rPr>
              <a:t>Sales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FFFF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FFC000"/>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rgbClr val="FFC000"/>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strRef>
              <c:f>'Bar Charts'!$B$3</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E01E-A94D-A4E0-779028F9953B}"/>
              </c:ext>
            </c:extLst>
          </c:dPt>
          <c:dPt>
            <c:idx val="1"/>
            <c:invertIfNegative val="0"/>
            <c:bubble3D val="0"/>
            <c:spPr>
              <a:solidFill>
                <a:srgbClr val="FFC000"/>
              </a:solidFill>
              <a:ln>
                <a:noFill/>
              </a:ln>
              <a:effectLst/>
            </c:spPr>
            <c:extLst>
              <c:ext xmlns:c16="http://schemas.microsoft.com/office/drawing/2014/chart" uri="{C3380CC4-5D6E-409C-BE32-E72D297353CC}">
                <c16:uniqueId val="{00000003-E01E-A94D-A4E0-779028F9953B}"/>
              </c:ext>
            </c:extLst>
          </c:dPt>
          <c:dPt>
            <c:idx val="2"/>
            <c:invertIfNegative val="0"/>
            <c:bubble3D val="0"/>
            <c:spPr>
              <a:solidFill>
                <a:srgbClr val="00B050"/>
              </a:solidFill>
              <a:ln>
                <a:noFill/>
              </a:ln>
              <a:effectLst/>
            </c:spPr>
            <c:extLst>
              <c:ext xmlns:c16="http://schemas.microsoft.com/office/drawing/2014/chart" uri="{C3380CC4-5D6E-409C-BE32-E72D297353CC}">
                <c16:uniqueId val="{00000005-E01E-A94D-A4E0-779028F9953B}"/>
              </c:ext>
            </c:extLst>
          </c:dPt>
          <c:cat>
            <c:strRef>
              <c:f>'Bar Charts'!$A$4:$A$6</c:f>
              <c:strCache>
                <c:ptCount val="3"/>
                <c:pt idx="0">
                  <c:v>United Kingdom</c:v>
                </c:pt>
                <c:pt idx="1">
                  <c:v>Ireland</c:v>
                </c:pt>
                <c:pt idx="2">
                  <c:v>United States</c:v>
                </c:pt>
              </c:strCache>
            </c:strRef>
          </c:cat>
          <c:val>
            <c:numRef>
              <c:f>'Bar Charts'!$B$4:$B$6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01E-A94D-A4E0-779028F9953B}"/>
            </c:ext>
          </c:extLst>
        </c:ser>
        <c:dLbls>
          <c:showLegendKey val="0"/>
          <c:showVal val="0"/>
          <c:showCatName val="0"/>
          <c:showSerName val="0"/>
          <c:showPercent val="0"/>
          <c:showBubbleSize val="0"/>
        </c:dLbls>
        <c:gapWidth val="219"/>
        <c:axId val="350627359"/>
        <c:axId val="350629071"/>
      </c:barChart>
      <c:catAx>
        <c:axId val="35062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629071"/>
        <c:crosses val="autoZero"/>
        <c:auto val="1"/>
        <c:lblAlgn val="ctr"/>
        <c:lblOffset val="100"/>
        <c:noMultiLvlLbl val="0"/>
      </c:catAx>
      <c:valAx>
        <c:axId val="350629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62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[CoolBeansCoffeSalesDashboard.xlsx]Top 5 Customers!TotalSales</c:name>
    <c:fmtId val="10"/>
  </c:pivotSource>
  <c:chart>
    <c:title>
      <c:tx>
        <c:rich>
          <a:bodyPr rot="0" spcFirstLastPara="1" vertOverflow="ellipsis" vert="horz" wrap="square" anchor="ctr" anchorCtr="1"/>
          <a:lstStyle/>
          <a:p>
            <a:pPr>
              <a:defRPr sz="1800" b="0" i="0" u="none" strike="noStrike" kern="1200" spc="0" baseline="0">
                <a:solidFill>
                  <a:schemeClr val="bg2"/>
                </a:solidFill>
                <a:latin typeface="+mn-lt"/>
                <a:ea typeface="+mn-ea"/>
                <a:cs typeface="+mn-cs"/>
              </a:defRPr>
            </a:pPr>
            <a:r>
              <a:rPr lang="en-US" sz="1800">
                <a:solidFill>
                  <a:schemeClr val="bg2"/>
                </a:solidFill>
              </a:rPr>
              <a:t>Top 5 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FFFF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FFC000"/>
          </a:solidFill>
          <a:ln>
            <a:noFill/>
          </a:ln>
          <a:effectLst/>
        </c:spPr>
      </c:pivotFmt>
      <c:pivotFmt>
        <c:idx val="7"/>
        <c:spPr>
          <a:solidFill>
            <a:srgbClr val="00B050"/>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rgbClr val="FFC000"/>
          </a:solidFill>
          <a:ln>
            <a:noFill/>
          </a:ln>
          <a:effectLst/>
        </c:spPr>
      </c:pivotFmt>
      <c:pivotFmt>
        <c:idx val="11"/>
        <c:spPr>
          <a:solidFill>
            <a:srgbClr val="00B050"/>
          </a:solidFill>
          <a:ln>
            <a:noFill/>
          </a:ln>
          <a:effectLst/>
        </c:spPr>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FD1-7343-82D0-A2175DE5F4CF}"/>
            </c:ext>
          </c:extLst>
        </c:ser>
        <c:dLbls>
          <c:showLegendKey val="0"/>
          <c:showVal val="0"/>
          <c:showCatName val="0"/>
          <c:showSerName val="0"/>
          <c:showPercent val="0"/>
          <c:showBubbleSize val="0"/>
        </c:dLbls>
        <c:gapWidth val="219"/>
        <c:axId val="350627359"/>
        <c:axId val="350629071"/>
      </c:barChart>
      <c:catAx>
        <c:axId val="35062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629071"/>
        <c:crosses val="autoZero"/>
        <c:auto val="1"/>
        <c:lblAlgn val="ctr"/>
        <c:lblOffset val="100"/>
        <c:noMultiLvlLbl val="0"/>
      </c:catAx>
      <c:valAx>
        <c:axId val="350629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62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6</xdr:row>
      <xdr:rowOff>0</xdr:rowOff>
    </xdr:to>
    <xdr:sp macro="" textlink="">
      <xdr:nvSpPr>
        <xdr:cNvPr id="3" name="Rectangle 2">
          <a:extLst>
            <a:ext uri="{FF2B5EF4-FFF2-40B4-BE49-F238E27FC236}">
              <a16:creationId xmlns:a16="http://schemas.microsoft.com/office/drawing/2014/main" id="{410CE62F-9D5F-9C04-8402-CB51EACD5973}"/>
            </a:ext>
          </a:extLst>
        </xdr:cNvPr>
        <xdr:cNvSpPr/>
      </xdr:nvSpPr>
      <xdr:spPr>
        <a:xfrm>
          <a:off x="139700" y="63500"/>
          <a:ext cx="18161000"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t>Cool Beans Coffee Sales Dashboard</a:t>
          </a:r>
        </a:p>
      </xdr:txBody>
    </xdr:sp>
    <xdr:clientData/>
  </xdr:twoCellAnchor>
  <xdr:twoCellAnchor>
    <xdr:from>
      <xdr:col>1</xdr:col>
      <xdr:colOff>0</xdr:colOff>
      <xdr:row>17</xdr:row>
      <xdr:rowOff>0</xdr:rowOff>
    </xdr:from>
    <xdr:to>
      <xdr:col>13</xdr:col>
      <xdr:colOff>0</xdr:colOff>
      <xdr:row>53</xdr:row>
      <xdr:rowOff>0</xdr:rowOff>
    </xdr:to>
    <xdr:graphicFrame macro="">
      <xdr:nvGraphicFramePr>
        <xdr:cNvPr id="4" name="Chart 3">
          <a:extLst>
            <a:ext uri="{FF2B5EF4-FFF2-40B4-BE49-F238E27FC236}">
              <a16:creationId xmlns:a16="http://schemas.microsoft.com/office/drawing/2014/main" id="{EF4147E9-CF90-CB47-B387-BDC9B980F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15</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D542981-4822-B145-8358-AB76DD041A6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1079500"/>
              <a:ext cx="10871200" cy="1587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0</xdr:colOff>
      <xdr:row>16</xdr:row>
      <xdr:rowOff>177800</xdr:rowOff>
    </xdr:from>
    <xdr:to>
      <xdr:col>23</xdr:col>
      <xdr:colOff>0</xdr:colOff>
      <xdr:row>36</xdr:row>
      <xdr:rowOff>0</xdr:rowOff>
    </xdr:to>
    <xdr:graphicFrame macro="">
      <xdr:nvGraphicFramePr>
        <xdr:cNvPr id="9" name="Chart 8">
          <a:extLst>
            <a:ext uri="{FF2B5EF4-FFF2-40B4-BE49-F238E27FC236}">
              <a16:creationId xmlns:a16="http://schemas.microsoft.com/office/drawing/2014/main" id="{80F91D0B-9BE5-C144-95B9-5BBC35FD9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37</xdr:row>
      <xdr:rowOff>0</xdr:rowOff>
    </xdr:from>
    <xdr:to>
      <xdr:col>23</xdr:col>
      <xdr:colOff>0</xdr:colOff>
      <xdr:row>53</xdr:row>
      <xdr:rowOff>0</xdr:rowOff>
    </xdr:to>
    <xdr:graphicFrame macro="">
      <xdr:nvGraphicFramePr>
        <xdr:cNvPr id="10" name="Chart 9">
          <a:extLst>
            <a:ext uri="{FF2B5EF4-FFF2-40B4-BE49-F238E27FC236}">
              <a16:creationId xmlns:a16="http://schemas.microsoft.com/office/drawing/2014/main" id="{26C4F611-2E0C-1142-98AB-9617F79BE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7</xdr:row>
      <xdr:rowOff>0</xdr:rowOff>
    </xdr:from>
    <xdr:to>
      <xdr:col>23</xdr:col>
      <xdr:colOff>0</xdr:colOff>
      <xdr:row>10</xdr:row>
      <xdr:rowOff>0</xdr:rowOff>
    </xdr:to>
    <mc:AlternateContent xmlns:mc="http://schemas.openxmlformats.org/markup-compatibility/2006" xmlns:a14="http://schemas.microsoft.com/office/drawing/2010/main">
      <mc:Choice Requires="a14">
        <xdr:graphicFrame macro="">
          <xdr:nvGraphicFramePr>
            <xdr:cNvPr id="13" name="Roast Type Name 2">
              <a:extLst>
                <a:ext uri="{FF2B5EF4-FFF2-40B4-BE49-F238E27FC236}">
                  <a16:creationId xmlns:a16="http://schemas.microsoft.com/office/drawing/2014/main" id="{B76E64B6-FB14-DED9-905F-749FAC33F84A}"/>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1150600" y="1079500"/>
              <a:ext cx="5092700" cy="57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0</xdr:rowOff>
    </xdr:from>
    <xdr:to>
      <xdr:col>23</xdr:col>
      <xdr:colOff>0</xdr:colOff>
      <xdr:row>16</xdr:row>
      <xdr:rowOff>0</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7C6E2C2F-1974-BAC0-389D-C821AF5D380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766800" y="1714500"/>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0</xdr:rowOff>
    </xdr:from>
    <xdr:to>
      <xdr:col>19</xdr:col>
      <xdr:colOff>0</xdr:colOff>
      <xdr:row>16</xdr:row>
      <xdr:rowOff>0</xdr:rowOff>
    </xdr:to>
    <mc:AlternateContent xmlns:mc="http://schemas.openxmlformats.org/markup-compatibility/2006" xmlns:a14="http://schemas.microsoft.com/office/drawing/2010/main">
      <mc:Choice Requires="a14">
        <xdr:graphicFrame macro="">
          <xdr:nvGraphicFramePr>
            <xdr:cNvPr id="15" name="Size 1">
              <a:extLst>
                <a:ext uri="{FF2B5EF4-FFF2-40B4-BE49-F238E27FC236}">
                  <a16:creationId xmlns:a16="http://schemas.microsoft.com/office/drawing/2014/main" id="{7A38A5F8-3980-4E40-BDCB-7AE1AC71251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150600" y="1714500"/>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y Samra" refreshedDate="45405.612799768518" createdVersion="8" refreshedVersion="8" minRefreshableVersion="3" recordCount="1000" xr:uid="{A9ED67A4-5924-064F-BD0E-433C698F0661}">
  <cacheSource type="worksheet">
    <worksheetSource name="OrdersTable"/>
  </cacheSource>
  <cacheFields count="19">
    <cacheField name="Order ID" numFmtId="0">
      <sharedItems containsNonDate="0"/>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ount="4">
        <s v="Rob"/>
        <s v="Exc"/>
        <s v="Ara"/>
        <s v="Lib"/>
      </sharedItems>
    </cacheField>
    <cacheField name="Roast Type" numFmtId="0">
      <sharedItems containsNonDate="0"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ntainsNonDate="0" count="4">
        <s v="Robusta"/>
        <s v="Excelsa"/>
        <s v="Arabica"/>
        <s v="Liberica"/>
      </sharedItems>
    </cacheField>
    <cacheField name="Roast Type Name" numFmtId="0">
      <sharedItems containsNonDate="0" count="3">
        <s v="Medium"/>
        <s v="Light"/>
        <s v="Dark"/>
      </sharedItems>
    </cacheField>
    <cacheField name="Loyalty Card" numFmtId="0">
      <sharedItems containsNonDate="0"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29222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7AA33C-EB09-DF43-835B-15EF2941CC1C}" name="TotalSales" cacheId="6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E52" firstHeaderRow="1" firstDataRow="2"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1"/>
        <item x="3"/>
        <item x="0"/>
      </items>
    </pivotField>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8"/>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2"/>
          </reference>
        </references>
      </pivotArea>
    </chartFormat>
    <chartFormat chart="7" format="16" series="1">
      <pivotArea type="data" outline="0" fieldPosition="0">
        <references count="2">
          <reference field="4294967294" count="1" selected="0">
            <x v="0"/>
          </reference>
          <reference field="13" count="1" selected="0">
            <x v="3"/>
          </reference>
        </references>
      </pivotArea>
    </chartFormat>
    <chartFormat chart="8" format="17" series="1">
      <pivotArea type="data" outline="0" fieldPosition="0">
        <references count="2">
          <reference field="4294967294" count="1" selected="0">
            <x v="0"/>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series="1">
      <pivotArea type="data" outline="0" fieldPosition="0">
        <references count="2">
          <reference field="4294967294" count="1" selected="0">
            <x v="0"/>
          </reference>
          <reference field="13" count="1" selected="0">
            <x v="2"/>
          </reference>
        </references>
      </pivotArea>
    </chartFormat>
    <chartFormat chart="8" format="20" series="1">
      <pivotArea type="data" outline="0" fieldPosition="0">
        <references count="2">
          <reference field="4294967294" count="1" selected="0">
            <x v="0"/>
          </reference>
          <reference field="13" count="1" selected="0">
            <x v="3"/>
          </reference>
        </references>
      </pivotArea>
    </chartFormat>
    <chartFormat chart="9" format="21" series="1">
      <pivotArea type="data" outline="0" fieldPosition="0">
        <references count="2">
          <reference field="4294967294" count="1" selected="0">
            <x v="0"/>
          </reference>
          <reference field="13" count="1" selected="0">
            <x v="0"/>
          </reference>
        </references>
      </pivotArea>
    </chartFormat>
    <chartFormat chart="9" format="22" series="1">
      <pivotArea type="data" outline="0" fieldPosition="0">
        <references count="2">
          <reference field="4294967294" count="1" selected="0">
            <x v="0"/>
          </reference>
          <reference field="13" count="1" selected="0">
            <x v="1"/>
          </reference>
        </references>
      </pivotArea>
    </chartFormat>
    <chartFormat chart="9" format="23" series="1">
      <pivotArea type="data" outline="0" fieldPosition="0">
        <references count="2">
          <reference field="4294967294" count="1" selected="0">
            <x v="0"/>
          </reference>
          <reference field="13" count="1" selected="0">
            <x v="2"/>
          </reference>
        </references>
      </pivotArea>
    </chartFormat>
    <chartFormat chart="9" format="24" series="1">
      <pivotArea type="data" outline="0" fieldPosition="0">
        <references count="2">
          <reference field="4294967294" count="1" selected="0">
            <x v="0"/>
          </reference>
          <reference field="13" count="1" selected="0">
            <x v="3"/>
          </reference>
        </references>
      </pivotArea>
    </chartFormat>
    <chartFormat chart="10" format="13" series="1">
      <pivotArea type="data" outline="0" fieldPosition="0">
        <references count="2">
          <reference field="4294967294" count="1" selected="0">
            <x v="0"/>
          </reference>
          <reference field="13" count="1" selected="0">
            <x v="0"/>
          </reference>
        </references>
      </pivotArea>
    </chartFormat>
    <chartFormat chart="10" format="14" series="1">
      <pivotArea type="data" outline="0" fieldPosition="0">
        <references count="2">
          <reference field="4294967294" count="1" selected="0">
            <x v="0"/>
          </reference>
          <reference field="13" count="1" selected="0">
            <x v="1"/>
          </reference>
        </references>
      </pivotArea>
    </chartFormat>
    <chartFormat chart="10" format="15" series="1">
      <pivotArea type="data" outline="0" fieldPosition="0">
        <references count="2">
          <reference field="4294967294" count="1" selected="0">
            <x v="0"/>
          </reference>
          <reference field="13" count="1" selected="0">
            <x v="2"/>
          </reference>
        </references>
      </pivotArea>
    </chartFormat>
    <chartFormat chart="10"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992CC9-10BA-5947-8AB2-BCED40EC07C8}" name="TotalSales"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6" firstHeaderRow="1" firstDataRow="1"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4">
        <item x="2"/>
        <item x="1"/>
        <item x="3"/>
        <item x="0"/>
      </items>
    </pivotField>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3"/>
  </dataFields>
  <chartFormats count="9">
    <chartFormat chart="0"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F98BC5-062A-F74C-A2F3-A84A29D688D6}" name="TotalSales"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4">
        <item x="2"/>
        <item x="1"/>
        <item x="3"/>
        <item x="0"/>
      </items>
    </pivotField>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6">
    <chartFormat chart="0"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02E9130-7932-524C-8380-50AC1FD643F3}" sourceName="Roast Type Name">
  <pivotTables>
    <pivotTable tabId="18" name="TotalSales"/>
    <pivotTable tabId="19" name="TotalSales"/>
    <pivotTable tabId="20" name="TotalSales"/>
  </pivotTables>
  <data>
    <tabular pivotCacheId="122922282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8FB401-55F0-964B-859D-599C9006A98B}" sourceName="Size">
  <pivotTables>
    <pivotTable tabId="18" name="TotalSales"/>
    <pivotTable tabId="19" name="TotalSales"/>
    <pivotTable tabId="20" name="TotalSales"/>
  </pivotTables>
  <data>
    <tabular pivotCacheId="122922282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0C5288-A8B3-EE47-9378-E03F166E7666}" sourceName="Loyalty Card">
  <pivotTables>
    <pivotTable tabId="18" name="TotalSales"/>
    <pivotTable tabId="19" name="TotalSales"/>
    <pivotTable tabId="20" name="TotalSales"/>
  </pivotTables>
  <data>
    <tabular pivotCacheId="12292228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03B1B43A-C28A-A44F-8ECE-342261A73B29}" cache="Slicer_Roast_Type_Name" caption="Roast Type Name" columnCount="3" style="SlicerStyleDark1" rowHeight="230716"/>
  <slicer name="Size 1" xr10:uid="{1738D4FF-3129-1746-B840-ABFDFC9C6D48}" cache="Slicer_Size" caption="Size" columnCount="2" style="SlicerStyleDark1" rowHeight="230716"/>
  <slicer name="Loyalty Card 1" xr10:uid="{F536EB59-808A-4341-8C6A-76E066D5E73A}"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7282BF-D571-EF4E-9852-0269F08C3423}" name="OrdersTable" displayName="OrdersTable" ref="A1:P1001" totalsRowShown="0" headerRowDxfId="11">
  <autoFilter ref="A1:P1001" xr:uid="{2A7282BF-D571-EF4E-9852-0269F08C3423}"/>
  <tableColumns count="16">
    <tableColumn id="1" xr3:uid="{C4F79F70-C54A-7443-8E07-A27AA2BAC0FB}" name="Order ID" dataDxfId="10"/>
    <tableColumn id="2" xr3:uid="{64E10389-5669-4042-B7C8-5C54AC82988C}" name="Order Date" dataDxfId="9"/>
    <tableColumn id="3" xr3:uid="{2D2E4E67-ECFD-B345-9DC7-776C8609DCB0}" name="Customer ID" dataDxfId="8"/>
    <tableColumn id="4" xr3:uid="{F84F3377-8B3E-4045-8BD4-EC52791167EB}" name="Product ID"/>
    <tableColumn id="5" xr3:uid="{4441CC45-F8FE-8442-ABB1-B798A342FC0A}" name="Quantity" dataDxfId="7"/>
    <tableColumn id="6" xr3:uid="{4E8EC3F4-271C-034E-BE41-2B0A6F464A0C}" name="Customer Name" dataDxfId="6">
      <calculatedColumnFormula>_xlfn.XLOOKUP(C2,customers!$A$2:$A$1001,customers!$B$2:$B$1001,,0)</calculatedColumnFormula>
    </tableColumn>
    <tableColumn id="7" xr3:uid="{D7CC275B-977F-C24C-9450-679521E21614}" name="Email" dataDxfId="5">
      <calculatedColumnFormula>IF(_xlfn.XLOOKUP(C2,customers!$A$2:$A$1001,customers!$C$2:$C$1001,,0)=0,"",_xlfn.XLOOKUP(C2,customers!$A$2:$A$1001,customers!$C$2:$C$1001,,0))</calculatedColumnFormula>
    </tableColumn>
    <tableColumn id="8" xr3:uid="{B6DF85A5-AD4B-4047-9DC8-125614806D6F}" name="Country" dataDxfId="4">
      <calculatedColumnFormula>_xlfn.XLOOKUP(C2,customers!$A$2:$A$1001,customers!$G$2:$G$1001,,0)</calculatedColumnFormula>
    </tableColumn>
    <tableColumn id="9" xr3:uid="{ADE7ABAE-F16B-7B44-8A0E-7BCD08F8DD83}" name="Coffee Type">
      <calculatedColumnFormula>INDEX(products!$A$1:$G$49,MATCH(orders!$D2,products!$A$1:$A$49,0),MATCH(orders!I$1,products!$A$1:$G$1,0))</calculatedColumnFormula>
    </tableColumn>
    <tableColumn id="10" xr3:uid="{3DC76D00-EDD9-5A4C-8078-E28074331171}" name="Roast Type">
      <calculatedColumnFormula>INDEX(products!$A$1:$G$49,MATCH(orders!$D2,products!$A$1:$A$49,0),MATCH(orders!J$1,products!$A$1:$G$1,0))</calculatedColumnFormula>
    </tableColumn>
    <tableColumn id="11" xr3:uid="{A719D953-8650-9E47-A905-A562331E045D}" name="Size" dataDxfId="3">
      <calculatedColumnFormula>INDEX(products!$A$1:$G$49,MATCH(orders!$D2,products!$A$1:$A$49,0),MATCH(orders!K$1,products!$A$1:$G$1,0))</calculatedColumnFormula>
    </tableColumn>
    <tableColumn id="12" xr3:uid="{A0DDC289-8EDC-D04F-A546-D730F513C7A1}" name="Unit Price" dataDxfId="2">
      <calculatedColumnFormula>INDEX(products!$A$1:$G$49,MATCH(orders!$D2,products!$A$1:$A$49,0),MATCH(orders!L$1,products!$A$1:$G$1,0))</calculatedColumnFormula>
    </tableColumn>
    <tableColumn id="13" xr3:uid="{5189018E-5E8F-6B44-B6FB-11C6B5C45196}" name="Sales" dataDxfId="1">
      <calculatedColumnFormula>L2*E2</calculatedColumnFormula>
    </tableColumn>
    <tableColumn id="14" xr3:uid="{49EBC206-E4C2-9D4A-AB4B-6D93FC9D74B0}" name="Coffe Type Name">
      <calculatedColumnFormula>IF(I2="Rob","Robusta",IF(I2="Exc","Excelsa",IF(I2="Ara","Arabica",IF(I2="Lib","Liberica"," "))))</calculatedColumnFormula>
    </tableColumn>
    <tableColumn id="15" xr3:uid="{62C8D791-09F0-5C4C-98C9-DEF32C4F96F8}" name="Roast Type Name">
      <calculatedColumnFormula>IF(J2="M", "Medium",IF(J2="L","Light",IF(J2="D", "Dark")))</calculatedColumnFormula>
    </tableColumn>
    <tableColumn id="16" xr3:uid="{18093CA9-3E5E-1D4B-9A0C-19CDCC8B6F55}" name="Loyalty Card" dataDxfId="0">
      <calculatedColumnFormula>_xlfn.XLOOKUP(OrdersTable[[#This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803CB63-6370-694A-A43C-9AE999475428}" sourceName="Order Date">
  <pivotTables>
    <pivotTable tabId="18" name="TotalSales"/>
  </pivotTables>
  <state minimalRefreshVersion="6" lastRefreshVersion="6" pivotCacheId="12292228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48EEB1-D419-4644-9210-997380BA5AE3}"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77EAB-DBA1-FC46-9B99-5A22893D9F50}">
  <dimension ref="A1:A37"/>
  <sheetViews>
    <sheetView showGridLines="0" tabSelected="1" topLeftCell="A3" workbookViewId="0">
      <selection activeCell="AA38" sqref="AA38"/>
    </sheetView>
  </sheetViews>
  <sheetFormatPr baseColWidth="10" defaultRowHeight="15" x14ac:dyDescent="0.2"/>
  <cols>
    <col min="1" max="1" width="1.83203125" customWidth="1"/>
    <col min="14" max="14" width="1.83203125" customWidth="1"/>
    <col min="16" max="16" width="1.83203125" customWidth="1"/>
    <col min="20" max="20" width="1.83203125" customWidth="1"/>
  </cols>
  <sheetData>
    <row r="1" ht="5" customHeight="1" x14ac:dyDescent="0.2"/>
    <row r="7" ht="5" customHeight="1" x14ac:dyDescent="0.2"/>
    <row r="11" ht="5" customHeight="1" x14ac:dyDescent="0.2"/>
    <row r="17" ht="5" customHeight="1" x14ac:dyDescent="0.2"/>
    <row r="3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B4AB6-53C8-B24A-9016-8346DA570BCD}">
  <dimension ref="A3:E52"/>
  <sheetViews>
    <sheetView workbookViewId="0">
      <selection activeCell="Y14" sqref="Y14"/>
    </sheetView>
  </sheetViews>
  <sheetFormatPr baseColWidth="10" defaultRowHeight="15" x14ac:dyDescent="0.2"/>
  <cols>
    <col min="1" max="1" width="12.1640625" bestFit="1" customWidth="1"/>
    <col min="2" max="2" width="14.83203125" bestFit="1" customWidth="1"/>
    <col min="3" max="3" width="6.6640625" bestFit="1" customWidth="1"/>
    <col min="4" max="5" width="7.33203125" bestFit="1" customWidth="1"/>
  </cols>
  <sheetData>
    <row r="3" spans="1:5" x14ac:dyDescent="0.2">
      <c r="A3" s="7" t="s">
        <v>6220</v>
      </c>
      <c r="B3" s="7" t="s">
        <v>6215</v>
      </c>
    </row>
    <row r="4" spans="1:5" x14ac:dyDescent="0.2">
      <c r="A4" s="7" t="s">
        <v>6198</v>
      </c>
      <c r="B4" t="s">
        <v>6216</v>
      </c>
      <c r="C4" t="s">
        <v>6217</v>
      </c>
      <c r="D4" t="s">
        <v>6218</v>
      </c>
      <c r="E4" t="s">
        <v>6219</v>
      </c>
    </row>
    <row r="5" spans="1:5" x14ac:dyDescent="0.2">
      <c r="A5" s="8" t="s">
        <v>6199</v>
      </c>
      <c r="B5" s="10"/>
      <c r="C5" s="10"/>
      <c r="D5" s="10"/>
      <c r="E5" s="10"/>
    </row>
    <row r="6" spans="1:5" x14ac:dyDescent="0.2">
      <c r="A6" s="9" t="s">
        <v>6203</v>
      </c>
      <c r="B6" s="10">
        <v>186.85499999999999</v>
      </c>
      <c r="C6" s="10">
        <v>305.97000000000003</v>
      </c>
      <c r="D6" s="10">
        <v>213.15999999999997</v>
      </c>
      <c r="E6" s="10">
        <v>123</v>
      </c>
    </row>
    <row r="7" spans="1:5" x14ac:dyDescent="0.2">
      <c r="A7" s="9" t="s">
        <v>6204</v>
      </c>
      <c r="B7" s="10">
        <v>251.96499999999997</v>
      </c>
      <c r="C7" s="10">
        <v>129.46</v>
      </c>
      <c r="D7" s="10">
        <v>434.03999999999996</v>
      </c>
      <c r="E7" s="10">
        <v>171.93999999999997</v>
      </c>
    </row>
    <row r="8" spans="1:5" x14ac:dyDescent="0.2">
      <c r="A8" s="9" t="s">
        <v>6205</v>
      </c>
      <c r="B8" s="10">
        <v>224.94499999999999</v>
      </c>
      <c r="C8" s="10">
        <v>349.12</v>
      </c>
      <c r="D8" s="10">
        <v>321.04000000000002</v>
      </c>
      <c r="E8" s="10">
        <v>126.035</v>
      </c>
    </row>
    <row r="9" spans="1:5" x14ac:dyDescent="0.2">
      <c r="A9" s="9" t="s">
        <v>6206</v>
      </c>
      <c r="B9" s="10">
        <v>307.12</v>
      </c>
      <c r="C9" s="10">
        <v>681.07499999999993</v>
      </c>
      <c r="D9" s="10">
        <v>533.70499999999993</v>
      </c>
      <c r="E9" s="10">
        <v>158.85</v>
      </c>
    </row>
    <row r="10" spans="1:5" x14ac:dyDescent="0.2">
      <c r="A10" s="9" t="s">
        <v>6207</v>
      </c>
      <c r="B10" s="10">
        <v>53.664999999999992</v>
      </c>
      <c r="C10" s="10">
        <v>83.025000000000006</v>
      </c>
      <c r="D10" s="10">
        <v>193.83499999999998</v>
      </c>
      <c r="E10" s="10">
        <v>68.039999999999992</v>
      </c>
    </row>
    <row r="11" spans="1:5" x14ac:dyDescent="0.2">
      <c r="A11" s="9" t="s">
        <v>6208</v>
      </c>
      <c r="B11" s="10">
        <v>163.01999999999998</v>
      </c>
      <c r="C11" s="10">
        <v>678.3599999999999</v>
      </c>
      <c r="D11" s="10">
        <v>171.04500000000002</v>
      </c>
      <c r="E11" s="10">
        <v>372.255</v>
      </c>
    </row>
    <row r="12" spans="1:5" x14ac:dyDescent="0.2">
      <c r="A12" s="9" t="s">
        <v>6209</v>
      </c>
      <c r="B12" s="10">
        <v>345.02</v>
      </c>
      <c r="C12" s="10">
        <v>273.86999999999995</v>
      </c>
      <c r="D12" s="10">
        <v>184.12999999999997</v>
      </c>
      <c r="E12" s="10">
        <v>201.11499999999998</v>
      </c>
    </row>
    <row r="13" spans="1:5" x14ac:dyDescent="0.2">
      <c r="A13" s="9" t="s">
        <v>6210</v>
      </c>
      <c r="B13" s="10">
        <v>334.89</v>
      </c>
      <c r="C13" s="10">
        <v>70.95</v>
      </c>
      <c r="D13" s="10">
        <v>134.23000000000002</v>
      </c>
      <c r="E13" s="10">
        <v>166.27499999999998</v>
      </c>
    </row>
    <row r="14" spans="1:5" x14ac:dyDescent="0.2">
      <c r="A14" s="9" t="s">
        <v>6211</v>
      </c>
      <c r="B14" s="10">
        <v>178.70999999999998</v>
      </c>
      <c r="C14" s="10">
        <v>166.1</v>
      </c>
      <c r="D14" s="10">
        <v>439.30999999999995</v>
      </c>
      <c r="E14" s="10">
        <v>492.9</v>
      </c>
    </row>
    <row r="15" spans="1:5" x14ac:dyDescent="0.2">
      <c r="A15" s="9" t="s">
        <v>6212</v>
      </c>
      <c r="B15" s="10">
        <v>301.98500000000001</v>
      </c>
      <c r="C15" s="10">
        <v>153.76499999999999</v>
      </c>
      <c r="D15" s="10">
        <v>215.55499999999998</v>
      </c>
      <c r="E15" s="10">
        <v>213.66499999999999</v>
      </c>
    </row>
    <row r="16" spans="1:5" x14ac:dyDescent="0.2">
      <c r="A16" s="9" t="s">
        <v>6213</v>
      </c>
      <c r="B16" s="10">
        <v>312.83499999999998</v>
      </c>
      <c r="C16" s="10">
        <v>63.249999999999993</v>
      </c>
      <c r="D16" s="10">
        <v>350.89500000000004</v>
      </c>
      <c r="E16" s="10">
        <v>96.405000000000001</v>
      </c>
    </row>
    <row r="17" spans="1:5" x14ac:dyDescent="0.2">
      <c r="A17" s="9" t="s">
        <v>6214</v>
      </c>
      <c r="B17" s="10">
        <v>265.62</v>
      </c>
      <c r="C17" s="10">
        <v>526.51499999999987</v>
      </c>
      <c r="D17" s="10">
        <v>187.06</v>
      </c>
      <c r="E17" s="10">
        <v>210.58999999999997</v>
      </c>
    </row>
    <row r="18" spans="1:5" x14ac:dyDescent="0.2">
      <c r="A18" s="8" t="s">
        <v>6200</v>
      </c>
      <c r="B18" s="10"/>
      <c r="C18" s="10"/>
      <c r="D18" s="10"/>
      <c r="E18" s="10"/>
    </row>
    <row r="19" spans="1:5" x14ac:dyDescent="0.2">
      <c r="A19" s="9" t="s">
        <v>6203</v>
      </c>
      <c r="B19" s="10">
        <v>47.25</v>
      </c>
      <c r="C19" s="10">
        <v>65.805000000000007</v>
      </c>
      <c r="D19" s="10">
        <v>274.67500000000001</v>
      </c>
      <c r="E19" s="10">
        <v>179.22</v>
      </c>
    </row>
    <row r="20" spans="1:5" x14ac:dyDescent="0.2">
      <c r="A20" s="9" t="s">
        <v>6204</v>
      </c>
      <c r="B20" s="10">
        <v>745.44999999999993</v>
      </c>
      <c r="C20" s="10">
        <v>428.88499999999999</v>
      </c>
      <c r="D20" s="10">
        <v>194.17499999999998</v>
      </c>
      <c r="E20" s="10">
        <v>429.82999999999993</v>
      </c>
    </row>
    <row r="21" spans="1:5" x14ac:dyDescent="0.2">
      <c r="A21" s="9" t="s">
        <v>6205</v>
      </c>
      <c r="B21" s="10">
        <v>130.47</v>
      </c>
      <c r="C21" s="10">
        <v>271.48500000000001</v>
      </c>
      <c r="D21" s="10">
        <v>281.20499999999998</v>
      </c>
      <c r="E21" s="10">
        <v>231.63000000000002</v>
      </c>
    </row>
    <row r="22" spans="1:5" x14ac:dyDescent="0.2">
      <c r="A22" s="9" t="s">
        <v>6206</v>
      </c>
      <c r="B22" s="10">
        <v>27</v>
      </c>
      <c r="C22" s="10">
        <v>347.26</v>
      </c>
      <c r="D22" s="10">
        <v>147.51</v>
      </c>
      <c r="E22" s="10">
        <v>240.04</v>
      </c>
    </row>
    <row r="23" spans="1:5" x14ac:dyDescent="0.2">
      <c r="A23" s="9" t="s">
        <v>6207</v>
      </c>
      <c r="B23" s="10">
        <v>255.11499999999995</v>
      </c>
      <c r="C23" s="10">
        <v>541.73</v>
      </c>
      <c r="D23" s="10">
        <v>83.43</v>
      </c>
      <c r="E23" s="10">
        <v>59.079999999999991</v>
      </c>
    </row>
    <row r="24" spans="1:5" x14ac:dyDescent="0.2">
      <c r="A24" s="9" t="s">
        <v>6208</v>
      </c>
      <c r="B24" s="10">
        <v>584.78999999999985</v>
      </c>
      <c r="C24" s="10">
        <v>357.42999999999995</v>
      </c>
      <c r="D24" s="10">
        <v>355.34</v>
      </c>
      <c r="E24" s="10">
        <v>140.88</v>
      </c>
    </row>
    <row r="25" spans="1:5" x14ac:dyDescent="0.2">
      <c r="A25" s="9" t="s">
        <v>6209</v>
      </c>
      <c r="B25" s="10">
        <v>430.62</v>
      </c>
      <c r="C25" s="10">
        <v>227.42500000000001</v>
      </c>
      <c r="D25" s="10">
        <v>236.315</v>
      </c>
      <c r="E25" s="10">
        <v>414.58499999999992</v>
      </c>
    </row>
    <row r="26" spans="1:5" x14ac:dyDescent="0.2">
      <c r="A26" s="9" t="s">
        <v>6210</v>
      </c>
      <c r="B26" s="10">
        <v>22.5</v>
      </c>
      <c r="C26" s="10">
        <v>77.72</v>
      </c>
      <c r="D26" s="10">
        <v>60.5</v>
      </c>
      <c r="E26" s="10">
        <v>139.67999999999998</v>
      </c>
    </row>
    <row r="27" spans="1:5" x14ac:dyDescent="0.2">
      <c r="A27" s="9" t="s">
        <v>6211</v>
      </c>
      <c r="B27" s="10">
        <v>126.14999999999999</v>
      </c>
      <c r="C27" s="10">
        <v>195.11</v>
      </c>
      <c r="D27" s="10">
        <v>89.13</v>
      </c>
      <c r="E27" s="10">
        <v>302.65999999999997</v>
      </c>
    </row>
    <row r="28" spans="1:5" x14ac:dyDescent="0.2">
      <c r="A28" s="9" t="s">
        <v>6212</v>
      </c>
      <c r="B28" s="10">
        <v>376.03</v>
      </c>
      <c r="C28" s="10">
        <v>523.24</v>
      </c>
      <c r="D28" s="10">
        <v>440.96499999999997</v>
      </c>
      <c r="E28" s="10">
        <v>174.46999999999997</v>
      </c>
    </row>
    <row r="29" spans="1:5" x14ac:dyDescent="0.2">
      <c r="A29" s="9" t="s">
        <v>6213</v>
      </c>
      <c r="B29" s="10">
        <v>515.17999999999995</v>
      </c>
      <c r="C29" s="10">
        <v>142.56</v>
      </c>
      <c r="D29" s="10">
        <v>347.03999999999996</v>
      </c>
      <c r="E29" s="10">
        <v>104.08499999999999</v>
      </c>
    </row>
    <row r="30" spans="1:5" x14ac:dyDescent="0.2">
      <c r="A30" s="9" t="s">
        <v>6214</v>
      </c>
      <c r="B30" s="10">
        <v>95.859999999999985</v>
      </c>
      <c r="C30" s="10">
        <v>484.76</v>
      </c>
      <c r="D30" s="10">
        <v>94.17</v>
      </c>
      <c r="E30" s="10">
        <v>77.10499999999999</v>
      </c>
    </row>
    <row r="31" spans="1:5" x14ac:dyDescent="0.2">
      <c r="A31" s="8" t="s">
        <v>6201</v>
      </c>
      <c r="B31" s="10"/>
      <c r="C31" s="10"/>
      <c r="D31" s="10"/>
      <c r="E31" s="10"/>
    </row>
    <row r="32" spans="1:5" x14ac:dyDescent="0.2">
      <c r="A32" s="9" t="s">
        <v>6203</v>
      </c>
      <c r="B32" s="10">
        <v>258.34500000000003</v>
      </c>
      <c r="C32" s="10">
        <v>139.625</v>
      </c>
      <c r="D32" s="10">
        <v>279.52000000000004</v>
      </c>
      <c r="E32" s="10">
        <v>160.19499999999999</v>
      </c>
    </row>
    <row r="33" spans="1:5" x14ac:dyDescent="0.2">
      <c r="A33" s="9" t="s">
        <v>6204</v>
      </c>
      <c r="B33" s="10">
        <v>342.2</v>
      </c>
      <c r="C33" s="10">
        <v>284.24999999999994</v>
      </c>
      <c r="D33" s="10">
        <v>251.83</v>
      </c>
      <c r="E33" s="10">
        <v>80.550000000000011</v>
      </c>
    </row>
    <row r="34" spans="1:5" x14ac:dyDescent="0.2">
      <c r="A34" s="9" t="s">
        <v>6205</v>
      </c>
      <c r="B34" s="10">
        <v>418.30499999999989</v>
      </c>
      <c r="C34" s="10">
        <v>468.125</v>
      </c>
      <c r="D34" s="10">
        <v>405.05500000000006</v>
      </c>
      <c r="E34" s="10">
        <v>253.15499999999997</v>
      </c>
    </row>
    <row r="35" spans="1:5" x14ac:dyDescent="0.2">
      <c r="A35" s="9" t="s">
        <v>6206</v>
      </c>
      <c r="B35" s="10">
        <v>102.32999999999998</v>
      </c>
      <c r="C35" s="10">
        <v>242.14000000000001</v>
      </c>
      <c r="D35" s="10">
        <v>554.875</v>
      </c>
      <c r="E35" s="10">
        <v>106.23999999999998</v>
      </c>
    </row>
    <row r="36" spans="1:5" x14ac:dyDescent="0.2">
      <c r="A36" s="9" t="s">
        <v>6207</v>
      </c>
      <c r="B36" s="10">
        <v>234.71999999999997</v>
      </c>
      <c r="C36" s="10">
        <v>133.08000000000001</v>
      </c>
      <c r="D36" s="10">
        <v>267.2</v>
      </c>
      <c r="E36" s="10">
        <v>272.68999999999994</v>
      </c>
    </row>
    <row r="37" spans="1:5" x14ac:dyDescent="0.2">
      <c r="A37" s="9" t="s">
        <v>6208</v>
      </c>
      <c r="B37" s="10">
        <v>430.39</v>
      </c>
      <c r="C37" s="10">
        <v>136.20500000000001</v>
      </c>
      <c r="D37" s="10">
        <v>209.6</v>
      </c>
      <c r="E37" s="10">
        <v>88.334999999999994</v>
      </c>
    </row>
    <row r="38" spans="1:5" x14ac:dyDescent="0.2">
      <c r="A38" s="9" t="s">
        <v>6209</v>
      </c>
      <c r="B38" s="10">
        <v>109.005</v>
      </c>
      <c r="C38" s="10">
        <v>393.57499999999999</v>
      </c>
      <c r="D38" s="10">
        <v>61.034999999999997</v>
      </c>
      <c r="E38" s="10">
        <v>199.48999999999998</v>
      </c>
    </row>
    <row r="39" spans="1:5" x14ac:dyDescent="0.2">
      <c r="A39" s="9" t="s">
        <v>6210</v>
      </c>
      <c r="B39" s="10">
        <v>287.52499999999998</v>
      </c>
      <c r="C39" s="10">
        <v>288.67</v>
      </c>
      <c r="D39" s="10">
        <v>125.58</v>
      </c>
      <c r="E39" s="10">
        <v>374.13499999999999</v>
      </c>
    </row>
    <row r="40" spans="1:5" x14ac:dyDescent="0.2">
      <c r="A40" s="9" t="s">
        <v>6211</v>
      </c>
      <c r="B40" s="10">
        <v>840.92999999999984</v>
      </c>
      <c r="C40" s="10">
        <v>409.875</v>
      </c>
      <c r="D40" s="10">
        <v>171.32999999999998</v>
      </c>
      <c r="E40" s="10">
        <v>221.43999999999997</v>
      </c>
    </row>
    <row r="41" spans="1:5" x14ac:dyDescent="0.2">
      <c r="A41" s="9" t="s">
        <v>6212</v>
      </c>
      <c r="B41" s="10">
        <v>299.07</v>
      </c>
      <c r="C41" s="10">
        <v>260.32499999999999</v>
      </c>
      <c r="D41" s="10">
        <v>584.64</v>
      </c>
      <c r="E41" s="10">
        <v>256.36500000000001</v>
      </c>
    </row>
    <row r="42" spans="1:5" x14ac:dyDescent="0.2">
      <c r="A42" s="9" t="s">
        <v>6213</v>
      </c>
      <c r="B42" s="10">
        <v>323.32499999999999</v>
      </c>
      <c r="C42" s="10">
        <v>565.57000000000005</v>
      </c>
      <c r="D42" s="10">
        <v>537.80999999999995</v>
      </c>
      <c r="E42" s="10">
        <v>189.47499999999999</v>
      </c>
    </row>
    <row r="43" spans="1:5" x14ac:dyDescent="0.2">
      <c r="A43" s="9" t="s">
        <v>6214</v>
      </c>
      <c r="B43" s="10">
        <v>399.48499999999996</v>
      </c>
      <c r="C43" s="10">
        <v>148.19999999999999</v>
      </c>
      <c r="D43" s="10">
        <v>388.21999999999997</v>
      </c>
      <c r="E43" s="10">
        <v>212.07499999999999</v>
      </c>
    </row>
    <row r="44" spans="1:5" x14ac:dyDescent="0.2">
      <c r="A44" s="8" t="s">
        <v>6202</v>
      </c>
      <c r="B44" s="10"/>
      <c r="C44" s="10"/>
      <c r="D44" s="10"/>
      <c r="E44" s="10"/>
    </row>
    <row r="45" spans="1:5" x14ac:dyDescent="0.2">
      <c r="A45" s="9" t="s">
        <v>6203</v>
      </c>
      <c r="B45" s="10">
        <v>112.69499999999999</v>
      </c>
      <c r="C45" s="10">
        <v>166.32</v>
      </c>
      <c r="D45" s="10">
        <v>843.71499999999992</v>
      </c>
      <c r="E45" s="10">
        <v>146.685</v>
      </c>
    </row>
    <row r="46" spans="1:5" x14ac:dyDescent="0.2">
      <c r="A46" s="9" t="s">
        <v>6204</v>
      </c>
      <c r="B46" s="10">
        <v>114.87999999999998</v>
      </c>
      <c r="C46" s="10">
        <v>133.815</v>
      </c>
      <c r="D46" s="10">
        <v>91.175000000000011</v>
      </c>
      <c r="E46" s="10">
        <v>53.759999999999991</v>
      </c>
    </row>
    <row r="47" spans="1:5" x14ac:dyDescent="0.2">
      <c r="A47" s="9" t="s">
        <v>6205</v>
      </c>
      <c r="B47" s="10">
        <v>277.76</v>
      </c>
      <c r="C47" s="10">
        <v>175.41</v>
      </c>
      <c r="D47" s="10">
        <v>462.50999999999993</v>
      </c>
      <c r="E47" s="10">
        <v>399.52499999999998</v>
      </c>
    </row>
    <row r="48" spans="1:5" x14ac:dyDescent="0.2">
      <c r="A48" s="9" t="s">
        <v>6206</v>
      </c>
      <c r="B48" s="10">
        <v>197.89499999999998</v>
      </c>
      <c r="C48" s="10">
        <v>289.755</v>
      </c>
      <c r="D48" s="10">
        <v>88.545000000000002</v>
      </c>
      <c r="E48" s="10">
        <v>200.25499999999997</v>
      </c>
    </row>
    <row r="49" spans="1:5" x14ac:dyDescent="0.2">
      <c r="A49" s="9" t="s">
        <v>6207</v>
      </c>
      <c r="B49" s="10">
        <v>193.11499999999998</v>
      </c>
      <c r="C49" s="10">
        <v>212.49499999999998</v>
      </c>
      <c r="D49" s="10">
        <v>292.29000000000002</v>
      </c>
      <c r="E49" s="10">
        <v>304.46999999999997</v>
      </c>
    </row>
    <row r="50" spans="1:5" x14ac:dyDescent="0.2">
      <c r="A50" s="9" t="s">
        <v>6208</v>
      </c>
      <c r="B50" s="10">
        <v>179.79</v>
      </c>
      <c r="C50" s="10">
        <v>426.2</v>
      </c>
      <c r="D50" s="10">
        <v>170.08999999999997</v>
      </c>
      <c r="E50" s="10">
        <v>379.31</v>
      </c>
    </row>
    <row r="51" spans="1:5" x14ac:dyDescent="0.2">
      <c r="A51" s="9" t="s">
        <v>6209</v>
      </c>
      <c r="B51" s="10">
        <v>247.28999999999996</v>
      </c>
      <c r="C51" s="10">
        <v>246.685</v>
      </c>
      <c r="D51" s="10">
        <v>271.05499999999995</v>
      </c>
      <c r="E51" s="10">
        <v>141.69999999999999</v>
      </c>
    </row>
    <row r="52" spans="1:5" x14ac:dyDescent="0.2">
      <c r="A52" s="9" t="s">
        <v>6210</v>
      </c>
      <c r="B52" s="10">
        <v>116.39499999999998</v>
      </c>
      <c r="C52" s="10">
        <v>41.25</v>
      </c>
      <c r="D52" s="10">
        <v>15.54</v>
      </c>
      <c r="E52"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F1449-C4FA-9C4D-943C-1BF81F4A7379}">
  <dimension ref="A3:B6"/>
  <sheetViews>
    <sheetView workbookViewId="0">
      <selection activeCell="Q12" sqref="Q12"/>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s>
  <sheetData>
    <row r="3" spans="1:2" x14ac:dyDescent="0.2">
      <c r="A3" s="7" t="s">
        <v>6198</v>
      </c>
      <c r="B3" t="s">
        <v>6220</v>
      </c>
    </row>
    <row r="4" spans="1:2" x14ac:dyDescent="0.2">
      <c r="A4" s="8" t="s">
        <v>28</v>
      </c>
      <c r="B4" s="10">
        <v>2798.5050000000001</v>
      </c>
    </row>
    <row r="5" spans="1:2" x14ac:dyDescent="0.2">
      <c r="A5" s="8" t="s">
        <v>318</v>
      </c>
      <c r="B5" s="10">
        <v>6696.8649999999989</v>
      </c>
    </row>
    <row r="6" spans="1:2" x14ac:dyDescent="0.2">
      <c r="A6" s="8"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2E0F-9D95-6244-991F-5CBC92B64635}">
  <dimension ref="A3:B8"/>
  <sheetViews>
    <sheetView workbookViewId="0">
      <selection activeCell="R8" sqref="R8"/>
    </sheetView>
  </sheetViews>
  <sheetFormatPr baseColWidth="10" defaultRowHeight="15" x14ac:dyDescent="0.2"/>
  <cols>
    <col min="1" max="1" width="14.33203125" bestFit="1" customWidth="1"/>
    <col min="2" max="2" width="10.5" bestFit="1" customWidth="1"/>
    <col min="3" max="3" width="6.6640625" bestFit="1" customWidth="1"/>
    <col min="4" max="5" width="7.33203125" bestFit="1" customWidth="1"/>
  </cols>
  <sheetData>
    <row r="3" spans="1:2" x14ac:dyDescent="0.2">
      <c r="A3" s="7" t="s">
        <v>6198</v>
      </c>
      <c r="B3" t="s">
        <v>6220</v>
      </c>
    </row>
    <row r="4" spans="1:2" x14ac:dyDescent="0.2">
      <c r="A4" s="8" t="s">
        <v>3753</v>
      </c>
      <c r="B4" s="10">
        <v>278.01</v>
      </c>
    </row>
    <row r="5" spans="1:2" x14ac:dyDescent="0.2">
      <c r="A5" s="8" t="s">
        <v>1598</v>
      </c>
      <c r="B5" s="10">
        <v>281.67499999999995</v>
      </c>
    </row>
    <row r="6" spans="1:2" x14ac:dyDescent="0.2">
      <c r="A6" s="8" t="s">
        <v>2587</v>
      </c>
      <c r="B6" s="10">
        <v>289.11</v>
      </c>
    </row>
    <row r="7" spans="1:2" x14ac:dyDescent="0.2">
      <c r="A7" s="8" t="s">
        <v>5765</v>
      </c>
      <c r="B7" s="10">
        <v>307.04499999999996</v>
      </c>
    </row>
    <row r="8" spans="1:2" x14ac:dyDescent="0.2">
      <c r="A8" s="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B1" sqref="B1:B1048576"/>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33203125" bestFit="1" customWidth="1"/>
    <col min="14" max="14" width="16.6640625" customWidth="1"/>
    <col min="15" max="15" width="16.83203125" customWidth="1"/>
    <col min="16" max="16" width="13" bestFit="1" customWidth="1"/>
  </cols>
  <sheetData>
    <row r="1" spans="1:16" x14ac:dyDescent="0.2">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 "))))</f>
        <v>Robusta</v>
      </c>
      <c r="O2" t="str">
        <f>IF(J2="M", "Medium",IF(J2="L","Light",IF(J2="D", "Dark")))</f>
        <v>Medium</v>
      </c>
      <c r="P2" t="str">
        <f>_xlfn.XLOOKUP(OrdersTable[[#This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O3" t="str">
        <f t="shared" ref="O3:O66" si="1">IF(J3="M", "Medium",IF(J3="L","Light",IF(J3="D", "Dark")))</f>
        <v>Medium</v>
      </c>
      <c r="P3" t="str">
        <f>_xlfn.XLOOKUP(OrdersTable[[#This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6" si="2">IF(I4="Rob","Robusta",IF(I4="Exc","Excelsa",IF(I4="Ara","Arabica",IF(I4="Lib","Liberica"," "))))</f>
        <v>Arabica</v>
      </c>
      <c r="O4" t="str">
        <f t="shared" si="1"/>
        <v>Light</v>
      </c>
      <c r="P4" t="str">
        <f>_xlfn.XLOOKUP(OrdersTable[[#This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_xlfn.XLOOKUP(OrdersTable[[#This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_xlfn.XLOOKUP(OrdersTable[[#This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_xlfn.XLOOKUP(OrdersTable[[#This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_xlfn.XLOOKUP(OrdersTable[[#This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_xlfn.XLOOKUP(OrdersTable[[#This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_xlfn.XLOOKUP(OrdersTable[[#This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_xlfn.XLOOKUP(OrdersTable[[#This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_xlfn.XLOOKUP(OrdersTable[[#This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_xlfn.XLOOKUP(OrdersTable[[#This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_xlfn.XLOOKUP(OrdersTable[[#This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_xlfn.XLOOKUP(OrdersTable[[#This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_xlfn.XLOOKUP(OrdersTable[[#This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_xlfn.XLOOKUP(OrdersTable[[#This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_xlfn.XLOOKUP(OrdersTable[[#This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_xlfn.XLOOKUP(OrdersTable[[#This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_xlfn.XLOOKUP(OrdersTable[[#This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_xlfn.XLOOKUP(OrdersTable[[#This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_xlfn.XLOOKUP(OrdersTable[[#This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_xlfn.XLOOKUP(OrdersTable[[#This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_xlfn.XLOOKUP(OrdersTable[[#This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_xlfn.XLOOKUP(OrdersTable[[#This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_xlfn.XLOOKUP(OrdersTable[[#This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_xlfn.XLOOKUP(OrdersTable[[#This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_xlfn.XLOOKUP(OrdersTable[[#This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_xlfn.XLOOKUP(OrdersTable[[#This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_xlfn.XLOOKUP(OrdersTable[[#This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_xlfn.XLOOKUP(OrdersTable[[#This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_xlfn.XLOOKUP(OrdersTable[[#This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_xlfn.XLOOKUP(OrdersTable[[#This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_xlfn.XLOOKUP(OrdersTable[[#This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_xlfn.XLOOKUP(OrdersTable[[#This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_xlfn.XLOOKUP(OrdersTable[[#This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_xlfn.XLOOKUP(OrdersTable[[#This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_xlfn.XLOOKUP(OrdersTable[[#This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_xlfn.XLOOKUP(OrdersTable[[#This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_xlfn.XLOOKUP(OrdersTable[[#This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_xlfn.XLOOKUP(OrdersTable[[#This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_xlfn.XLOOKUP(OrdersTable[[#This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_xlfn.XLOOKUP(OrdersTable[[#This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_xlfn.XLOOKUP(OrdersTable[[#This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_xlfn.XLOOKUP(OrdersTable[[#This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_xlfn.XLOOKUP(OrdersTable[[#This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_xlfn.XLOOKUP(OrdersTable[[#This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_xlfn.XLOOKUP(OrdersTable[[#This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_xlfn.XLOOKUP(OrdersTable[[#This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_xlfn.XLOOKUP(OrdersTable[[#This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_xlfn.XLOOKUP(OrdersTable[[#This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_xlfn.XLOOKUP(OrdersTable[[#This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_xlfn.XLOOKUP(OrdersTable[[#This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_xlfn.XLOOKUP(OrdersTable[[#This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_xlfn.XLOOKUP(OrdersTable[[#This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_xlfn.XLOOKUP(OrdersTable[[#This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_xlfn.XLOOKUP(OrdersTable[[#This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_xlfn.XLOOKUP(OrdersTable[[#This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_xlfn.XLOOKUP(OrdersTable[[#This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_xlfn.XLOOKUP(OrdersTable[[#This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_xlfn.XLOOKUP(OrdersTable[[#This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_xlfn.XLOOKUP(OrdersTable[[#This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_xlfn.XLOOKUP(OrdersTable[[#This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_xlfn.XLOOKUP(OrdersTable[[#This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_xlfn.XLOOKUP(OrdersTable[[#This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_xlfn.XLOOKUP(OrdersTable[[#This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 "))))</f>
        <v>Robusta</v>
      </c>
      <c r="O67" t="str">
        <f t="shared" ref="O67:O130" si="5">IF(J67="M", "Medium",IF(J67="L","Light",IF(J67="D", "Dark")))</f>
        <v>Dark</v>
      </c>
      <c r="P67" t="str">
        <f>_xlfn.XLOOKUP(OrdersTable[[#This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_xlfn.XLOOKUP(OrdersTable[[#This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 "))))</f>
        <v>Excelsa</v>
      </c>
      <c r="O131" t="str">
        <f t="shared" ref="O131:O194" si="8">IF(J131="M", "Medium",IF(J131="L","Light",IF(J131="D", "Dark")))</f>
        <v>Dark</v>
      </c>
      <c r="P131" t="str">
        <f>_xlfn.XLOOKUP(OrdersTable[[#This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_xlfn.XLOOKUP(OrdersTable[[#This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_xlfn.XLOOKUP(OrdersTable[[#This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_xlfn.XLOOKUP(OrdersTable[[#This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_xlfn.XLOOKUP(OrdersTable[[#This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_xlfn.XLOOKUP(OrdersTable[[#This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_xlfn.XLOOKUP(OrdersTable[[#This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_xlfn.XLOOKUP(OrdersTable[[#This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_xlfn.XLOOKUP(OrdersTable[[#This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_xlfn.XLOOKUP(OrdersTable[[#This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 "))))</f>
        <v>Excelsa</v>
      </c>
      <c r="O195" t="str">
        <f t="shared" ref="O195:O258" si="11">IF(J195="M", "Medium",IF(J195="L","Light",IF(J195="D", "Dark")))</f>
        <v>Light</v>
      </c>
      <c r="P195" t="str">
        <f>_xlfn.XLOOKUP(OrdersTable[[#This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 "))))</f>
        <v>Excelsa</v>
      </c>
      <c r="O259" t="str">
        <f t="shared" ref="O259:O322" si="14">IF(J259="M", "Medium",IF(J259="L","Light",IF(J259="D", "Dark")))</f>
        <v>Dark</v>
      </c>
      <c r="P259" t="str">
        <f>_xlfn.XLOOKUP(OrdersTable[[#This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_xlfn.XLOOKUP(OrdersTable[[#This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_xlfn.XLOOKUP(OrdersTable[[#This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_xlfn.XLOOKUP(OrdersTable[[#This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_xlfn.XLOOKUP(OrdersTable[[#This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_xlfn.XLOOKUP(OrdersTable[[#This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_xlfn.XLOOKUP(OrdersTable[[#This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 "))))</f>
        <v>Arabica</v>
      </c>
      <c r="O323" t="str">
        <f t="shared" ref="O323:O386" si="17">IF(J323="M", "Medium",IF(J323="L","Light",IF(J323="D", "Dark")))</f>
        <v>Medium</v>
      </c>
      <c r="P323" t="str">
        <f>_xlfn.XLOOKUP(OrdersTable[[#This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_xlfn.XLOOKUP(OrdersTable[[#This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_xlfn.XLOOKUP(OrdersTable[[#This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 "))))</f>
        <v>Liberica</v>
      </c>
      <c r="O387" t="str">
        <f t="shared" ref="O387:O450" si="20">IF(J387="M", "Medium",IF(J387="L","Light",IF(J387="D", "Dark")))</f>
        <v>Medium</v>
      </c>
      <c r="P387" t="str">
        <f>_xlfn.XLOOKUP(OrdersTable[[#This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 "))))</f>
        <v>Robusta</v>
      </c>
      <c r="O451" t="str">
        <f t="shared" ref="O451:O514" si="23">IF(J451="M", "Medium",IF(J451="L","Light",IF(J451="D", "Dark")))</f>
        <v>Dark</v>
      </c>
      <c r="P451" t="str">
        <f>_xlfn.XLOOKUP(OrdersTable[[#This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_xlfn.XLOOKUP(OrdersTable[[#This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_xlfn.XLOOKUP(OrdersTable[[#This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 "))))</f>
        <v>Liberica</v>
      </c>
      <c r="O515" t="str">
        <f t="shared" ref="O515:O578" si="26">IF(J515="M", "Medium",IF(J515="L","Light",IF(J515="D", "Dark")))</f>
        <v>Light</v>
      </c>
      <c r="P515" t="str">
        <f>_xlfn.XLOOKUP(OrdersTable[[#This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_xlfn.XLOOKUP(OrdersTable[[#This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_xlfn.XLOOKUP(OrdersTable[[#This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 "))))</f>
        <v>Liberica</v>
      </c>
      <c r="O579" t="str">
        <f t="shared" ref="O579:O642" si="29">IF(J579="M", "Medium",IF(J579="L","Light",IF(J579="D", "Dark")))</f>
        <v>Medium</v>
      </c>
      <c r="P579" t="str">
        <f>_xlfn.XLOOKUP(OrdersTable[[#This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_xlfn.XLOOKUP(OrdersTable[[#This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_xlfn.XLOOKUP(OrdersTable[[#This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_xlfn.XLOOKUP(OrdersTable[[#This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_xlfn.XLOOKUP(OrdersTable[[#This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_xlfn.XLOOKUP(OrdersTable[[#This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_xlfn.XLOOKUP(OrdersTable[[#This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_xlfn.XLOOKUP(OrdersTable[[#This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 "))))</f>
        <v>Robusta</v>
      </c>
      <c r="O643" t="str">
        <f t="shared" ref="O643:O706" si="32">IF(J643="M", "Medium",IF(J643="L","Light",IF(J643="D", "Dark")))</f>
        <v>Light</v>
      </c>
      <c r="P643" t="str">
        <f>_xlfn.XLOOKUP(OrdersTable[[#This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_xlfn.XLOOKUP(OrdersTable[[#This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 "))))</f>
        <v>Excelsa</v>
      </c>
      <c r="O707" t="str">
        <f t="shared" ref="O707:O770" si="35">IF(J707="M", "Medium",IF(J707="L","Light",IF(J707="D", "Dark")))</f>
        <v>Light</v>
      </c>
      <c r="P707" t="str">
        <f>_xlfn.XLOOKUP(OrdersTable[[#This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_xlfn.XLOOKUP(OrdersTable[[#This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 "))))</f>
        <v>Robusta</v>
      </c>
      <c r="O771" t="str">
        <f t="shared" ref="O771:O834" si="38">IF(J771="M", "Medium",IF(J771="L","Light",IF(J771="D", "Dark")))</f>
        <v>Medium</v>
      </c>
      <c r="P771" t="str">
        <f>_xlfn.XLOOKUP(OrdersTable[[#This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_xlfn.XLOOKUP(OrdersTable[[#This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_xlfn.XLOOKUP(OrdersTable[[#This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_xlfn.XLOOKUP(OrdersTable[[#This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 "))))</f>
        <v>Robusta</v>
      </c>
      <c r="O835" t="str">
        <f t="shared" ref="O835:O898" si="41">IF(J835="M", "Medium",IF(J835="L","Light",IF(J835="D", "Dark")))</f>
        <v>Dark</v>
      </c>
      <c r="P835" t="str">
        <f>_xlfn.XLOOKUP(OrdersTable[[#This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_xlfn.XLOOKUP(OrdersTable[[#This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 "))))</f>
        <v>Excelsa</v>
      </c>
      <c r="O899" t="str">
        <f t="shared" ref="O899:O962" si="44">IF(J899="M", "Medium",IF(J899="L","Light",IF(J899="D", "Dark")))</f>
        <v>Dark</v>
      </c>
      <c r="P899" t="str">
        <f>_xlfn.XLOOKUP(OrdersTable[[#This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_xlfn.XLOOKUP(OrdersTable[[#This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_xlfn.XLOOKUP(OrdersTable[[#This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_xlfn.XLOOKUP(OrdersTable[[#This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 "))))</f>
        <v>Arabica</v>
      </c>
      <c r="O963" t="str">
        <f t="shared" ref="O963:O1001" si="47">IF(J963="M", "Medium",IF(J963="L","Light",IF(J963="D", "Dark")))</f>
        <v>Dark</v>
      </c>
      <c r="P963" t="str">
        <f>_xlfn.XLOOKUP(OrdersTable[[#This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_xlfn.XLOOKUP(OrdersTable[[#This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Bar Charts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Harry Samra</cp:lastModifiedBy>
  <cp:revision/>
  <dcterms:created xsi:type="dcterms:W3CDTF">2022-11-26T09:51:45Z</dcterms:created>
  <dcterms:modified xsi:type="dcterms:W3CDTF">2024-11-08T17:13:49Z</dcterms:modified>
  <cp:category/>
  <cp:contentStatus/>
</cp:coreProperties>
</file>