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list-of-countries-etc" sheetId="2" state="visible" r:id="rId3"/>
    <sheet name="list-of-regions" sheetId="3" state="visible" r:id="rId4"/>
    <sheet name="Sheet36" sheetId="4" state="visible" r:id="rId5"/>
    <sheet name="Sheet37" sheetId="5" state="visible" r:id="rId6"/>
    <sheet name="list-of-income-levels" sheetId="6" state="visible" r:id="rId7"/>
    <sheet name="global" sheetId="7" state="visible" r:id="rId8"/>
    <sheet name="geo-names" sheetId="8" state="visible" r:id="rId9"/>
  </sheets>
  <definedNames>
    <definedName function="false" hidden="false" name="concept_id" vbProcedure="false">ABOUT!$G$2</definedName>
    <definedName function="false" hidden="false" name="countries_etc_properties" vbProcedure="false">'list-of-countries-etc'!$A$1:$Q$204</definedName>
    <definedName function="false" hidden="false" name="e_geo_countries" vbProcedure="false">'list-of-countries-etc'!$A$1:$K$198</definedName>
    <definedName function="false" hidden="false" name="e_geo_fourregions" vbProcedure="false">'list-of-regions'!$A$1:$B$5</definedName>
    <definedName function="false" hidden="false" name="e_world" vbProcedure="false">global!$A$1:$B$2</definedName>
    <definedName function="false" hidden="false" name="gapmio" vbProcedure="false">ABOUT!$E$4</definedName>
    <definedName function="false" hidden="false" name="gapmio_v" vbProcedure="false">ABOUT!$C$42</definedName>
    <definedName function="false" hidden="false" name="geo_names" vbProcedure="false">'geo-names'!$A$1:$B$207</definedName>
    <definedName function="false" hidden="false" name="used_sources" vbProcedure="false">ABOUT!$C$83:$C$84</definedName>
    <definedName function="false" hidden="false" name="used_sources_v" vbProcedure="false">ABOUT!$C$95:$C$96</definedName>
    <definedName function="false" hidden="false" name="version" vbProcedure="false">ABOUT!$H$2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<sst xmlns="http://schemas.openxmlformats.org/spreadsheetml/2006/main" count="2083" uniqueCount="504">
  <si>
    <t xml:space="preserve">Free data from www.gapminder.org</t>
  </si>
  <si>
    <t xml:space="preserve">id</t>
  </si>
  <si>
    <t xml:space="preserve">version</t>
  </si>
  <si>
    <t xml:space="preserve">Updated: April 8, 2018</t>
  </si>
  <si>
    <t xml:space="preserve">CC BY 4.0 LICENCE</t>
  </si>
  <si>
    <t xml:space="preserve">geo</t>
  </si>
  <si>
    <t xml:space="preserve">v1</t>
  </si>
  <si>
    <t xml:space="preserve">Concept:</t>
  </si>
  <si>
    <t xml:space="preserve">Geographic territories frequently used by Gapminder</t>
  </si>
  <si>
    <t xml:space="preserve">Are you seeing this offline? Please make sure you use the latest version. Here's the permalink:</t>
  </si>
  <si>
    <t xml:space="preserve">Unit:</t>
  </si>
  <si>
    <t xml:space="preserve">Version:</t>
  </si>
  <si>
    <t xml:space="preserve">Download:</t>
  </si>
  <si>
    <t xml:space="preserve">About this file</t>
  </si>
  <si>
    <t xml:space="preserve">This workbook lists the names of geographic areas that we often use in our big picture of global development. In these tables you find names of countries and territories and also the grouping of countries into different categories, such as four world regions.</t>
  </si>
  <si>
    <t xml:space="preserve">Data source summary</t>
  </si>
  <si>
    <t xml:space="preserve">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</si>
  <si>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 xml:space="preserve">Detailed data source documentation</t>
  </si>
  <si>
    <t xml:space="preserve">Includes the following sources</t>
  </si>
  <si>
    <t xml:space="preserve">SOURCE</t>
  </si>
  <si>
    <t xml:space="preserve">GM_REGIONS</t>
  </si>
  <si>
    <t xml:space="preserve">Gapminder has defined four regions of the world which we use in almost all our global visualizations. We have also defined 8 sub subregions, two in each of the four regions. See here:</t>
  </si>
  <si>
    <t xml:space="preserve">UN_MEMBERS</t>
  </si>
  <si>
    <t xml:space="preserve">UN member states are listed here</t>
  </si>
  <si>
    <t xml:space="preserve">UN_OBSERVING_STATES</t>
  </si>
  <si>
    <t xml:space="preserve">G77</t>
  </si>
  <si>
    <t xml:space="preserve">OECD</t>
  </si>
  <si>
    <t xml:space="preserve">List of OECD members are here</t>
  </si>
  <si>
    <t xml:space="preserve">WB</t>
  </si>
  <si>
    <t xml:space="preserve">The World Bank income groups change as countries economy changes. The list is usually updated on a yearly basis, and published here:</t>
  </si>
  <si>
    <t xml:space="preserve">https://datahelpdesk.worldbank.org/knowledgebase/articles/906519-world-bank-country-and-lending-groups</t>
  </si>
  <si>
    <t xml:space="preserve">Related data and info</t>
  </si>
  <si>
    <t xml:space="preserve">Gapminder uses the country boundaries of today for historic data, long before the modern borders of countries even existed. Read more here:</t>
  </si>
  <si>
    <t xml:space="preserve">gapm.io/geob</t>
  </si>
  <si>
    <t xml:space="preserve">Data Version</t>
  </si>
  <si>
    <t xml:space="preserve">Author of this version: Ola Rosling</t>
  </si>
  <si>
    <t xml:space="preserve">For previous versions, see the list at the bottom of the documentation page:</t>
  </si>
  <si>
    <t xml:space="preserve">Feedback</t>
  </si>
  <si>
    <t xml:space="preserve">If you find a problem or have a question:</t>
  </si>
  <si>
    <t xml:space="preserve">Gapminder's Data License</t>
  </si>
  <si>
    <t xml:space="preserve">We produce free data, and most (not all!) sheets here are provided under the open license. You can use, copy, and spread this data, as long as you mention the following: </t>
  </si>
  <si>
    <t xml:space="preserve">Technical stuff</t>
  </si>
  <si>
    <t xml:space="preserve">These spreadsheets are part of Gapminder's data production and publishing, but there' more to it. Please follow this link to get the bigger picture of our data processes.</t>
  </si>
  <si>
    <t xml:space="preserve">gapm.io/dataworks</t>
  </si>
  <si>
    <t xml:space="preserve">Formulas</t>
  </si>
  <si>
    <t xml:space="preserve">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</si>
  <si>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 xml:space="preserve">If you like to integrate Gapmidner's data into your product, it's better if you integrate</t>
  </si>
  <si>
    <t xml:space="preserve">Source id</t>
  </si>
  <si>
    <t xml:space="preserve">Dataset id</t>
  </si>
  <si>
    <t xml:space="preserve">This G doc id</t>
  </si>
  <si>
    <t xml:space="preserve">1qHalit8sXC0R8oVXibc2wa2gY7bkwGzOybEMTWp-08o</t>
  </si>
  <si>
    <t xml:space="preserve">used sources</t>
  </si>
  <si>
    <t xml:space="preserve">WITHOUT VERSION</t>
  </si>
  <si>
    <t xml:space="preserve">No sources</t>
  </si>
  <si>
    <t xml:space="preserve">WITH VERSION</t>
  </si>
  <si>
    <t xml:space="preserve">name</t>
  </si>
  <si>
    <t xml:space="preserve">four_regions</t>
  </si>
  <si>
    <t xml:space="preserve">eight_regions</t>
  </si>
  <si>
    <t xml:space="preserve">six_regions</t>
  </si>
  <si>
    <t xml:space="preserve">members_oecd_g77</t>
  </si>
  <si>
    <t xml:space="preserve">Latitude</t>
  </si>
  <si>
    <t xml:space="preserve">Longitude</t>
  </si>
  <si>
    <t xml:space="preserve">UN member since</t>
  </si>
  <si>
    <t xml:space="preserve">World bank region</t>
  </si>
  <si>
    <t xml:space="preserve">World bank, 4 income groups 2017</t>
  </si>
  <si>
    <t xml:space="preserve">afg</t>
  </si>
  <si>
    <t xml:space="preserve">Afghanistan</t>
  </si>
  <si>
    <t xml:space="preserve">asia</t>
  </si>
  <si>
    <t xml:space="preserve">asia_west</t>
  </si>
  <si>
    <t xml:space="preserve">south_asia</t>
  </si>
  <si>
    <t xml:space="preserve">g77</t>
  </si>
  <si>
    <t xml:space="preserve">South Asia</t>
  </si>
  <si>
    <t xml:space="preserve">Low income</t>
  </si>
  <si>
    <t xml:space="preserve">alb</t>
  </si>
  <si>
    <t xml:space="preserve">Albania</t>
  </si>
  <si>
    <t xml:space="preserve">europe</t>
  </si>
  <si>
    <t xml:space="preserve">europe_east</t>
  </si>
  <si>
    <t xml:space="preserve">europe_central_asia</t>
  </si>
  <si>
    <t xml:space="preserve">others</t>
  </si>
  <si>
    <t xml:space="preserve">Europe &amp; Central Asia</t>
  </si>
  <si>
    <t xml:space="preserve">Upper middle income</t>
  </si>
  <si>
    <t xml:space="preserve">dza</t>
  </si>
  <si>
    <t xml:space="preserve">Algeria</t>
  </si>
  <si>
    <t xml:space="preserve">africa</t>
  </si>
  <si>
    <t xml:space="preserve">africa_north</t>
  </si>
  <si>
    <t xml:space="preserve">middle_east_north_africa</t>
  </si>
  <si>
    <t xml:space="preserve">Middle East &amp; North Africa</t>
  </si>
  <si>
    <t xml:space="preserve">and</t>
  </si>
  <si>
    <t xml:space="preserve">Andorra</t>
  </si>
  <si>
    <t xml:space="preserve">europe_west</t>
  </si>
  <si>
    <t xml:space="preserve">High income</t>
  </si>
  <si>
    <t xml:space="preserve">ago</t>
  </si>
  <si>
    <t xml:space="preserve">Angola</t>
  </si>
  <si>
    <t xml:space="preserve">africa_sub_saharan</t>
  </si>
  <si>
    <t xml:space="preserve">sub_saharan_africa</t>
  </si>
  <si>
    <t xml:space="preserve">Sub-Saharan Africa</t>
  </si>
  <si>
    <t xml:space="preserve">Lower middle income</t>
  </si>
  <si>
    <t xml:space="preserve">atg</t>
  </si>
  <si>
    <t xml:space="preserve">Antigua and Barbuda</t>
  </si>
  <si>
    <t xml:space="preserve">americas</t>
  </si>
  <si>
    <t xml:space="preserve">america_north</t>
  </si>
  <si>
    <t xml:space="preserve">america</t>
  </si>
  <si>
    <t xml:space="preserve">Latin America &amp; Caribbean</t>
  </si>
  <si>
    <t xml:space="preserve">arg</t>
  </si>
  <si>
    <t xml:space="preserve">Argentina</t>
  </si>
  <si>
    <t xml:space="preserve">america_south</t>
  </si>
  <si>
    <t xml:space="preserve">arm</t>
  </si>
  <si>
    <t xml:space="preserve">Armenia</t>
  </si>
  <si>
    <t xml:space="preserve">aus</t>
  </si>
  <si>
    <t xml:space="preserve">Australia</t>
  </si>
  <si>
    <t xml:space="preserve">east_asia_pacific</t>
  </si>
  <si>
    <t xml:space="preserve">oecd</t>
  </si>
  <si>
    <t xml:space="preserve">East Asia &amp; Pacific</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</si>
  <si>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</si>
  <si>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</si>
  <si>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</si>
  <si>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</si>
  <si>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</si>
  <si>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</si>
  <si>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</si>
  <si>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</si>
  <si>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</si>
  <si>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</si>
  <si>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</si>
  <si>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</si>
  <si>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</si>
  <si>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</si>
  <si>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</si>
  <si>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</si>
  <si>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</si>
  <si>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</si>
  <si>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ben</t>
  </si>
  <si>
    <t xml:space="preserve">Benin</t>
  </si>
  <si>
    <t xml:space="preserve">btn</t>
  </si>
  <si>
    <t xml:space="preserve">Bhutan</t>
  </si>
  <si>
    <t xml:space="preserve">bol</t>
  </si>
  <si>
    <t xml:space="preserve">Bolivia</t>
  </si>
  <si>
    <t xml:space="preserve">bih</t>
  </si>
  <si>
    <t xml:space="preserve">Bosnia and Herzegovina</t>
  </si>
  <si>
    <t xml:space="preserve">bwa</t>
  </si>
  <si>
    <t xml:space="preserve">Botswana</t>
  </si>
  <si>
    <t xml:space="preserve">bra</t>
  </si>
  <si>
    <t xml:space="preserve">Brazil</t>
  </si>
  <si>
    <t xml:space="preserve">brn</t>
  </si>
  <si>
    <t xml:space="preserve">Brunei</t>
  </si>
  <si>
    <t xml:space="preserve">bgr</t>
  </si>
  <si>
    <t xml:space="preserve">Bulgaria</t>
  </si>
  <si>
    <t xml:space="preserve">bfa</t>
  </si>
  <si>
    <t xml:space="preserve">Burkina Faso</t>
  </si>
  <si>
    <t xml:space="preserve">bdi</t>
  </si>
  <si>
    <t xml:space="preserve">Burundi</t>
  </si>
  <si>
    <t xml:space="preserve">khm</t>
  </si>
  <si>
    <t xml:space="preserve">Cambodia</t>
  </si>
  <si>
    <t xml:space="preserve">cmr</t>
  </si>
  <si>
    <t xml:space="preserve">Cameroon</t>
  </si>
  <si>
    <t xml:space="preserve">can</t>
  </si>
  <si>
    <t xml:space="preserve">Canada</t>
  </si>
  <si>
    <t xml:space="preserve">North America</t>
  </si>
  <si>
    <t xml:space="preserve">cpv</t>
  </si>
  <si>
    <t xml:space="preserve">Cape Verde</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</si>
  <si>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</si>
  <si>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</si>
  <si>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</si>
  <si>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</si>
  <si>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</si>
  <si>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</si>
  <si>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</si>
  <si>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</si>
  <si>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</si>
  <si>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</si>
  <si>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com</t>
  </si>
  <si>
    <t xml:space="preserve">Comoros</t>
  </si>
  <si>
    <t xml:space="preserve">cod</t>
  </si>
  <si>
    <t xml:space="preserve">Congo, Dem. Rep.</t>
  </si>
  <si>
    <t xml:space="preserve">cog</t>
  </si>
  <si>
    <t xml:space="preserve">Congo, Rep.</t>
  </si>
  <si>
    <t xml:space="preserve">cri</t>
  </si>
  <si>
    <t xml:space="preserve">Costa Rica</t>
  </si>
  <si>
    <t xml:space="preserve">civ</t>
  </si>
  <si>
    <t xml:space="preserve">Cote d'Ivoire</t>
  </si>
  <si>
    <t xml:space="preserve">hrv</t>
  </si>
  <si>
    <t xml:space="preserve">Croatia</t>
  </si>
  <si>
    <t xml:space="preserve">cub</t>
  </si>
  <si>
    <t xml:space="preserve">Cuba</t>
  </si>
  <si>
    <t xml:space="preserve">cyp</t>
  </si>
  <si>
    <t xml:space="preserve">Cyprus</t>
  </si>
  <si>
    <t xml:space="preserve">cze</t>
  </si>
  <si>
    <t xml:space="preserve">Czech Republic</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</si>
  <si>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</si>
  <si>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</si>
  <si>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</si>
  <si>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</si>
  <si>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</si>
  <si>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</si>
  <si>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</si>
  <si>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</si>
  <si>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</si>
  <si>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</si>
  <si>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</si>
  <si>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</si>
  <si>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</si>
  <si>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</si>
  <si>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</si>
  <si>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</si>
  <si>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</si>
  <si>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</si>
  <si>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</si>
  <si>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</si>
  <si>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eth</t>
  </si>
  <si>
    <t xml:space="preserve">Ethiopia</t>
  </si>
  <si>
    <t xml:space="preserve">fji</t>
  </si>
  <si>
    <t xml:space="preserve">Fiji</t>
  </si>
  <si>
    <t xml:space="preserve">fin</t>
  </si>
  <si>
    <t xml:space="preserve">Finland</t>
  </si>
  <si>
    <t xml:space="preserve">fra</t>
  </si>
  <si>
    <t xml:space="preserve">France</t>
  </si>
  <si>
    <t xml:space="preserve">gab</t>
  </si>
  <si>
    <t xml:space="preserve">Gabon</t>
  </si>
  <si>
    <t xml:space="preserve">gmb</t>
  </si>
  <si>
    <t xml:space="preserve">Gambia</t>
  </si>
  <si>
    <t xml:space="preserve">Georgia</t>
  </si>
  <si>
    <t xml:space="preserve">deu</t>
  </si>
  <si>
    <t xml:space="preserve">Germany</t>
  </si>
  <si>
    <t xml:space="preserve">gha</t>
  </si>
  <si>
    <t xml:space="preserve">Ghana</t>
  </si>
  <si>
    <t xml:space="preserve">grc</t>
  </si>
  <si>
    <t xml:space="preserve">Greece</t>
  </si>
  <si>
    <t xml:space="preserve">grd</t>
  </si>
  <si>
    <t xml:space="preserve">Grenada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</si>
  <si>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</si>
  <si>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</si>
  <si>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</si>
  <si>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</si>
  <si>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</si>
  <si>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</si>
  <si>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</si>
  <si>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</si>
  <si>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</si>
  <si>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</si>
  <si>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hos</t>
  </si>
  <si>
    <t xml:space="preserve">Holy See</t>
  </si>
  <si>
    <t xml:space="preserve">hnd</t>
  </si>
  <si>
    <t xml:space="preserve">Honduras</t>
  </si>
  <si>
    <t xml:space="preserve">hkg</t>
  </si>
  <si>
    <t xml:space="preserve">Hong Kong, China</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</si>
  <si>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</si>
  <si>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</si>
  <si>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</si>
  <si>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</si>
  <si>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</si>
  <si>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</si>
  <si>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</si>
  <si>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</si>
  <si>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</si>
  <si>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</si>
  <si>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</si>
  <si>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</si>
  <si>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</si>
  <si>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</si>
  <si>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isr</t>
  </si>
  <si>
    <t xml:space="preserve">Israel</t>
  </si>
  <si>
    <t xml:space="preserve">ita</t>
  </si>
  <si>
    <t xml:space="preserve">Italy</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</si>
  <si>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</si>
  <si>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</si>
  <si>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</si>
  <si>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</si>
  <si>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</si>
  <si>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</si>
  <si>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</si>
  <si>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</si>
  <si>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</si>
  <si>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</si>
  <si>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kir</t>
  </si>
  <si>
    <t xml:space="preserve">Kiribati</t>
  </si>
  <si>
    <t xml:space="preserve">prk</t>
  </si>
  <si>
    <t xml:space="preserve">North Korea</t>
  </si>
  <si>
    <t xml:space="preserve">kor</t>
  </si>
  <si>
    <t xml:space="preserve">South Korea</t>
  </si>
  <si>
    <t xml:space="preserve">kwt</t>
  </si>
  <si>
    <t xml:space="preserve">Kuwait</t>
  </si>
  <si>
    <t xml:space="preserve">kgz</t>
  </si>
  <si>
    <t xml:space="preserve">Kyrgyz Republic</t>
  </si>
  <si>
    <t xml:space="preserve">lao</t>
  </si>
  <si>
    <t xml:space="preserve">Lao</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</si>
  <si>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</si>
  <si>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</si>
  <si>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</si>
  <si>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</si>
  <si>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</si>
  <si>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</si>
  <si>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</si>
  <si>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</si>
  <si>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</si>
  <si>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</si>
  <si>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</si>
  <si>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</si>
  <si>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</si>
  <si>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</si>
  <si>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</si>
  <si>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</si>
  <si>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mkd</t>
  </si>
  <si>
    <t xml:space="preserve">Macedonia, FYR</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</si>
  <si>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</si>
  <si>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</si>
  <si>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</si>
  <si>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</si>
  <si>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</si>
  <si>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</si>
  <si>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</si>
  <si>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</si>
  <si>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</si>
  <si>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</si>
  <si>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</si>
  <si>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</si>
  <si>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</si>
  <si>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</si>
  <si>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mrt</t>
  </si>
  <si>
    <t xml:space="preserve">Mauritania</t>
  </si>
  <si>
    <t xml:space="preserve">mus</t>
  </si>
  <si>
    <t xml:space="preserve">Mauritius</t>
  </si>
  <si>
    <t xml:space="preserve">mex</t>
  </si>
  <si>
    <t xml:space="preserve">Mexico</t>
  </si>
  <si>
    <t xml:space="preserve">fsm</t>
  </si>
  <si>
    <t xml:space="preserve">Micronesia, Fed. Sts.</t>
  </si>
  <si>
    <t xml:space="preserve">mda</t>
  </si>
  <si>
    <t xml:space="preserve">Moldova</t>
  </si>
  <si>
    <t xml:space="preserve">mco</t>
  </si>
  <si>
    <t xml:space="preserve">Monaco</t>
  </si>
  <si>
    <t xml:space="preserve">mng</t>
  </si>
  <si>
    <t xml:space="preserve">Mongolia</t>
  </si>
  <si>
    <t xml:space="preserve">mne</t>
  </si>
  <si>
    <t xml:space="preserve">Montenegro</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</si>
  <si>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</si>
  <si>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</si>
  <si>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</si>
  <si>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</si>
  <si>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</si>
  <si>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</si>
  <si>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</si>
  <si>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</si>
  <si>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</si>
  <si>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</si>
  <si>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</si>
  <si>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</si>
  <si>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</si>
  <si>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</si>
  <si>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nzl</t>
  </si>
  <si>
    <t xml:space="preserve">New Zealand</t>
  </si>
  <si>
    <t xml:space="preserve">nic</t>
  </si>
  <si>
    <t xml:space="preserve">Nicaragua</t>
  </si>
  <si>
    <t xml:space="preserve">ner</t>
  </si>
  <si>
    <t xml:space="preserve">Niger</t>
  </si>
  <si>
    <t xml:space="preserve">nga</t>
  </si>
  <si>
    <t xml:space="preserve">Nigeria</t>
  </si>
  <si>
    <t xml:space="preserve">nor</t>
  </si>
  <si>
    <t xml:space="preserve">Norway</t>
  </si>
  <si>
    <t xml:space="preserve">omn</t>
  </si>
  <si>
    <t xml:space="preserve">Oman</t>
  </si>
  <si>
    <t xml:space="preserve">pak</t>
  </si>
  <si>
    <t xml:space="preserve">Pakistan</t>
  </si>
  <si>
    <t xml:space="preserve">plw</t>
  </si>
  <si>
    <t xml:space="preserve">Palau</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</si>
  <si>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</si>
  <si>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</si>
  <si>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</si>
  <si>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</si>
  <si>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</si>
  <si>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</si>
  <si>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</si>
  <si>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</si>
  <si>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</si>
  <si>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</si>
  <si>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pol</t>
  </si>
  <si>
    <t xml:space="preserve">Poland</t>
  </si>
  <si>
    <t xml:space="preserve">prt</t>
  </si>
  <si>
    <t xml:space="preserve">Portugal</t>
  </si>
  <si>
    <t xml:space="preserve">qat</t>
  </si>
  <si>
    <t xml:space="preserve">Qatar</t>
  </si>
  <si>
    <t xml:space="preserve">rou</t>
  </si>
  <si>
    <t xml:space="preserve">Romania</t>
  </si>
  <si>
    <t xml:space="preserve">rus</t>
  </si>
  <si>
    <t xml:space="preserve">Russia</t>
  </si>
  <si>
    <t xml:space="preserve">rwa</t>
  </si>
  <si>
    <t xml:space="preserve">Rwanda</t>
  </si>
  <si>
    <t xml:space="preserve">kna</t>
  </si>
  <si>
    <t xml:space="preserve">St. Kitts and Nevis</t>
  </si>
  <si>
    <t xml:space="preserve">lca</t>
  </si>
  <si>
    <t xml:space="preserve">St. Lucia</t>
  </si>
  <si>
    <t xml:space="preserve">vct</t>
  </si>
  <si>
    <t xml:space="preserve">St.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</si>
  <si>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</si>
  <si>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</si>
  <si>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</si>
  <si>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</si>
  <si>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</si>
  <si>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</si>
  <si>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</si>
  <si>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</si>
  <si>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</si>
  <si>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</si>
  <si>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</si>
  <si>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</si>
  <si>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</si>
  <si>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</si>
  <si>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</si>
  <si>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</si>
  <si>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</si>
  <si>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</si>
  <si>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svk</t>
  </si>
  <si>
    <t xml:space="preserve">Slovak Republic</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</si>
  <si>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</si>
  <si>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</si>
  <si>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</si>
  <si>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</si>
  <si>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</si>
  <si>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</si>
  <si>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</si>
  <si>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</si>
  <si>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esp</t>
  </si>
  <si>
    <t xml:space="preserve">Spain</t>
  </si>
  <si>
    <t xml:space="preserve">lka</t>
  </si>
  <si>
    <t xml:space="preserve">Sri Lanka</t>
  </si>
  <si>
    <t xml:space="preserve">sdn</t>
  </si>
  <si>
    <t xml:space="preserve">Sudan</t>
  </si>
  <si>
    <t xml:space="preserve">sur</t>
  </si>
  <si>
    <t xml:space="preserve">Suriname</t>
  </si>
  <si>
    <t xml:space="preserve">swz</t>
  </si>
  <si>
    <t xml:space="preserve">Swaziland</t>
  </si>
  <si>
    <t xml:space="preserve">swe</t>
  </si>
  <si>
    <t xml:space="preserve">Sweden</t>
  </si>
  <si>
    <t xml:space="preserve">che</t>
  </si>
  <si>
    <t xml:space="preserve">Switzerland</t>
  </si>
  <si>
    <t xml:space="preserve">syr</t>
  </si>
  <si>
    <t xml:space="preserve">Syria</t>
  </si>
  <si>
    <t xml:space="preserve">twn</t>
  </si>
  <si>
    <t xml:space="preserve">Taiwan</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</si>
  <si>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</si>
  <si>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</si>
  <si>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</si>
  <si>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</si>
  <si>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</si>
  <si>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</si>
  <si>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</si>
  <si>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</si>
  <si>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</si>
  <si>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</si>
  <si>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</si>
  <si>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</si>
  <si>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</si>
  <si>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</si>
  <si>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</si>
  <si>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</si>
  <si>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</si>
  <si>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</si>
  <si>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</si>
  <si>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</si>
  <si>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</si>
  <si>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</si>
  <si>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</si>
  <si>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</si>
  <si>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</si>
  <si>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</si>
  <si>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</si>
  <si>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</si>
  <si>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</si>
  <si>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</si>
  <si>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usa</t>
  </si>
  <si>
    <t xml:space="preserve">United States</t>
  </si>
  <si>
    <t xml:space="preserve">ury</t>
  </si>
  <si>
    <t xml:space="preserve">Uruguay</t>
  </si>
  <si>
    <t xml:space="preserve">uzb</t>
  </si>
  <si>
    <t xml:space="preserve">Uzbekistan</t>
  </si>
  <si>
    <t xml:space="preserve">vut</t>
  </si>
  <si>
    <t xml:space="preserve">Vanuatu</t>
  </si>
  <si>
    <t xml:space="preserve">ven</t>
  </si>
  <si>
    <t xml:space="preserve">Venezuela</t>
  </si>
  <si>
    <t xml:space="preserve">pse</t>
  </si>
  <si>
    <t xml:space="preserve">Palestine</t>
  </si>
  <si>
    <t xml:space="preserve">vnm</t>
  </si>
  <si>
    <t xml:space="preserve">Vietnam</t>
  </si>
  <si>
    <t xml:space="preserve">yem</t>
  </si>
  <si>
    <t xml:space="preserve">Yemen</t>
  </si>
  <si>
    <t xml:space="preserve">zmb</t>
  </si>
  <si>
    <t xml:space="preserve">Zambia</t>
  </si>
  <si>
    <t xml:space="preserve">zwe</t>
  </si>
  <si>
    <t xml:space="preserve">Zimbabwe</t>
  </si>
  <si>
    <t xml:space="preserve">ssd</t>
  </si>
  <si>
    <t xml:space="preserve">South Sudan</t>
  </si>
  <si>
    <t xml:space="preserve">Asia</t>
  </si>
  <si>
    <t xml:space="preserve">Europe</t>
  </si>
  <si>
    <t xml:space="preserve">Africa</t>
  </si>
  <si>
    <t xml:space="preserve">The Americas</t>
  </si>
  <si>
    <t xml:space="preserve">l1</t>
  </si>
  <si>
    <t xml:space="preserve">Level 1</t>
  </si>
  <si>
    <t xml:space="preserve">l2</t>
  </si>
  <si>
    <t xml:space="preserve">Level 2</t>
  </si>
  <si>
    <t xml:space="preserve">l3</t>
  </si>
  <si>
    <t xml:space="preserve">Level 3</t>
  </si>
  <si>
    <t xml:space="preserve">l4</t>
  </si>
  <si>
    <t xml:space="preserve">Level 4</t>
  </si>
  <si>
    <t xml:space="preserve">world</t>
  </si>
  <si>
    <t xml:space="preserve">World</t>
  </si>
  <si>
    <t xml:space="preserve">Name</t>
  </si>
</sst>
</file>

<file path=xl/styles.xml><?xml version="1.0" encoding="utf-8"?>
<styleSheet xmlns="http://schemas.openxmlformats.org/spreadsheetml/2006/main">
  <numFmts count="2">
    <numFmt numFmtId="164" formatCode="General"/>
    <numFmt numFmtId="165" formatCode="D/M/YYYY"/>
  </numFmts>
  <fonts count="45">
    <font>
      <sz val="12"/>
      <color rgb="FF000000"/>
      <name val="Calibri"/>
      <family val="0"/>
      <charset val="1"/>
    </font>
    <font>
      <sz val="10"/>
      <name val="Arial"/>
      <family val="0"/>
    </font>
    <font>
      <sz val="10"/>
      <name val="Arial"/>
      <family val="0"/>
    </font>
    <font>
      <sz val="10"/>
      <name val="Arial"/>
      <family val="0"/>
    </font>
    <font>
      <sz val="11"/>
      <name val="Cambria"/>
      <family val="0"/>
      <charset val="1"/>
    </font>
    <font>
      <sz val="18"/>
      <name val="Arial"/>
      <family val="0"/>
      <charset val="1"/>
    </font>
    <font>
      <sz val="11"/>
      <color rgb="FF000000"/>
      <name val="Arial"/>
      <family val="0"/>
      <charset val="1"/>
    </font>
    <font>
      <i val="true"/>
      <sz val="9"/>
      <color rgb="FF666666"/>
      <name val="Arial"/>
      <family val="0"/>
      <charset val="1"/>
    </font>
    <font>
      <sz val="11"/>
      <name val="Arial"/>
      <family val="0"/>
      <charset val="1"/>
    </font>
    <font>
      <sz val="6"/>
      <name val="Arial"/>
      <family val="0"/>
      <charset val="1"/>
    </font>
    <font>
      <sz val="8"/>
      <name val="Arial"/>
      <family val="0"/>
      <charset val="1"/>
    </font>
    <font>
      <sz val="9"/>
      <color rgb="FF666666"/>
      <name val="Arial"/>
      <family val="0"/>
      <charset val="1"/>
    </font>
    <font>
      <sz val="6"/>
      <color rgb="FF666666"/>
      <name val="Arial"/>
      <family val="0"/>
      <charset val="1"/>
    </font>
    <font>
      <sz val="6"/>
      <color rgb="FF000000"/>
      <name val="Arial"/>
      <family val="0"/>
      <charset val="1"/>
    </font>
    <font>
      <sz val="10"/>
      <name val="Cambria"/>
      <family val="0"/>
      <charset val="1"/>
    </font>
    <font>
      <sz val="10"/>
      <color rgb="FF000000"/>
      <name val="Arial"/>
      <family val="0"/>
      <charset val="1"/>
    </font>
    <font>
      <b val="true"/>
      <sz val="10"/>
      <color rgb="FF000000"/>
      <name val="Arial"/>
      <family val="0"/>
      <charset val="1"/>
    </font>
    <font>
      <b val="true"/>
      <sz val="11"/>
      <color rgb="FF000000"/>
      <name val="Arial"/>
      <family val="0"/>
      <charset val="1"/>
    </font>
    <font>
      <sz val="10"/>
      <name val="Arial"/>
      <family val="0"/>
      <charset val="1"/>
    </font>
    <font>
      <b val="true"/>
      <u val="single"/>
      <sz val="10"/>
      <color rgb="FF0000FF"/>
      <name val="Arial"/>
      <family val="0"/>
      <charset val="1"/>
    </font>
    <font>
      <b val="true"/>
      <sz val="18"/>
      <name val="Arial"/>
      <family val="0"/>
      <charset val="1"/>
    </font>
    <font>
      <b val="true"/>
      <u val="single"/>
      <sz val="14"/>
      <color rgb="FF0000FF"/>
      <name val="Arial"/>
      <family val="0"/>
      <charset val="1"/>
    </font>
    <font>
      <b val="true"/>
      <sz val="11"/>
      <name val="Arial"/>
      <family val="0"/>
      <charset val="1"/>
    </font>
    <font>
      <b val="true"/>
      <sz val="14"/>
      <name val="Arial"/>
      <family val="0"/>
      <charset val="1"/>
    </font>
    <font>
      <i val="true"/>
      <sz val="10"/>
      <color rgb="FF00527E"/>
      <name val="Arial"/>
      <family val="0"/>
      <charset val="1"/>
    </font>
    <font>
      <b val="true"/>
      <sz val="10"/>
      <name val="Arial"/>
      <family val="0"/>
      <charset val="1"/>
    </font>
    <font>
      <u val="single"/>
      <sz val="10"/>
      <color rgb="FF0000FF"/>
      <name val="Arial"/>
      <family val="0"/>
      <charset val="1"/>
    </font>
    <font>
      <b val="true"/>
      <sz val="9"/>
      <name val="Calibri"/>
      <family val="0"/>
      <charset val="1"/>
    </font>
    <font>
      <b val="true"/>
      <sz val="12"/>
      <name val="Calibri"/>
      <family val="0"/>
      <charset val="1"/>
    </font>
    <font>
      <sz val="12"/>
      <name val="Calibri"/>
      <family val="0"/>
      <charset val="1"/>
    </font>
    <font>
      <u val="single"/>
      <sz val="12"/>
      <color rgb="FF1155CC"/>
      <name val="Calibri"/>
      <family val="0"/>
      <charset val="1"/>
    </font>
    <font>
      <u val="single"/>
      <sz val="12"/>
      <color rgb="FF0000FF"/>
      <name val="Calibri"/>
      <family val="0"/>
      <charset val="1"/>
    </font>
    <font>
      <i val="true"/>
      <sz val="10"/>
      <name val="Arial"/>
      <family val="0"/>
      <charset val="1"/>
    </font>
    <font>
      <i val="true"/>
      <u val="single"/>
      <sz val="10"/>
      <color rgb="FF1155CC"/>
      <name val="Arial"/>
      <family val="0"/>
      <charset val="1"/>
    </font>
    <font>
      <i val="true"/>
      <sz val="10"/>
      <color rgb="FF666666"/>
      <name val="Arial"/>
      <family val="0"/>
      <charset val="1"/>
    </font>
    <font>
      <sz val="10"/>
      <color rgb="FFEFEFEF"/>
      <name val="Arial"/>
      <family val="0"/>
      <charset val="1"/>
    </font>
    <font>
      <sz val="12"/>
      <name val="Arial"/>
      <family val="0"/>
      <charset val="1"/>
    </font>
    <font>
      <sz val="12"/>
      <name val="Cambria"/>
      <family val="0"/>
      <charset val="1"/>
    </font>
    <font>
      <b val="true"/>
      <sz val="10"/>
      <color rgb="FF999999"/>
      <name val="Arial"/>
      <family val="0"/>
      <charset val="1"/>
    </font>
    <font>
      <sz val="10"/>
      <color rgb="FF999999"/>
      <name val="Arial"/>
      <family val="0"/>
      <charset val="1"/>
    </font>
    <font>
      <u val="single"/>
      <sz val="10"/>
      <color rgb="FF999999"/>
      <name val="Arial"/>
      <family val="0"/>
      <charset val="1"/>
    </font>
    <font>
      <sz val="7"/>
      <color rgb="FF666666"/>
      <name val="Arial"/>
      <family val="0"/>
      <charset val="1"/>
    </font>
    <font>
      <sz val="7"/>
      <color rgb="FF999999"/>
      <name val="Arial"/>
      <family val="0"/>
      <charset val="1"/>
    </font>
    <font>
      <b val="true"/>
      <sz val="7"/>
      <color rgb="FF999999"/>
      <name val="Arial"/>
      <family val="0"/>
      <charset val="1"/>
    </font>
    <font>
      <b val="true"/>
      <sz val="10"/>
      <name val="Cambria"/>
      <family val="0"/>
      <charset val="1"/>
    </font>
  </fonts>
  <fills count="6">
    <fill>
      <patternFill patternType="none"/>
    </fill>
    <fill>
      <patternFill patternType="gray125"/>
    </fill>
    <fill>
      <patternFill patternType="solid">
        <fgColor rgb="FFFFCA34"/>
        <bgColor rgb="FFFFCC99"/>
      </patternFill>
    </fill>
    <fill>
      <patternFill patternType="solid">
        <fgColor rgb="FFF3F3F3"/>
        <bgColor rgb="FFEFEFEF"/>
      </patternFill>
    </fill>
    <fill>
      <patternFill patternType="solid">
        <fgColor rgb="FFFFFFFF"/>
        <bgColor rgb="FFF3F3F3"/>
      </patternFill>
    </fill>
    <fill>
      <patternFill patternType="solid">
        <fgColor rgb="FFEFEFE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15" fillId="4"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32" fillId="0" borderId="0" xfId="0" applyFont="true" applyBorder="fals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5" fillId="5" borderId="0" xfId="0" applyFont="true" applyBorder="false" applyAlignment="true" applyProtection="false">
      <alignment horizontal="right" vertical="bottom" textRotation="0" wrapText="false" indent="0" shrinkToFit="false"/>
      <protection locked="true" hidden="false"/>
    </xf>
    <xf numFmtId="164" fontId="38" fillId="5" borderId="0" xfId="0" applyFont="true" applyBorder="false" applyAlignment="true" applyProtection="false">
      <alignment horizontal="general" vertical="bottom" textRotation="0" wrapText="false" indent="0" shrinkToFit="false"/>
      <protection locked="true" hidden="false"/>
    </xf>
    <xf numFmtId="164" fontId="35" fillId="5" borderId="0" xfId="0" applyFont="true" applyBorder="false" applyAlignment="false" applyProtection="false">
      <alignment horizontal="general" vertical="bottom" textRotation="0" wrapText="false" indent="0" shrinkToFit="false"/>
      <protection locked="true" hidden="false"/>
    </xf>
    <xf numFmtId="164" fontId="18" fillId="5" borderId="0" xfId="0" applyFont="true" applyBorder="false" applyAlignment="false" applyProtection="false">
      <alignment horizontal="general" vertical="bottom" textRotation="0" wrapText="false" indent="0" shrinkToFit="false"/>
      <protection locked="true" hidden="false"/>
    </xf>
    <xf numFmtId="164" fontId="18" fillId="5"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9" fillId="5" borderId="0" xfId="0" applyFont="true" applyBorder="false" applyAlignment="true" applyProtection="false">
      <alignment horizontal="general" vertical="bottom" textRotation="0" wrapText="true" indent="0" shrinkToFit="false"/>
      <protection locked="true" hidden="false"/>
    </xf>
    <xf numFmtId="164" fontId="35" fillId="5"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0" fillId="5" borderId="0" xfId="0" applyFont="true" applyBorder="false" applyAlignment="true" applyProtection="false">
      <alignment horizontal="general" vertical="bottom" textRotation="0" wrapText="true" indent="0" shrinkToFit="false"/>
      <protection locked="true" hidden="false"/>
    </xf>
    <xf numFmtId="164" fontId="35" fillId="5" borderId="0" xfId="0" applyFont="true" applyBorder="false" applyAlignment="true" applyProtection="false">
      <alignment horizontal="center" vertical="bottom" textRotation="0" wrapText="true" indent="0" shrinkToFit="false"/>
      <protection locked="true" hidden="false"/>
    </xf>
    <xf numFmtId="164" fontId="41" fillId="0"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right" vertical="bottom" textRotation="0" wrapText="fals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general" vertical="bottom" textRotation="0" wrapText="true" indent="0" shrinkToFit="false"/>
      <protection locked="true" hidden="false"/>
    </xf>
    <xf numFmtId="164" fontId="41" fillId="5" borderId="0" xfId="0" applyFont="true" applyBorder="false" applyAlignment="true" applyProtection="false">
      <alignment horizontal="center"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43" fillId="5" borderId="0" xfId="0" applyFont="true" applyBorder="false" applyAlignment="true" applyProtection="false">
      <alignment horizontal="general" vertical="bottom" textRotation="0" wrapText="true" indent="0" shrinkToFit="false"/>
      <protection locked="true" hidden="false"/>
    </xf>
    <xf numFmtId="164" fontId="42"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1" fillId="5" borderId="0" xfId="0" applyFont="true" applyBorder="false" applyAlignment="true" applyProtection="false">
      <alignment horizontal="general" vertical="bottom" textRotation="0" wrapText="false" indent="0" shrinkToFit="false"/>
      <protection locked="true" hidden="false"/>
    </xf>
    <xf numFmtId="164" fontId="41"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1" fillId="5" borderId="0" xfId="0" applyFont="true" applyBorder="fals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EFEFE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A34"/>
      <rgbColor rgb="FFFF9900"/>
      <rgbColor rgb="FFFF6600"/>
      <rgbColor rgb="FF666666"/>
      <rgbColor rgb="FF999999"/>
      <rgbColor rgb="FF00527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RowHeight="15" zeroHeight="false" outlineLevelRow="0" outlineLevelCol="0"/>
  <cols>
    <col collapsed="false" customWidth="true" hidden="false" outlineLevel="0" max="1" min="1" style="0" width="1.33"/>
    <col collapsed="false" customWidth="true" hidden="false" outlineLevel="0" max="2" min="2" style="0" width="9.44"/>
    <col collapsed="false" customWidth="true" hidden="false" outlineLevel="0" max="3" min="3" style="0" width="52.11"/>
    <col collapsed="false" customWidth="true" hidden="false" outlineLevel="0" max="4" min="4" style="0" width="2.89"/>
    <col collapsed="false" customWidth="true" hidden="false" outlineLevel="0" max="5" min="5" style="0" width="51"/>
    <col collapsed="false" customWidth="true" hidden="false" outlineLevel="0" max="6" min="6" style="0" width="2.89"/>
    <col collapsed="false" customWidth="true" hidden="false" outlineLevel="0" max="8" min="7" style="0" width="4.33"/>
    <col collapsed="false" customWidth="true" hidden="false" outlineLevel="0" max="9" min="9" style="0" width="39.78"/>
    <col collapsed="false" customWidth="true" hidden="false" outlineLevel="0" max="10" min="10" style="0" width="14.11"/>
    <col collapsed="false" customWidth="true" hidden="false" outlineLevel="0" max="11" min="11" style="0" width="67.11"/>
    <col collapsed="false" customWidth="true" hidden="false" outlineLevel="0" max="1025" min="12" style="0" width="11.22"/>
  </cols>
  <sheetData>
    <row r="1" customFormat="false" ht="24" hidden="false" customHeight="true" outlineLevel="0" collapsed="false">
      <c r="A1" s="1"/>
      <c r="B1" s="2" t="str">
        <f aca="false">"Data: Geographies — "&amp;H2</f>
        <v>Data: Geographies — v1</v>
      </c>
      <c r="C1" s="3"/>
      <c r="D1" s="4"/>
      <c r="E1" s="5" t="s">
        <v>0</v>
      </c>
      <c r="F1" s="6"/>
      <c r="G1" s="7" t="s">
        <v>1</v>
      </c>
      <c r="H1" s="7" t="s">
        <v>2</v>
      </c>
      <c r="I1" s="8"/>
      <c r="J1" s="9"/>
      <c r="K1" s="9"/>
    </row>
    <row r="2" customFormat="false" ht="12" hidden="false" customHeight="true" outlineLevel="0" collapsed="false">
      <c r="A2" s="1"/>
      <c r="B2" s="10" t="s">
        <v>3</v>
      </c>
      <c r="C2" s="3"/>
      <c r="D2" s="4"/>
      <c r="E2" s="11" t="s">
        <v>4</v>
      </c>
      <c r="F2" s="6"/>
      <c r="G2" s="12" t="s">
        <v>5</v>
      </c>
      <c r="H2" s="13" t="s">
        <v>6</v>
      </c>
      <c r="I2" s="8"/>
      <c r="J2" s="9"/>
      <c r="K2" s="9"/>
    </row>
    <row r="3" customFormat="false" ht="15.75" hidden="false" customHeight="true" outlineLevel="0" collapsed="false">
      <c r="A3" s="14"/>
      <c r="B3" s="15" t="s">
        <v>7</v>
      </c>
      <c r="C3" s="16" t="s">
        <v>8</v>
      </c>
      <c r="D3" s="17"/>
      <c r="E3" s="18" t="s">
        <v>9</v>
      </c>
      <c r="F3" s="19"/>
      <c r="G3" s="20"/>
      <c r="H3" s="21"/>
      <c r="I3" s="21"/>
      <c r="J3" s="14"/>
      <c r="K3" s="14"/>
    </row>
    <row r="4" customFormat="false" ht="15.75" hidden="false" customHeight="true" outlineLevel="0" collapsed="false">
      <c r="A4" s="14"/>
      <c r="B4" s="15" t="s">
        <v>10</v>
      </c>
      <c r="C4" s="22"/>
      <c r="D4" s="23"/>
      <c r="E4" s="24" t="str">
        <f aca="false">LOWER("gapm.io/data"&amp; G2)</f>
        <v>gapm.io/datageo</v>
      </c>
      <c r="F4" s="19"/>
      <c r="G4" s="20"/>
      <c r="H4" s="21"/>
      <c r="I4" s="21"/>
      <c r="J4" s="14"/>
      <c r="K4" s="14"/>
    </row>
    <row r="5" customFormat="false" ht="14.25" hidden="false" customHeight="true" outlineLevel="0" collapsed="false">
      <c r="B5" s="15" t="s">
        <v>11</v>
      </c>
      <c r="C5" s="22" t="str">
        <f aca="false">H2</f>
        <v>v1</v>
      </c>
      <c r="D5" s="25"/>
      <c r="F5" s="23"/>
      <c r="G5" s="26"/>
      <c r="H5" s="27"/>
      <c r="I5" s="27"/>
    </row>
    <row r="6" customFormat="false" ht="26.25" hidden="false" customHeight="true" outlineLevel="0" collapsed="false">
      <c r="A6" s="28"/>
      <c r="B6" s="29" t="s">
        <v>12</v>
      </c>
      <c r="C6" s="30" t="str">
        <f aca="false">HYPERLINK("https://docs.google.com/spreadsheets/d/"&amp;C80&amp;"/export?format=xlsx","Excel file »")</f>
        <v>Excel file »</v>
      </c>
      <c r="D6" s="31"/>
      <c r="E6" s="28"/>
      <c r="F6" s="23"/>
      <c r="G6" s="26"/>
      <c r="H6" s="27"/>
      <c r="I6" s="27"/>
      <c r="J6" s="28"/>
      <c r="K6" s="28"/>
    </row>
    <row r="7" customFormat="false" ht="10.5" hidden="false" customHeight="true" outlineLevel="0" collapsed="false">
      <c r="D7" s="25"/>
      <c r="F7" s="23"/>
      <c r="G7" s="26"/>
      <c r="H7" s="27"/>
      <c r="I7" s="27"/>
    </row>
    <row r="8" customFormat="false" ht="21" hidden="false" customHeight="true" outlineLevel="0" collapsed="false">
      <c r="B8" s="27"/>
      <c r="C8" s="32" t="s">
        <v>13</v>
      </c>
      <c r="D8" s="33"/>
      <c r="E8" s="32"/>
      <c r="F8" s="23"/>
      <c r="G8" s="26"/>
      <c r="H8" s="27"/>
      <c r="I8" s="27"/>
    </row>
    <row r="9" customFormat="false" ht="63.75" hidden="false" customHeight="true" outlineLevel="0" collapsed="false">
      <c r="B9" s="27"/>
      <c r="C9" s="34" t="s">
        <v>14</v>
      </c>
      <c r="D9" s="25"/>
      <c r="E9" s="35"/>
      <c r="F9" s="23"/>
      <c r="G9" s="26"/>
      <c r="H9" s="27"/>
      <c r="I9" s="27"/>
    </row>
    <row r="10" customFormat="false" ht="11.25" hidden="false" customHeight="true" outlineLevel="0" collapsed="false">
      <c r="B10" s="32"/>
      <c r="C10" s="34"/>
      <c r="D10" s="23"/>
      <c r="F10" s="23"/>
      <c r="G10" s="26"/>
      <c r="H10" s="27"/>
      <c r="I10" s="27"/>
    </row>
    <row r="11" customFormat="false" ht="26.25" hidden="false" customHeight="true" outlineLevel="0" collapsed="false">
      <c r="B11" s="32"/>
      <c r="C11" s="32" t="s">
        <v>15</v>
      </c>
      <c r="D11" s="23"/>
      <c r="F11" s="23"/>
      <c r="G11" s="26"/>
      <c r="H11" s="27"/>
      <c r="I11" s="27"/>
    </row>
    <row r="12" customFormat="false" ht="69" hidden="false" customHeight="true" outlineLevel="0" collapsed="false">
      <c r="B12" s="32"/>
      <c r="C12" s="36" t="s">
        <v>16</v>
      </c>
      <c r="D12" s="23"/>
      <c r="F12" s="23"/>
      <c r="G12" s="26"/>
      <c r="H12" s="27"/>
      <c r="I12" s="27"/>
    </row>
    <row r="13" customFormat="false" ht="18.75" hidden="false" customHeight="true" outlineLevel="0" collapsed="false">
      <c r="B13" s="32"/>
      <c r="C13" s="37"/>
      <c r="D13" s="23"/>
      <c r="E13" s="38"/>
      <c r="F13" s="23"/>
      <c r="G13" s="26"/>
      <c r="H13" s="27"/>
      <c r="I13" s="27"/>
    </row>
    <row r="14" customFormat="false" ht="18.75" hidden="false" customHeight="true" outlineLevel="0" collapsed="false">
      <c r="B14" s="32"/>
      <c r="C14" s="37" t="s">
        <v>17</v>
      </c>
      <c r="D14" s="23"/>
      <c r="E14" s="38"/>
      <c r="F14" s="23"/>
      <c r="G14" s="26"/>
      <c r="H14" s="27"/>
      <c r="I14" s="27"/>
    </row>
    <row r="15" customFormat="false" ht="18.75" hidden="false" customHeight="true" outlineLevel="0" collapsed="false">
      <c r="B15" s="32"/>
      <c r="C15" s="39" t="str">
        <f aca="false">"gapm.io/ddoc"&amp;G2</f>
        <v>gapm.io/ddocgeo</v>
      </c>
      <c r="D15" s="23"/>
      <c r="E15" s="38"/>
      <c r="F15" s="23"/>
      <c r="G15" s="26"/>
      <c r="H15" s="27"/>
      <c r="I15" s="27"/>
    </row>
    <row r="16" customFormat="false" ht="18.75" hidden="false" customHeight="true" outlineLevel="0" collapsed="false">
      <c r="C16" s="32"/>
      <c r="D16" s="23"/>
      <c r="E16" s="37"/>
      <c r="F16" s="23"/>
      <c r="G16" s="26"/>
      <c r="H16" s="27"/>
      <c r="I16" s="27"/>
    </row>
    <row r="17" customFormat="false" ht="18.75" hidden="false" customHeight="true" outlineLevel="0" collapsed="false">
      <c r="C17" s="32" t="s">
        <v>18</v>
      </c>
      <c r="D17" s="23"/>
      <c r="E17" s="37"/>
      <c r="F17" s="23"/>
      <c r="G17" s="26"/>
      <c r="H17" s="27"/>
      <c r="I17" s="27"/>
    </row>
    <row r="18" customFormat="false" ht="18.75" hidden="false" customHeight="true" outlineLevel="0" collapsed="false">
      <c r="B18" s="40" t="s">
        <v>19</v>
      </c>
      <c r="C18" s="41" t="s">
        <v>20</v>
      </c>
      <c r="D18" s="42"/>
      <c r="E18" s="43" t="str">
        <f aca="false">HYPERLINK("gapm.io/ireg","gapm.io/ireg")</f>
        <v>gapm.io/ireg</v>
      </c>
      <c r="F18" s="23"/>
      <c r="G18" s="26"/>
      <c r="H18" s="27"/>
      <c r="I18" s="27"/>
    </row>
    <row r="19" customFormat="false" ht="18.75" hidden="false" customHeight="true" outlineLevel="0" collapsed="false">
      <c r="B19" s="42"/>
      <c r="C19" s="44" t="s">
        <v>21</v>
      </c>
      <c r="D19" s="42"/>
      <c r="E19" s="42"/>
      <c r="F19" s="23"/>
      <c r="G19" s="26"/>
      <c r="H19" s="27"/>
      <c r="I19" s="27"/>
    </row>
    <row r="20" customFormat="false" ht="18.75" hidden="false" customHeight="true" outlineLevel="0" collapsed="false">
      <c r="B20" s="42"/>
      <c r="C20" s="42"/>
      <c r="D20" s="42"/>
      <c r="E20" s="42"/>
      <c r="F20" s="23"/>
      <c r="G20" s="26"/>
      <c r="H20" s="27"/>
      <c r="I20" s="27"/>
    </row>
    <row r="21" customFormat="false" ht="18.75" hidden="false" customHeight="true" outlineLevel="0" collapsed="false">
      <c r="B21" s="40" t="s">
        <v>19</v>
      </c>
      <c r="C21" s="41" t="s">
        <v>22</v>
      </c>
      <c r="D21" s="42"/>
      <c r="E21" s="45" t="str">
        <f aca="false">HYPERLINK("http://www.un.org/en/member-states/","http://www.un.org/en/member-states/")</f>
        <v>http://www.un.org/en/member-states/</v>
      </c>
      <c r="F21" s="23"/>
      <c r="G21" s="26"/>
      <c r="H21" s="27"/>
      <c r="I21" s="27"/>
    </row>
    <row r="22" customFormat="false" ht="18.75" hidden="false" customHeight="true" outlineLevel="0" collapsed="false">
      <c r="B22" s="42"/>
      <c r="C22" s="42" t="s">
        <v>23</v>
      </c>
      <c r="D22" s="42"/>
      <c r="E22" s="42"/>
      <c r="F22" s="23"/>
      <c r="G22" s="26"/>
      <c r="H22" s="27"/>
      <c r="I22" s="27"/>
    </row>
    <row r="23" customFormat="false" ht="18.75" hidden="false" customHeight="true" outlineLevel="0" collapsed="false">
      <c r="B23" s="42"/>
      <c r="C23" s="42"/>
      <c r="D23" s="42"/>
      <c r="E23" s="42"/>
      <c r="F23" s="23"/>
      <c r="G23" s="26"/>
      <c r="H23" s="27"/>
      <c r="I23" s="27"/>
    </row>
    <row r="24" customFormat="false" ht="18.75" hidden="false" customHeight="true" outlineLevel="0" collapsed="false">
      <c r="B24" s="40" t="s">
        <v>19</v>
      </c>
      <c r="C24" s="41" t="s">
        <v>24</v>
      </c>
      <c r="D24" s="42"/>
      <c r="E24" s="45" t="str">
        <f aca="false">HYPERLINK("http://www.un.org/en/sections/member-states/non-member-states/index.html","http://www.un.org/en/sections/member-states/non-member-states/index.html")</f>
        <v>http://www.un.org/en/sections/member-states/non-member-states/index.html</v>
      </c>
      <c r="F24" s="23"/>
      <c r="G24" s="26"/>
      <c r="H24" s="27"/>
      <c r="I24" s="27"/>
    </row>
    <row r="25" customFormat="false" ht="18.75" hidden="false" customHeight="true" outlineLevel="0" collapsed="false">
      <c r="B25" s="42"/>
      <c r="C25" s="42"/>
      <c r="D25" s="42"/>
      <c r="E25" s="42"/>
      <c r="F25" s="23"/>
      <c r="G25" s="26"/>
      <c r="H25" s="27"/>
      <c r="I25" s="27"/>
    </row>
    <row r="26" customFormat="false" ht="18.75" hidden="false" customHeight="true" outlineLevel="0" collapsed="false">
      <c r="B26" s="40" t="s">
        <v>19</v>
      </c>
      <c r="C26" s="41" t="s">
        <v>25</v>
      </c>
      <c r="D26" s="42"/>
      <c r="E26" s="45" t="str">
        <f aca="false">HYPERLINK("http://www.g77.org/doc/members.html","http://www.g77.org/doc/members.html")</f>
        <v>http://www.g77.org/doc/members.html</v>
      </c>
      <c r="F26" s="23"/>
      <c r="G26" s="26"/>
      <c r="H26" s="27"/>
      <c r="I26" s="27"/>
    </row>
    <row r="27" customFormat="false" ht="18.75" hidden="false" customHeight="true" outlineLevel="0" collapsed="false">
      <c r="B27" s="42"/>
      <c r="C27" s="42"/>
      <c r="D27" s="42"/>
      <c r="E27" s="42"/>
      <c r="F27" s="23"/>
      <c r="G27" s="26"/>
      <c r="H27" s="27"/>
      <c r="I27" s="27"/>
    </row>
    <row r="28" customFormat="false" ht="18.75" hidden="false" customHeight="true" outlineLevel="0" collapsed="false">
      <c r="B28" s="40" t="s">
        <v>19</v>
      </c>
      <c r="C28" s="41" t="s">
        <v>26</v>
      </c>
      <c r="D28" s="42"/>
      <c r="E28" s="45" t="str">
        <f aca="false">HYPERLINK("http://www.oecd.org/about/membersandpartners/list-oecd-member-countries.htm","http://www.oecd.org/about/membersandpartners/list-oecd-member-countries.htm")</f>
        <v>http://www.oecd.org/about/membersandpartners/list-oecd-member-countries.htm</v>
      </c>
      <c r="F28" s="23"/>
      <c r="G28" s="26"/>
      <c r="H28" s="27"/>
      <c r="I28" s="27"/>
    </row>
    <row r="29" customFormat="false" ht="18.75" hidden="false" customHeight="true" outlineLevel="0" collapsed="false">
      <c r="B29" s="42"/>
      <c r="C29" s="42" t="s">
        <v>27</v>
      </c>
      <c r="D29" s="42"/>
      <c r="E29" s="42"/>
      <c r="F29" s="23"/>
      <c r="G29" s="26"/>
      <c r="H29" s="27"/>
      <c r="I29" s="27"/>
    </row>
    <row r="30" customFormat="false" ht="18.75" hidden="false" customHeight="true" outlineLevel="0" collapsed="false">
      <c r="B30" s="42"/>
      <c r="C30" s="42"/>
      <c r="D30" s="42"/>
      <c r="E30" s="42"/>
      <c r="F30" s="23"/>
      <c r="G30" s="26"/>
      <c r="H30" s="27"/>
      <c r="I30" s="27"/>
    </row>
    <row r="31" customFormat="false" ht="18.75" hidden="false" customHeight="true" outlineLevel="0" collapsed="false">
      <c r="B31" s="40" t="s">
        <v>19</v>
      </c>
      <c r="C31" s="41" t="s">
        <v>28</v>
      </c>
      <c r="D31" s="42"/>
      <c r="E31" s="42"/>
      <c r="F31" s="23"/>
      <c r="G31" s="26"/>
      <c r="H31" s="27"/>
      <c r="I31" s="27"/>
    </row>
    <row r="32" customFormat="false" ht="18.75" hidden="false" customHeight="true" outlineLevel="0" collapsed="false">
      <c r="B32" s="42"/>
      <c r="C32" s="46" t="s">
        <v>29</v>
      </c>
      <c r="D32" s="42"/>
      <c r="E32" s="47" t="s">
        <v>30</v>
      </c>
      <c r="F32" s="23"/>
      <c r="G32" s="26"/>
      <c r="H32" s="27"/>
      <c r="I32" s="27"/>
    </row>
    <row r="33" customFormat="false" ht="18.75" hidden="false" customHeight="true" outlineLevel="0" collapsed="false">
      <c r="B33" s="32"/>
      <c r="C33" s="37"/>
      <c r="D33" s="23"/>
      <c r="E33" s="38"/>
      <c r="F33" s="23"/>
      <c r="G33" s="26"/>
      <c r="H33" s="27"/>
      <c r="I33" s="27"/>
    </row>
    <row r="34" customFormat="false" ht="15.75" hidden="false" customHeight="true" outlineLevel="0" collapsed="false">
      <c r="B34" s="32"/>
      <c r="C34" s="37"/>
      <c r="D34" s="23"/>
      <c r="E34" s="38"/>
      <c r="F34" s="23"/>
      <c r="G34" s="26"/>
      <c r="H34" s="27"/>
      <c r="I34" s="27"/>
    </row>
    <row r="35" customFormat="false" ht="18.75" hidden="false" customHeight="true" outlineLevel="0" collapsed="false">
      <c r="B35" s="32"/>
      <c r="C35" s="37" t="s">
        <v>31</v>
      </c>
      <c r="D35" s="23"/>
      <c r="E35" s="38"/>
      <c r="F35" s="23"/>
      <c r="G35" s="26"/>
      <c r="H35" s="27"/>
      <c r="I35" s="27"/>
    </row>
    <row r="36" customFormat="false" ht="29.25" hidden="false" customHeight="true" outlineLevel="0" collapsed="false">
      <c r="B36" s="32"/>
      <c r="C36" s="48" t="s">
        <v>32</v>
      </c>
      <c r="D36" s="23"/>
      <c r="E36" s="38"/>
      <c r="F36" s="23"/>
      <c r="G36" s="26"/>
      <c r="H36" s="27"/>
      <c r="I36" s="27"/>
    </row>
    <row r="37" customFormat="false" ht="18.75" hidden="false" customHeight="true" outlineLevel="0" collapsed="false">
      <c r="B37" s="32"/>
      <c r="C37" s="49" t="s">
        <v>33</v>
      </c>
      <c r="D37" s="23"/>
      <c r="E37" s="38"/>
      <c r="F37" s="23"/>
      <c r="G37" s="26"/>
      <c r="H37" s="27"/>
      <c r="I37" s="27"/>
    </row>
    <row r="38" customFormat="false" ht="18.75" hidden="false" customHeight="true" outlineLevel="0" collapsed="false">
      <c r="B38" s="32"/>
      <c r="C38" s="37"/>
      <c r="D38" s="23"/>
      <c r="E38" s="38"/>
      <c r="F38" s="23"/>
      <c r="G38" s="26"/>
      <c r="H38" s="27"/>
      <c r="I38" s="27"/>
    </row>
    <row r="39" customFormat="false" ht="18.75" hidden="false" customHeight="true" outlineLevel="0" collapsed="false">
      <c r="B39" s="32"/>
      <c r="C39" s="37" t="s">
        <v>34</v>
      </c>
      <c r="D39" s="23"/>
      <c r="E39" s="38"/>
      <c r="F39" s="23"/>
      <c r="G39" s="26"/>
      <c r="H39" s="27"/>
      <c r="I39" s="27"/>
    </row>
    <row r="40" customFormat="false" ht="15.75" hidden="false" customHeight="true" outlineLevel="0" collapsed="false">
      <c r="B40" s="32"/>
      <c r="C40" s="50" t="s">
        <v>35</v>
      </c>
      <c r="F40" s="23"/>
      <c r="G40" s="26"/>
      <c r="H40" s="27"/>
      <c r="I40" s="27"/>
    </row>
    <row r="41" customFormat="false" ht="15.75" hidden="false" customHeight="true" outlineLevel="0" collapsed="false">
      <c r="B41" s="32"/>
      <c r="C41" s="18" t="str">
        <f aca="false">"Permalink to this version: "&amp;C5</f>
        <v>Permalink to this version: v1</v>
      </c>
      <c r="F41" s="23"/>
      <c r="G41" s="26"/>
      <c r="H41" s="27"/>
      <c r="I41" s="27"/>
    </row>
    <row r="42" customFormat="false" ht="15.75" hidden="false" customHeight="true" outlineLevel="0" collapsed="false">
      <c r="B42" s="32"/>
      <c r="C42" s="51" t="str">
        <f aca="false">LOWER("gapm.io/ddata"&amp; G2&amp;H2)</f>
        <v>gapm.io/ddatageov1</v>
      </c>
      <c r="F42" s="23"/>
      <c r="G42" s="26"/>
      <c r="H42" s="27"/>
      <c r="I42" s="27"/>
    </row>
    <row r="43" customFormat="false" ht="15.75" hidden="false" customHeight="true" outlineLevel="0" collapsed="false">
      <c r="B43" s="32"/>
      <c r="C43" s="48" t="s">
        <v>36</v>
      </c>
      <c r="F43" s="23"/>
      <c r="G43" s="26"/>
      <c r="H43" s="27"/>
      <c r="I43" s="27"/>
    </row>
    <row r="44" customFormat="false" ht="15.75" hidden="false" customHeight="true" outlineLevel="0" collapsed="false">
      <c r="B44" s="32"/>
      <c r="C44" s="51" t="str">
        <f aca="false">C15</f>
        <v>gapm.io/ddocgeo</v>
      </c>
      <c r="F44" s="23"/>
      <c r="G44" s="26"/>
      <c r="H44" s="27"/>
      <c r="I44" s="27"/>
    </row>
    <row r="45" customFormat="false" ht="15.75" hidden="false" customHeight="true" outlineLevel="0" collapsed="false">
      <c r="B45" s="32"/>
      <c r="C45" s="14"/>
      <c r="F45" s="23"/>
      <c r="G45" s="26"/>
      <c r="H45" s="27"/>
      <c r="I45" s="27"/>
    </row>
    <row r="46" customFormat="false" ht="16.5" hidden="false" customHeight="true" outlineLevel="0" collapsed="false">
      <c r="C46" s="37" t="s">
        <v>37</v>
      </c>
      <c r="D46" s="23"/>
      <c r="F46" s="23"/>
      <c r="G46" s="26"/>
      <c r="H46" s="27"/>
      <c r="I46" s="27"/>
    </row>
    <row r="47" customFormat="false" ht="15.75" hidden="false" customHeight="true" outlineLevel="0" collapsed="false">
      <c r="C47" s="52" t="s">
        <v>38</v>
      </c>
      <c r="D47" s="23"/>
      <c r="F47" s="23"/>
      <c r="G47" s="26"/>
      <c r="H47" s="27"/>
      <c r="I47" s="27"/>
    </row>
    <row r="48" customFormat="false" ht="13.5" hidden="false" customHeight="true" outlineLevel="0" collapsed="false">
      <c r="C48" s="53" t="str">
        <f aca="false">HYPERLINK("https://getsatisfaction.com/gapminder/","Please give feedback here")</f>
        <v>Please give feedback here</v>
      </c>
      <c r="D48" s="23"/>
      <c r="F48" s="23"/>
      <c r="G48" s="26"/>
      <c r="H48" s="27"/>
      <c r="I48" s="27"/>
    </row>
    <row r="49" customFormat="false" ht="13.5" hidden="false" customHeight="true" outlineLevel="0" collapsed="false">
      <c r="B49" s="32"/>
      <c r="C49" s="14"/>
      <c r="D49" s="23"/>
      <c r="F49" s="23"/>
      <c r="G49" s="26"/>
      <c r="H49" s="27"/>
      <c r="I49" s="27"/>
    </row>
    <row r="50" customFormat="false" ht="13.5" hidden="false" customHeight="true" outlineLevel="0" collapsed="false">
      <c r="B50" s="32"/>
      <c r="C50" s="16" t="s">
        <v>39</v>
      </c>
      <c r="D50" s="23"/>
      <c r="F50" s="23"/>
      <c r="G50" s="26"/>
      <c r="H50" s="27"/>
      <c r="I50" s="27"/>
    </row>
    <row r="51" customFormat="false" ht="13.5" hidden="false" customHeight="true" outlineLevel="0" collapsed="false">
      <c r="B51" s="32"/>
      <c r="C51" s="54" t="str">
        <f aca="false">HYPERLINK("https://docs.google.com/document/d/1-RmthhS2EPMK_HIpnPctcXpB0n7ADSWnXa5Hb3PxNq4/edit?usp=sharing","Creative Common License CC BY 4.0")</f>
        <v>Creative Common License CC BY 4.0</v>
      </c>
      <c r="D51" s="23"/>
      <c r="F51" s="23"/>
      <c r="G51" s="26"/>
      <c r="H51" s="27"/>
      <c r="I51" s="27"/>
    </row>
    <row r="52" customFormat="false" ht="13.5" hidden="false" customHeight="true" outlineLevel="0" collapsed="false">
      <c r="B52" s="32"/>
      <c r="C52" s="55" t="s">
        <v>40</v>
      </c>
      <c r="D52" s="23"/>
      <c r="F52" s="23"/>
      <c r="G52" s="26"/>
      <c r="H52" s="27"/>
      <c r="I52" s="27"/>
    </row>
    <row r="53" customFormat="false" ht="13.5" hidden="false" customHeight="true" outlineLevel="0" collapsed="false">
      <c r="B53" s="32"/>
      <c r="C53" s="56" t="str">
        <f aca="false">"Free data from Gapminder.org: " &amp; C42</f>
        <v>Free data from Gapminder.org: gapm.io/ddatageov1</v>
      </c>
      <c r="D53" s="23"/>
      <c r="F53" s="23"/>
      <c r="G53" s="26"/>
      <c r="H53" s="27"/>
      <c r="I53" s="27"/>
    </row>
    <row r="54" customFormat="false" ht="13.5" hidden="false" customHeight="true" outlineLevel="0" collapsed="false">
      <c r="B54" s="32"/>
      <c r="C54" s="14"/>
      <c r="D54" s="23"/>
      <c r="F54" s="23"/>
      <c r="G54" s="26"/>
      <c r="H54" s="27"/>
      <c r="I54" s="27"/>
    </row>
    <row r="55" customFormat="false" ht="13.5" hidden="false" customHeight="true" outlineLevel="0" collapsed="false">
      <c r="B55" s="32"/>
      <c r="C55" s="16"/>
      <c r="D55" s="23"/>
      <c r="F55" s="23"/>
      <c r="G55" s="26"/>
      <c r="H55" s="27"/>
      <c r="I55" s="27"/>
    </row>
    <row r="56" customFormat="false" ht="13.5" hidden="false" customHeight="true" outlineLevel="0" collapsed="false">
      <c r="B56" s="32"/>
      <c r="C56" s="57"/>
      <c r="D56" s="23"/>
      <c r="F56" s="23"/>
      <c r="G56" s="26"/>
      <c r="H56" s="27"/>
      <c r="I56" s="27"/>
    </row>
    <row r="57" customFormat="false" ht="13.5" hidden="false" customHeight="true" outlineLevel="0" collapsed="false">
      <c r="B57" s="32"/>
      <c r="D57" s="23"/>
      <c r="F57" s="23"/>
      <c r="G57" s="26"/>
      <c r="H57" s="27"/>
      <c r="I57" s="27"/>
    </row>
    <row r="58" customFormat="false" ht="13.5" hidden="false" customHeight="true" outlineLevel="0" collapsed="false">
      <c r="B58" s="32"/>
      <c r="D58" s="23"/>
      <c r="F58" s="23"/>
      <c r="G58" s="26"/>
      <c r="H58" s="27"/>
      <c r="I58" s="27"/>
    </row>
    <row r="59" customFormat="false" ht="13.5" hidden="false" customHeight="true" outlineLevel="0" collapsed="false">
      <c r="B59" s="32"/>
      <c r="D59" s="23"/>
      <c r="F59" s="23"/>
      <c r="G59" s="26"/>
      <c r="H59" s="27"/>
      <c r="I59" s="27"/>
    </row>
    <row r="60" customFormat="false" ht="13.5" hidden="false" customHeight="true" outlineLevel="0" collapsed="false">
      <c r="B60" s="58"/>
      <c r="C60" s="58"/>
      <c r="D60" s="23"/>
      <c r="F60" s="23"/>
      <c r="G60" s="26"/>
      <c r="H60" s="27"/>
      <c r="I60" s="27"/>
    </row>
    <row r="61" customFormat="false" ht="21" hidden="false" customHeight="true" outlineLevel="0" collapsed="false">
      <c r="A61" s="58"/>
      <c r="B61" s="58"/>
      <c r="C61" s="58"/>
      <c r="D61" s="58"/>
      <c r="E61" s="58"/>
      <c r="F61" s="21"/>
      <c r="G61" s="20"/>
      <c r="H61" s="59"/>
      <c r="I61" s="59"/>
      <c r="J61" s="60"/>
      <c r="K61" s="60"/>
    </row>
    <row r="62" customFormat="false" ht="21" hidden="false" customHeight="true" outlineLevel="0" collapsed="false">
      <c r="A62" s="58"/>
      <c r="B62" s="58"/>
      <c r="C62" s="58"/>
      <c r="D62" s="58"/>
      <c r="E62" s="58"/>
      <c r="F62" s="21"/>
      <c r="G62" s="20"/>
      <c r="H62" s="59"/>
      <c r="I62" s="59"/>
      <c r="J62" s="60"/>
      <c r="K62" s="60"/>
    </row>
    <row r="63" customFormat="false" ht="21" hidden="false" customHeight="true" outlineLevel="0" collapsed="false">
      <c r="A63" s="58"/>
      <c r="B63" s="58"/>
      <c r="C63" s="58"/>
      <c r="D63" s="58"/>
      <c r="E63" s="58"/>
      <c r="F63" s="21"/>
      <c r="G63" s="20"/>
      <c r="H63" s="59"/>
      <c r="I63" s="59"/>
      <c r="J63" s="60"/>
      <c r="K63" s="60"/>
    </row>
    <row r="64" customFormat="false" ht="21" hidden="false" customHeight="true" outlineLevel="0" collapsed="false">
      <c r="A64" s="58"/>
      <c r="B64" s="58"/>
      <c r="C64" s="58"/>
      <c r="D64" s="58"/>
      <c r="E64" s="58"/>
      <c r="F64" s="21"/>
      <c r="G64" s="20"/>
      <c r="H64" s="59"/>
      <c r="I64" s="59"/>
      <c r="J64" s="60"/>
      <c r="K64" s="60"/>
    </row>
    <row r="65" customFormat="false" ht="21" hidden="false" customHeight="true" outlineLevel="0" collapsed="false">
      <c r="A65" s="58"/>
      <c r="B65" s="58"/>
      <c r="C65" s="58"/>
      <c r="D65" s="58"/>
      <c r="E65" s="58"/>
      <c r="F65" s="21"/>
      <c r="G65" s="20"/>
      <c r="H65" s="59"/>
      <c r="I65" s="59"/>
      <c r="J65" s="60"/>
      <c r="K65" s="60"/>
    </row>
    <row r="66" customFormat="false" ht="21" hidden="false" customHeight="true" outlineLevel="0" collapsed="false">
      <c r="A66" s="58"/>
      <c r="B66" s="58"/>
      <c r="C66" s="58"/>
      <c r="D66" s="58"/>
      <c r="E66" s="58"/>
      <c r="F66" s="21"/>
      <c r="G66" s="20"/>
      <c r="H66" s="59"/>
      <c r="I66" s="59"/>
      <c r="J66" s="60"/>
      <c r="K66" s="60"/>
    </row>
    <row r="67" customFormat="false" ht="21" hidden="false" customHeight="true" outlineLevel="0" collapsed="false">
      <c r="A67" s="58"/>
      <c r="B67" s="58"/>
      <c r="C67" s="58"/>
      <c r="D67" s="58"/>
      <c r="E67" s="58"/>
      <c r="F67" s="21"/>
      <c r="G67" s="20"/>
      <c r="H67" s="59"/>
      <c r="I67" s="59"/>
      <c r="J67" s="60"/>
      <c r="K67" s="60"/>
    </row>
    <row r="68" customFormat="false" ht="21" hidden="false" customHeight="true" outlineLevel="0" collapsed="false">
      <c r="A68" s="58"/>
      <c r="B68" s="58"/>
      <c r="C68" s="58"/>
      <c r="D68" s="58"/>
      <c r="E68" s="58"/>
      <c r="F68" s="21"/>
      <c r="G68" s="20"/>
      <c r="H68" s="59"/>
      <c r="I68" s="59"/>
      <c r="J68" s="60"/>
      <c r="K68" s="60"/>
    </row>
    <row r="69" customFormat="false" ht="21" hidden="false" customHeight="true" outlineLevel="0" collapsed="false">
      <c r="A69" s="58"/>
      <c r="B69" s="58"/>
      <c r="C69" s="58"/>
      <c r="D69" s="58"/>
      <c r="E69" s="58"/>
      <c r="F69" s="21"/>
      <c r="G69" s="20"/>
      <c r="H69" s="59"/>
      <c r="I69" s="59"/>
      <c r="J69" s="60"/>
      <c r="K69" s="60"/>
    </row>
    <row r="70" customFormat="false" ht="21" hidden="false" customHeight="true" outlineLevel="0" collapsed="false">
      <c r="A70" s="58"/>
      <c r="B70" s="58"/>
      <c r="C70" s="58"/>
      <c r="D70" s="58"/>
      <c r="E70" s="58"/>
      <c r="F70" s="21"/>
      <c r="G70" s="20"/>
      <c r="H70" s="59"/>
      <c r="I70" s="59"/>
      <c r="J70" s="60"/>
      <c r="K70" s="60"/>
    </row>
    <row r="71" customFormat="false" ht="21" hidden="false" customHeight="true" outlineLevel="0" collapsed="false">
      <c r="A71" s="58"/>
      <c r="B71" s="58"/>
      <c r="C71" s="58"/>
      <c r="D71" s="58"/>
      <c r="E71" s="58"/>
      <c r="F71" s="21"/>
      <c r="G71" s="20"/>
      <c r="H71" s="59"/>
      <c r="I71" s="59"/>
      <c r="J71" s="60"/>
      <c r="K71" s="60"/>
    </row>
    <row r="72" customFormat="false" ht="21" hidden="false" customHeight="true" outlineLevel="0" collapsed="false">
      <c r="A72" s="58"/>
      <c r="B72" s="58"/>
      <c r="C72" s="58"/>
      <c r="D72" s="58"/>
      <c r="E72" s="58"/>
      <c r="F72" s="21"/>
      <c r="G72" s="20"/>
      <c r="H72" s="59"/>
      <c r="I72" s="59"/>
      <c r="J72" s="60"/>
      <c r="K72" s="60"/>
    </row>
    <row r="73" customFormat="false" ht="21" hidden="false" customHeight="true" outlineLevel="0" collapsed="false">
      <c r="A73" s="58"/>
      <c r="B73" s="61"/>
      <c r="C73" s="62" t="s">
        <v>41</v>
      </c>
      <c r="D73" s="63"/>
      <c r="E73" s="63"/>
      <c r="F73" s="64"/>
      <c r="G73" s="65"/>
      <c r="H73" s="59"/>
      <c r="I73" s="59"/>
      <c r="J73" s="60"/>
      <c r="K73" s="60"/>
    </row>
    <row r="74" customFormat="false" ht="12" hidden="false" customHeight="true" outlineLevel="0" collapsed="false">
      <c r="A74" s="66"/>
      <c r="B74" s="61"/>
      <c r="C74" s="67" t="s">
        <v>42</v>
      </c>
      <c r="D74" s="68"/>
      <c r="E74" s="68"/>
      <c r="F74" s="69"/>
      <c r="G74" s="65"/>
      <c r="H74" s="23"/>
      <c r="I74" s="23"/>
      <c r="J74" s="70"/>
      <c r="K74" s="70"/>
    </row>
    <row r="75" customFormat="false" ht="12" hidden="false" customHeight="true" outlineLevel="0" collapsed="false">
      <c r="A75" s="66"/>
      <c r="B75" s="61"/>
      <c r="C75" s="71" t="s">
        <v>43</v>
      </c>
      <c r="D75" s="68"/>
      <c r="E75" s="72"/>
      <c r="F75" s="69"/>
      <c r="G75" s="65"/>
      <c r="H75" s="23"/>
      <c r="I75" s="23"/>
      <c r="J75" s="70"/>
      <c r="K75" s="70"/>
    </row>
    <row r="76" customFormat="false" ht="12" hidden="false" customHeight="true" outlineLevel="0" collapsed="false">
      <c r="A76" s="73"/>
      <c r="B76" s="74" t="s">
        <v>44</v>
      </c>
      <c r="C76" s="75" t="s">
        <v>45</v>
      </c>
      <c r="D76" s="76"/>
      <c r="E76" s="77"/>
      <c r="F76" s="78"/>
      <c r="G76" s="79"/>
      <c r="H76" s="23"/>
      <c r="I76" s="23"/>
      <c r="J76" s="70"/>
      <c r="K76" s="70"/>
    </row>
    <row r="77" customFormat="false" ht="12" hidden="false" customHeight="true" outlineLevel="0" collapsed="false">
      <c r="A77" s="73"/>
      <c r="B77" s="74" t="s">
        <v>44</v>
      </c>
      <c r="C77" s="80" t="s">
        <v>46</v>
      </c>
      <c r="D77" s="76"/>
      <c r="E77" s="77"/>
      <c r="F77" s="78"/>
      <c r="G77" s="79"/>
      <c r="H77" s="23"/>
      <c r="I77" s="23"/>
      <c r="J77" s="70"/>
      <c r="K77" s="70"/>
    </row>
    <row r="78" customFormat="false" ht="12" hidden="false" customHeight="true" outlineLevel="0" collapsed="false">
      <c r="A78" s="73"/>
      <c r="B78" s="74" t="s">
        <v>47</v>
      </c>
      <c r="C78" s="75" t="str">
        <f aca="false">"GM_"&amp; UPPER( G2)&amp;"_"&amp;UPPER(H2)</f>
        <v>GM_GEO_V1</v>
      </c>
      <c r="D78" s="76"/>
      <c r="E78" s="77"/>
      <c r="F78" s="78"/>
      <c r="G78" s="79"/>
      <c r="H78" s="23"/>
      <c r="I78" s="23"/>
      <c r="J78" s="70"/>
      <c r="K78" s="70"/>
    </row>
    <row r="79" customFormat="false" ht="12" hidden="false" customHeight="true" outlineLevel="0" collapsed="false">
      <c r="A79" s="73"/>
      <c r="B79" s="74" t="s">
        <v>48</v>
      </c>
      <c r="C79" s="81" t="str">
        <f aca="false">G2</f>
        <v>geo</v>
      </c>
      <c r="D79" s="76"/>
      <c r="E79" s="77"/>
      <c r="F79" s="78"/>
      <c r="G79" s="79"/>
      <c r="H79" s="23"/>
      <c r="I79" s="23"/>
      <c r="J79" s="70"/>
      <c r="K79" s="70"/>
    </row>
    <row r="80" customFormat="false" ht="12" hidden="false" customHeight="true" outlineLevel="0" collapsed="false">
      <c r="A80" s="73"/>
      <c r="B80" s="74" t="s">
        <v>49</v>
      </c>
      <c r="C80" s="75" t="s">
        <v>50</v>
      </c>
      <c r="D80" s="76"/>
      <c r="E80" s="77"/>
      <c r="F80" s="78"/>
      <c r="G80" s="79"/>
      <c r="H80" s="23"/>
      <c r="I80" s="23"/>
      <c r="J80" s="70"/>
      <c r="K80" s="70"/>
    </row>
    <row r="81" customFormat="false" ht="12" hidden="false" customHeight="true" outlineLevel="0" collapsed="false">
      <c r="A81" s="73"/>
      <c r="B81" s="74"/>
      <c r="C81" s="75"/>
      <c r="D81" s="76"/>
      <c r="E81" s="82"/>
      <c r="F81" s="78"/>
      <c r="G81" s="79"/>
      <c r="H81" s="23"/>
      <c r="I81" s="23"/>
      <c r="J81" s="70"/>
      <c r="K81" s="70"/>
    </row>
    <row r="82" customFormat="false" ht="12" hidden="false" customHeight="true" outlineLevel="0" collapsed="false">
      <c r="A82" s="73"/>
      <c r="B82" s="74" t="s">
        <v>51</v>
      </c>
      <c r="C82" s="75" t="s">
        <v>52</v>
      </c>
      <c r="D82" s="76"/>
      <c r="E82" s="82"/>
      <c r="F82" s="78"/>
      <c r="G82" s="79"/>
      <c r="H82" s="23"/>
      <c r="I82" s="23"/>
      <c r="J82" s="70"/>
      <c r="K82" s="70"/>
    </row>
    <row r="83" customFormat="false" ht="12" hidden="false" customHeight="true" outlineLevel="0" collapsed="false">
      <c r="A83" s="73"/>
      <c r="B83" s="83"/>
      <c r="C83" s="75" t="s">
        <v>53</v>
      </c>
      <c r="D83" s="76"/>
      <c r="E83" s="82"/>
      <c r="F83" s="78"/>
      <c r="G83" s="79"/>
      <c r="H83" s="23"/>
      <c r="I83" s="23"/>
      <c r="J83" s="70"/>
      <c r="K83" s="70"/>
    </row>
    <row r="84" customFormat="false" ht="12" hidden="false" customHeight="true" outlineLevel="0" collapsed="false">
      <c r="A84" s="73"/>
      <c r="B84" s="84"/>
      <c r="C84" s="76"/>
      <c r="D84" s="76"/>
      <c r="E84" s="82"/>
      <c r="F84" s="78"/>
      <c r="G84" s="79"/>
      <c r="H84" s="23"/>
      <c r="I84" s="23"/>
      <c r="J84" s="70"/>
      <c r="K84" s="70"/>
    </row>
    <row r="85" customFormat="false" ht="12" hidden="false" customHeight="true" outlineLevel="0" collapsed="false">
      <c r="A85" s="73"/>
      <c r="B85" s="82"/>
      <c r="C85" s="76"/>
      <c r="D85" s="76"/>
      <c r="E85" s="82"/>
      <c r="F85" s="78"/>
      <c r="G85" s="79"/>
      <c r="H85" s="23"/>
      <c r="I85" s="23"/>
      <c r="J85" s="70"/>
      <c r="K85" s="70"/>
    </row>
    <row r="86" customFormat="false" ht="15" hidden="false" customHeight="false" outlineLevel="0" collapsed="false">
      <c r="A86" s="70"/>
      <c r="B86" s="82"/>
      <c r="C86" s="85"/>
      <c r="D86" s="85"/>
      <c r="E86" s="82"/>
      <c r="F86" s="85"/>
      <c r="G86" s="86"/>
      <c r="H86" s="70"/>
      <c r="I86" s="70"/>
      <c r="J86" s="70"/>
      <c r="K86" s="70"/>
    </row>
    <row r="87" customFormat="false" ht="15" hidden="false" customHeight="false" outlineLevel="0" collapsed="false">
      <c r="A87" s="70"/>
      <c r="B87" s="82"/>
      <c r="C87" s="85"/>
      <c r="D87" s="85"/>
      <c r="E87" s="82"/>
      <c r="F87" s="85"/>
      <c r="G87" s="86"/>
      <c r="H87" s="70"/>
      <c r="I87" s="70"/>
      <c r="J87" s="70"/>
      <c r="K87" s="70"/>
    </row>
    <row r="88" customFormat="false" ht="15" hidden="false" customHeight="false" outlineLevel="0" collapsed="false">
      <c r="A88" s="70"/>
      <c r="B88" s="82"/>
      <c r="C88" s="85"/>
      <c r="D88" s="85"/>
      <c r="E88" s="82"/>
      <c r="F88" s="85"/>
      <c r="G88" s="86"/>
      <c r="H88" s="70"/>
      <c r="I88" s="70"/>
      <c r="J88" s="70"/>
      <c r="K88" s="70"/>
    </row>
    <row r="89" customFormat="false" ht="15" hidden="false" customHeight="false" outlineLevel="0" collapsed="false">
      <c r="A89" s="70"/>
      <c r="B89" s="82"/>
      <c r="C89" s="85"/>
      <c r="D89" s="85"/>
      <c r="E89" s="82"/>
      <c r="F89" s="85"/>
      <c r="G89" s="86"/>
      <c r="H89" s="70"/>
      <c r="I89" s="70"/>
      <c r="J89" s="70"/>
      <c r="K89" s="70"/>
    </row>
    <row r="90" customFormat="false" ht="15" hidden="false" customHeight="false" outlineLevel="0" collapsed="false">
      <c r="A90" s="70"/>
      <c r="B90" s="82"/>
      <c r="C90" s="85"/>
      <c r="D90" s="85"/>
      <c r="E90" s="82"/>
      <c r="F90" s="85"/>
      <c r="G90" s="86"/>
      <c r="H90" s="70"/>
      <c r="I90" s="70"/>
      <c r="J90" s="70"/>
      <c r="K90" s="70"/>
    </row>
    <row r="91" customFormat="false" ht="15" hidden="false" customHeight="false" outlineLevel="0" collapsed="false">
      <c r="A91" s="70"/>
      <c r="B91" s="82"/>
      <c r="C91" s="85"/>
      <c r="D91" s="85"/>
      <c r="E91" s="82"/>
      <c r="F91" s="85"/>
      <c r="G91" s="86"/>
      <c r="H91" s="70"/>
      <c r="I91" s="70"/>
      <c r="J91" s="70"/>
      <c r="K91" s="70"/>
    </row>
    <row r="92" customFormat="false" ht="15" hidden="false" customHeight="false" outlineLevel="0" collapsed="false">
      <c r="A92" s="70"/>
      <c r="B92" s="82"/>
      <c r="C92" s="85"/>
      <c r="D92" s="85"/>
      <c r="E92" s="82"/>
      <c r="F92" s="85"/>
      <c r="G92" s="86"/>
      <c r="H92" s="70"/>
      <c r="I92" s="70"/>
      <c r="J92" s="70"/>
      <c r="K92" s="70"/>
    </row>
    <row r="93" customFormat="false" ht="15" hidden="false" customHeight="false" outlineLevel="0" collapsed="false">
      <c r="A93" s="70"/>
      <c r="B93" s="82"/>
      <c r="C93" s="85"/>
      <c r="D93" s="85"/>
      <c r="E93" s="87"/>
      <c r="F93" s="85"/>
      <c r="G93" s="86"/>
      <c r="H93" s="70"/>
      <c r="I93" s="70"/>
      <c r="J93" s="70"/>
      <c r="K93" s="70"/>
    </row>
    <row r="94" customFormat="false" ht="15" hidden="false" customHeight="false" outlineLevel="0" collapsed="false">
      <c r="A94" s="70"/>
      <c r="B94" s="82"/>
      <c r="C94" s="88" t="s">
        <v>54</v>
      </c>
      <c r="D94" s="85"/>
      <c r="E94" s="87"/>
      <c r="F94" s="85"/>
      <c r="G94" s="86"/>
      <c r="H94" s="70"/>
      <c r="I94" s="70"/>
      <c r="J94" s="70"/>
      <c r="K94" s="70"/>
    </row>
    <row r="95" customFormat="false" ht="15" hidden="false" customHeight="false" outlineLevel="0" collapsed="false">
      <c r="A95" s="70"/>
      <c r="B95" s="82"/>
      <c r="C95" s="76"/>
      <c r="D95" s="85"/>
      <c r="E95" s="87"/>
      <c r="F95" s="85"/>
      <c r="G95" s="86"/>
      <c r="H95" s="70"/>
      <c r="I95" s="70"/>
      <c r="J95" s="70"/>
      <c r="K95" s="70"/>
    </row>
    <row r="96" customFormat="false" ht="15" hidden="false" customHeight="false" outlineLevel="0" collapsed="false">
      <c r="A96" s="70"/>
      <c r="B96" s="82"/>
      <c r="C96" s="76"/>
      <c r="D96" s="85"/>
      <c r="E96" s="87"/>
      <c r="F96" s="85"/>
      <c r="G96" s="86"/>
      <c r="H96" s="70"/>
      <c r="I96" s="70"/>
      <c r="J96" s="70"/>
      <c r="K96" s="70"/>
    </row>
    <row r="97" customFormat="false" ht="15" hidden="false" customHeight="false" outlineLevel="0" collapsed="false">
      <c r="A97" s="70"/>
      <c r="B97" s="82"/>
      <c r="C97" s="77"/>
      <c r="D97" s="85"/>
      <c r="E97" s="87"/>
      <c r="F97" s="85"/>
      <c r="G97" s="86"/>
      <c r="H97" s="70"/>
      <c r="I97" s="70"/>
      <c r="J97" s="70"/>
      <c r="K97" s="70"/>
    </row>
    <row r="98" customFormat="false" ht="15" hidden="false" customHeight="false" outlineLevel="0" collapsed="false">
      <c r="A98" s="70"/>
      <c r="B98" s="82"/>
      <c r="C98" s="87"/>
      <c r="D98" s="85"/>
      <c r="E98" s="87"/>
      <c r="F98" s="85"/>
      <c r="G98" s="86"/>
      <c r="H98" s="70"/>
      <c r="I98" s="70"/>
      <c r="J98" s="70"/>
      <c r="K98" s="70"/>
    </row>
    <row r="99" customFormat="false" ht="15" hidden="false" customHeight="false" outlineLevel="0" collapsed="false">
      <c r="A99" s="70"/>
      <c r="B99" s="82"/>
      <c r="C99" s="87"/>
      <c r="D99" s="85"/>
      <c r="E99" s="87"/>
      <c r="F99" s="85"/>
      <c r="G99" s="86"/>
      <c r="H99" s="70"/>
      <c r="I99" s="70"/>
      <c r="J99" s="70"/>
      <c r="K99" s="70"/>
    </row>
    <row r="100" customFormat="false" ht="15" hidden="false" customHeight="false" outlineLevel="0" collapsed="false">
      <c r="A100" s="70"/>
      <c r="B100" s="82"/>
      <c r="C100" s="87"/>
      <c r="D100" s="85"/>
      <c r="E100" s="87"/>
      <c r="F100" s="85"/>
      <c r="G100" s="86"/>
      <c r="H100" s="70"/>
      <c r="I100" s="70"/>
      <c r="J100" s="70"/>
      <c r="K100" s="70"/>
    </row>
    <row r="101" customFormat="false" ht="15" hidden="false" customHeight="false" outlineLevel="0" collapsed="false">
      <c r="A101" s="70"/>
      <c r="B101" s="82"/>
      <c r="C101" s="87"/>
      <c r="D101" s="85"/>
      <c r="E101" s="87"/>
      <c r="F101" s="85"/>
      <c r="G101" s="86"/>
      <c r="H101" s="70"/>
      <c r="I101" s="70"/>
      <c r="J101" s="70"/>
      <c r="K101" s="70"/>
    </row>
    <row r="102" customFormat="false" ht="15" hidden="false" customHeight="false" outlineLevel="0" collapsed="false">
      <c r="A102" s="70"/>
      <c r="B102" s="82"/>
      <c r="C102" s="87"/>
      <c r="D102" s="85"/>
      <c r="E102" s="87"/>
      <c r="F102" s="85"/>
      <c r="G102" s="86"/>
      <c r="H102" s="70"/>
      <c r="I102" s="70"/>
      <c r="J102" s="70"/>
      <c r="K102" s="70"/>
    </row>
    <row r="103" customFormat="false" ht="15" hidden="false" customHeight="false" outlineLevel="0" collapsed="false">
      <c r="A103" s="70"/>
      <c r="B103" s="82"/>
      <c r="C103" s="87"/>
      <c r="D103" s="85"/>
      <c r="E103" s="87"/>
      <c r="F103" s="85"/>
      <c r="G103" s="86"/>
      <c r="H103" s="70"/>
      <c r="I103" s="70"/>
      <c r="J103" s="70"/>
      <c r="K103" s="70"/>
    </row>
    <row r="104" customFormat="false" ht="15" hidden="false" customHeight="false" outlineLevel="0" collapsed="false">
      <c r="A104" s="70"/>
      <c r="B104" s="82"/>
      <c r="C104" s="87"/>
      <c r="D104" s="85"/>
      <c r="E104" s="87"/>
      <c r="F104" s="85"/>
      <c r="G104" s="86"/>
      <c r="H104" s="70"/>
      <c r="I104" s="70"/>
      <c r="J104" s="70"/>
      <c r="K104" s="70"/>
    </row>
    <row r="1048576" customFormat="false" ht="15" hidden="false" customHeight="true" outlineLevel="0" collapsed="false"/>
  </sheetData>
  <hyperlinks>
    <hyperlink ref="E32" r:id="rId1" display="https://datahelpdesk.worldbank.org/knowledgebase/articles/906519-world-bank-country-and-lending-groups"/>
    <hyperlink ref="C37" r:id="rId2" display="gapm.io/geob"/>
    <hyperlink ref="C75" r:id="rId3" display="gapm.io/datawor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L1" activeCellId="0" sqref="L1"/>
    </sheetView>
  </sheetViews>
  <sheetFormatPr defaultRowHeight="15" zeroHeight="false" outlineLevelRow="0" outlineLevelCol="0"/>
  <cols>
    <col collapsed="false" customWidth="true" hidden="false" outlineLevel="0" max="3" min="1" style="0" width="11.22"/>
    <col collapsed="false" customWidth="true" hidden="false" outlineLevel="0" max="4" min="4" style="0" width="21.18"/>
    <col collapsed="false" customWidth="true" hidden="false" outlineLevel="0" max="8" min="5" style="0" width="11.22"/>
    <col collapsed="false" customWidth="true" hidden="false" outlineLevel="0" max="9" min="9" style="0" width="13.44"/>
    <col collapsed="false" customWidth="true" hidden="false" outlineLevel="0" max="10" min="10" style="0" width="11.22"/>
    <col collapsed="false" customWidth="true" hidden="false" outlineLevel="0" max="11" min="11" style="0" width="14.33"/>
    <col collapsed="false" customWidth="true" hidden="false" outlineLevel="0" max="1023" min="12" style="0" width="11.22"/>
    <col collapsed="false" customWidth="true" hidden="false" outlineLevel="0" max="1025" min="1024" style="0" width="8.36"/>
  </cols>
  <sheetData>
    <row r="1" customFormat="false" ht="41.75" hidden="false" customHeight="false" outlineLevel="0" collapsed="false">
      <c r="A1" s="57" t="s">
        <v>5</v>
      </c>
      <c r="B1" s="57" t="s">
        <v>55</v>
      </c>
      <c r="C1" s="57" t="s">
        <v>56</v>
      </c>
      <c r="D1" s="57" t="s">
        <v>57</v>
      </c>
      <c r="E1" s="57" t="s">
        <v>58</v>
      </c>
      <c r="F1" s="57" t="s">
        <v>59</v>
      </c>
      <c r="G1" s="57" t="s">
        <v>60</v>
      </c>
      <c r="H1" s="57" t="s">
        <v>61</v>
      </c>
      <c r="I1" s="57" t="s">
        <v>62</v>
      </c>
      <c r="J1" s="57" t="s">
        <v>63</v>
      </c>
      <c r="K1" s="70" t="s">
        <v>64</v>
      </c>
    </row>
    <row r="2" customFormat="false" ht="15" hidden="false" customHeight="false" outlineLevel="0" collapsed="false">
      <c r="A2" s="57" t="s">
        <v>65</v>
      </c>
      <c r="B2" s="57" t="s">
        <v>66</v>
      </c>
      <c r="C2" s="57" t="s">
        <v>67</v>
      </c>
      <c r="D2" s="57" t="s">
        <v>68</v>
      </c>
      <c r="E2" s="57" t="s">
        <v>69</v>
      </c>
      <c r="F2" s="57" t="s">
        <v>70</v>
      </c>
      <c r="G2" s="57" t="n">
        <v>33</v>
      </c>
      <c r="H2" s="57" t="n">
        <v>66</v>
      </c>
      <c r="I2" s="89" t="n">
        <v>17125</v>
      </c>
      <c r="J2" s="57" t="s">
        <v>71</v>
      </c>
      <c r="K2" s="57" t="s">
        <v>72</v>
      </c>
    </row>
    <row r="3" customFormat="false" ht="15" hidden="false" customHeight="false" outlineLevel="0" collapsed="false">
      <c r="A3" s="57" t="s">
        <v>73</v>
      </c>
      <c r="B3" s="57" t="s">
        <v>74</v>
      </c>
      <c r="C3" s="57" t="s">
        <v>75</v>
      </c>
      <c r="D3" s="57" t="s">
        <v>76</v>
      </c>
      <c r="E3" s="57" t="s">
        <v>77</v>
      </c>
      <c r="F3" s="57" t="s">
        <v>78</v>
      </c>
      <c r="G3" s="57" t="n">
        <v>41</v>
      </c>
      <c r="H3" s="57" t="n">
        <v>20</v>
      </c>
      <c r="I3" s="89" t="n">
        <v>20437</v>
      </c>
      <c r="J3" s="57" t="s">
        <v>79</v>
      </c>
      <c r="K3" s="57" t="s">
        <v>80</v>
      </c>
    </row>
    <row r="4" customFormat="false" ht="15" hidden="false" customHeight="false" outlineLevel="0" collapsed="false">
      <c r="A4" s="57" t="s">
        <v>81</v>
      </c>
      <c r="B4" s="57" t="s">
        <v>82</v>
      </c>
      <c r="C4" s="57" t="s">
        <v>83</v>
      </c>
      <c r="D4" s="57" t="s">
        <v>84</v>
      </c>
      <c r="E4" s="57" t="s">
        <v>85</v>
      </c>
      <c r="F4" s="57" t="s">
        <v>70</v>
      </c>
      <c r="G4" s="57" t="n">
        <v>28</v>
      </c>
      <c r="H4" s="57" t="n">
        <v>3</v>
      </c>
      <c r="I4" s="89" t="n">
        <v>22927</v>
      </c>
      <c r="J4" s="57" t="s">
        <v>86</v>
      </c>
      <c r="K4" s="57" t="s">
        <v>80</v>
      </c>
    </row>
    <row r="5" customFormat="false" ht="15" hidden="false" customHeight="false" outlineLevel="0" collapsed="false">
      <c r="A5" s="57" t="s">
        <v>87</v>
      </c>
      <c r="B5" s="57" t="s">
        <v>88</v>
      </c>
      <c r="C5" s="57" t="s">
        <v>75</v>
      </c>
      <c r="D5" s="57" t="s">
        <v>89</v>
      </c>
      <c r="E5" s="57" t="s">
        <v>77</v>
      </c>
      <c r="F5" s="57" t="s">
        <v>78</v>
      </c>
      <c r="G5" s="57" t="n">
        <v>42.50779</v>
      </c>
      <c r="H5" s="57" t="n">
        <v>1.52109</v>
      </c>
      <c r="I5" s="89" t="n">
        <v>34178</v>
      </c>
      <c r="J5" s="57" t="s">
        <v>79</v>
      </c>
      <c r="K5" s="57" t="s">
        <v>90</v>
      </c>
    </row>
    <row r="6" customFormat="false" ht="15" hidden="false" customHeight="false" outlineLevel="0" collapsed="false">
      <c r="A6" s="57" t="s">
        <v>91</v>
      </c>
      <c r="B6" s="57" t="s">
        <v>92</v>
      </c>
      <c r="C6" s="57" t="s">
        <v>83</v>
      </c>
      <c r="D6" s="57" t="s">
        <v>93</v>
      </c>
      <c r="E6" s="57" t="s">
        <v>94</v>
      </c>
      <c r="F6" s="57" t="s">
        <v>70</v>
      </c>
      <c r="G6" s="57" t="n">
        <v>-12.5</v>
      </c>
      <c r="H6" s="57" t="n">
        <v>18.5</v>
      </c>
      <c r="I6" s="89" t="n">
        <v>28095</v>
      </c>
      <c r="J6" s="57" t="s">
        <v>95</v>
      </c>
      <c r="K6" s="57" t="s">
        <v>96</v>
      </c>
    </row>
    <row r="7" customFormat="false" ht="15" hidden="false" customHeight="false" outlineLevel="0" collapsed="false">
      <c r="A7" s="57" t="s">
        <v>97</v>
      </c>
      <c r="B7" s="57" t="s">
        <v>98</v>
      </c>
      <c r="C7" s="57" t="s">
        <v>99</v>
      </c>
      <c r="D7" s="57" t="s">
        <v>100</v>
      </c>
      <c r="E7" s="57" t="s">
        <v>101</v>
      </c>
      <c r="F7" s="57" t="s">
        <v>70</v>
      </c>
      <c r="G7" s="57" t="n">
        <v>17.05</v>
      </c>
      <c r="H7" s="57" t="n">
        <v>-61.8</v>
      </c>
      <c r="I7" s="89" t="n">
        <v>29901</v>
      </c>
      <c r="J7" s="57" t="s">
        <v>102</v>
      </c>
      <c r="K7" s="57" t="s">
        <v>90</v>
      </c>
    </row>
    <row r="8" customFormat="false" ht="15" hidden="false" customHeight="false" outlineLevel="0" collapsed="false">
      <c r="A8" s="57" t="s">
        <v>103</v>
      </c>
      <c r="B8" s="57" t="s">
        <v>104</v>
      </c>
      <c r="C8" s="57" t="s">
        <v>99</v>
      </c>
      <c r="D8" s="57" t="s">
        <v>105</v>
      </c>
      <c r="E8" s="57" t="s">
        <v>101</v>
      </c>
      <c r="F8" s="57" t="s">
        <v>70</v>
      </c>
      <c r="G8" s="57" t="n">
        <v>-34</v>
      </c>
      <c r="H8" s="57" t="n">
        <v>-64</v>
      </c>
      <c r="I8" s="89" t="n">
        <v>16734</v>
      </c>
      <c r="J8" s="57" t="s">
        <v>102</v>
      </c>
      <c r="K8" s="57" t="s">
        <v>80</v>
      </c>
    </row>
    <row r="9" customFormat="false" ht="15" hidden="false" customHeight="false" outlineLevel="0" collapsed="false">
      <c r="A9" s="57" t="s">
        <v>106</v>
      </c>
      <c r="B9" s="57" t="s">
        <v>107</v>
      </c>
      <c r="C9" s="57" t="s">
        <v>75</v>
      </c>
      <c r="D9" s="57" t="s">
        <v>76</v>
      </c>
      <c r="E9" s="57" t="s">
        <v>77</v>
      </c>
      <c r="F9" s="57" t="s">
        <v>78</v>
      </c>
      <c r="G9" s="57" t="n">
        <v>40.25</v>
      </c>
      <c r="H9" s="57" t="n">
        <v>45</v>
      </c>
      <c r="I9" s="89" t="n">
        <v>33665</v>
      </c>
      <c r="J9" s="57" t="s">
        <v>79</v>
      </c>
      <c r="K9" s="57" t="s">
        <v>96</v>
      </c>
    </row>
    <row r="10" customFormat="false" ht="15" hidden="false" customHeight="false" outlineLevel="0" collapsed="false">
      <c r="A10" s="57" t="s">
        <v>108</v>
      </c>
      <c r="B10" s="57" t="s">
        <v>109</v>
      </c>
      <c r="C10" s="57" t="s">
        <v>67</v>
      </c>
      <c r="D10" s="57" t="s">
        <v>110</v>
      </c>
      <c r="E10" s="57" t="s">
        <v>110</v>
      </c>
      <c r="F10" s="57" t="s">
        <v>111</v>
      </c>
      <c r="G10" s="57" t="n">
        <v>-25</v>
      </c>
      <c r="H10" s="57" t="n">
        <v>135</v>
      </c>
      <c r="I10" s="89" t="n">
        <v>16742</v>
      </c>
      <c r="J10" s="57" t="s">
        <v>112</v>
      </c>
      <c r="K10" s="57" t="s">
        <v>90</v>
      </c>
    </row>
    <row r="11" customFormat="false" ht="15" hidden="false" customHeight="false" outlineLevel="0" collapsed="false">
      <c r="A11" s="57" t="s">
        <v>113</v>
      </c>
      <c r="B11" s="57" t="s">
        <v>114</v>
      </c>
      <c r="C11" s="57" t="s">
        <v>75</v>
      </c>
      <c r="D11" s="57" t="s">
        <v>89</v>
      </c>
      <c r="E11" s="57" t="s">
        <v>77</v>
      </c>
      <c r="F11" s="57" t="s">
        <v>111</v>
      </c>
      <c r="G11" s="57" t="n">
        <v>47.33333</v>
      </c>
      <c r="H11" s="57" t="n">
        <v>13.33333</v>
      </c>
      <c r="I11" s="89" t="n">
        <v>20437</v>
      </c>
      <c r="J11" s="57" t="s">
        <v>79</v>
      </c>
      <c r="K11" s="57" t="s">
        <v>90</v>
      </c>
    </row>
    <row r="12" customFormat="false" ht="15" hidden="false" customHeight="false" outlineLevel="0" collapsed="false">
      <c r="A12" s="57" t="s">
        <v>115</v>
      </c>
      <c r="B12" s="57" t="s">
        <v>116</v>
      </c>
      <c r="C12" s="57" t="s">
        <v>75</v>
      </c>
      <c r="D12" s="57" t="s">
        <v>76</v>
      </c>
      <c r="E12" s="57" t="s">
        <v>77</v>
      </c>
      <c r="F12" s="57" t="s">
        <v>78</v>
      </c>
      <c r="G12" s="57" t="n">
        <v>40.5</v>
      </c>
      <c r="H12" s="57" t="n">
        <v>47.5</v>
      </c>
      <c r="I12" s="89" t="n">
        <v>33665</v>
      </c>
      <c r="J12" s="57" t="s">
        <v>79</v>
      </c>
      <c r="K12" s="57" t="s">
        <v>80</v>
      </c>
    </row>
    <row r="13" customFormat="false" ht="15" hidden="false" customHeight="false" outlineLevel="0" collapsed="false">
      <c r="A13" s="57" t="s">
        <v>117</v>
      </c>
      <c r="B13" s="57" t="s">
        <v>118</v>
      </c>
      <c r="C13" s="57" t="s">
        <v>99</v>
      </c>
      <c r="D13" s="57" t="s">
        <v>100</v>
      </c>
      <c r="E13" s="57" t="s">
        <v>101</v>
      </c>
      <c r="F13" s="57" t="s">
        <v>70</v>
      </c>
      <c r="G13" s="57" t="n">
        <v>25.04082</v>
      </c>
      <c r="H13" s="57" t="n">
        <v>-77.37122</v>
      </c>
      <c r="I13" s="89" t="n">
        <v>26894</v>
      </c>
      <c r="J13" s="57" t="s">
        <v>102</v>
      </c>
      <c r="K13" s="57" t="s">
        <v>90</v>
      </c>
    </row>
    <row r="14" customFormat="false" ht="15" hidden="false" customHeight="false" outlineLevel="0" collapsed="false">
      <c r="A14" s="57" t="s">
        <v>119</v>
      </c>
      <c r="B14" s="57" t="s">
        <v>120</v>
      </c>
      <c r="C14" s="57" t="s">
        <v>67</v>
      </c>
      <c r="D14" s="57" t="s">
        <v>68</v>
      </c>
      <c r="E14" s="57" t="s">
        <v>85</v>
      </c>
      <c r="F14" s="57" t="s">
        <v>70</v>
      </c>
      <c r="G14" s="57" t="n">
        <v>26.03333</v>
      </c>
      <c r="H14" s="57" t="n">
        <v>50.55</v>
      </c>
      <c r="I14" s="89" t="n">
        <v>26197</v>
      </c>
      <c r="J14" s="57" t="s">
        <v>86</v>
      </c>
      <c r="K14" s="57" t="s">
        <v>90</v>
      </c>
    </row>
    <row r="15" customFormat="false" ht="15" hidden="false" customHeight="false" outlineLevel="0" collapsed="false">
      <c r="A15" s="57" t="s">
        <v>121</v>
      </c>
      <c r="B15" s="57" t="s">
        <v>122</v>
      </c>
      <c r="C15" s="57" t="s">
        <v>67</v>
      </c>
      <c r="D15" s="57" t="s">
        <v>68</v>
      </c>
      <c r="E15" s="57" t="s">
        <v>69</v>
      </c>
      <c r="F15" s="57" t="s">
        <v>70</v>
      </c>
      <c r="G15" s="57" t="n">
        <v>24</v>
      </c>
      <c r="H15" s="57" t="n">
        <v>90</v>
      </c>
      <c r="I15" s="89" t="n">
        <v>27289</v>
      </c>
      <c r="J15" s="57" t="s">
        <v>71</v>
      </c>
      <c r="K15" s="57" t="s">
        <v>96</v>
      </c>
    </row>
    <row r="16" customFormat="false" ht="15" hidden="false" customHeight="false" outlineLevel="0" collapsed="false">
      <c r="A16" s="57" t="s">
        <v>123</v>
      </c>
      <c r="B16" s="57" t="s">
        <v>124</v>
      </c>
      <c r="C16" s="57" t="s">
        <v>99</v>
      </c>
      <c r="D16" s="57" t="s">
        <v>100</v>
      </c>
      <c r="E16" s="57" t="s">
        <v>101</v>
      </c>
      <c r="F16" s="57" t="s">
        <v>70</v>
      </c>
      <c r="G16" s="57" t="n">
        <v>13.16667</v>
      </c>
      <c r="H16" s="57" t="n">
        <v>-59.53333</v>
      </c>
      <c r="I16" s="89" t="n">
        <v>24450</v>
      </c>
      <c r="J16" s="57" t="s">
        <v>102</v>
      </c>
      <c r="K16" s="57" t="s">
        <v>90</v>
      </c>
    </row>
    <row r="17" customFormat="false" ht="15" hidden="false" customHeight="false" outlineLevel="0" collapsed="false">
      <c r="A17" s="57" t="s">
        <v>125</v>
      </c>
      <c r="B17" s="57" t="s">
        <v>126</v>
      </c>
      <c r="C17" s="57" t="s">
        <v>75</v>
      </c>
      <c r="D17" s="57" t="s">
        <v>76</v>
      </c>
      <c r="E17" s="57" t="s">
        <v>77</v>
      </c>
      <c r="F17" s="57" t="s">
        <v>78</v>
      </c>
      <c r="G17" s="57" t="n">
        <v>53</v>
      </c>
      <c r="H17" s="57" t="n">
        <v>28</v>
      </c>
      <c r="I17" s="89" t="n">
        <v>16734</v>
      </c>
      <c r="J17" s="57" t="s">
        <v>79</v>
      </c>
      <c r="K17" s="57" t="s">
        <v>80</v>
      </c>
    </row>
    <row r="18" customFormat="false" ht="15" hidden="false" customHeight="false" outlineLevel="0" collapsed="false">
      <c r="A18" s="57" t="s">
        <v>127</v>
      </c>
      <c r="B18" s="57" t="s">
        <v>128</v>
      </c>
      <c r="C18" s="57" t="s">
        <v>75</v>
      </c>
      <c r="D18" s="57" t="s">
        <v>89</v>
      </c>
      <c r="E18" s="57" t="s">
        <v>77</v>
      </c>
      <c r="F18" s="57" t="s">
        <v>111</v>
      </c>
      <c r="G18" s="57" t="n">
        <v>50.75</v>
      </c>
      <c r="H18" s="57" t="n">
        <v>4.5</v>
      </c>
      <c r="I18" s="89" t="n">
        <v>16798</v>
      </c>
      <c r="J18" s="57" t="s">
        <v>79</v>
      </c>
      <c r="K18" s="57" t="s">
        <v>90</v>
      </c>
    </row>
    <row r="19" customFormat="false" ht="15" hidden="false" customHeight="false" outlineLevel="0" collapsed="false">
      <c r="A19" s="57" t="s">
        <v>129</v>
      </c>
      <c r="B19" s="57" t="s">
        <v>130</v>
      </c>
      <c r="C19" s="57" t="s">
        <v>99</v>
      </c>
      <c r="D19" s="57" t="s">
        <v>100</v>
      </c>
      <c r="E19" s="57" t="s">
        <v>101</v>
      </c>
      <c r="F19" s="57" t="s">
        <v>70</v>
      </c>
      <c r="G19" s="57" t="n">
        <v>17.49952</v>
      </c>
      <c r="H19" s="57" t="n">
        <v>-88.19756</v>
      </c>
      <c r="I19" s="89" t="n">
        <v>29854</v>
      </c>
      <c r="J19" s="57" t="s">
        <v>102</v>
      </c>
      <c r="K19" s="57" t="s">
        <v>80</v>
      </c>
    </row>
    <row r="20" customFormat="false" ht="15" hidden="false" customHeight="false" outlineLevel="0" collapsed="false">
      <c r="A20" s="57" t="s">
        <v>131</v>
      </c>
      <c r="B20" s="57" t="s">
        <v>132</v>
      </c>
      <c r="C20" s="57" t="s">
        <v>83</v>
      </c>
      <c r="D20" s="57" t="s">
        <v>93</v>
      </c>
      <c r="E20" s="57" t="s">
        <v>94</v>
      </c>
      <c r="F20" s="57" t="s">
        <v>70</v>
      </c>
      <c r="G20" s="57" t="n">
        <v>9.5</v>
      </c>
      <c r="H20" s="57" t="n">
        <v>2.25</v>
      </c>
      <c r="I20" s="89" t="n">
        <v>22179</v>
      </c>
      <c r="J20" s="57" t="s">
        <v>95</v>
      </c>
      <c r="K20" s="57" t="s">
        <v>72</v>
      </c>
    </row>
    <row r="21" customFormat="false" ht="15" hidden="false" customHeight="false" outlineLevel="0" collapsed="false">
      <c r="A21" s="57" t="s">
        <v>133</v>
      </c>
      <c r="B21" s="57" t="s">
        <v>134</v>
      </c>
      <c r="C21" s="57" t="s">
        <v>67</v>
      </c>
      <c r="D21" s="57" t="s">
        <v>68</v>
      </c>
      <c r="E21" s="57" t="s">
        <v>69</v>
      </c>
      <c r="F21" s="57" t="s">
        <v>70</v>
      </c>
      <c r="G21" s="57" t="n">
        <v>27.5</v>
      </c>
      <c r="H21" s="57" t="n">
        <v>90.5</v>
      </c>
      <c r="I21" s="89" t="n">
        <v>26197</v>
      </c>
      <c r="J21" s="57" t="s">
        <v>71</v>
      </c>
      <c r="K21" s="57" t="s">
        <v>96</v>
      </c>
    </row>
    <row r="22" customFormat="false" ht="15" hidden="false" customHeight="false" outlineLevel="0" collapsed="false">
      <c r="A22" s="57" t="s">
        <v>135</v>
      </c>
      <c r="B22" s="57" t="s">
        <v>136</v>
      </c>
      <c r="C22" s="57" t="s">
        <v>99</v>
      </c>
      <c r="D22" s="57" t="s">
        <v>105</v>
      </c>
      <c r="E22" s="57" t="s">
        <v>101</v>
      </c>
      <c r="F22" s="57" t="s">
        <v>70</v>
      </c>
      <c r="G22" s="57" t="n">
        <v>-17</v>
      </c>
      <c r="H22" s="57" t="n">
        <v>-65</v>
      </c>
      <c r="I22" s="89" t="n">
        <v>16755</v>
      </c>
      <c r="J22" s="57" t="s">
        <v>102</v>
      </c>
      <c r="K22" s="57" t="s">
        <v>96</v>
      </c>
    </row>
    <row r="23" customFormat="false" ht="15" hidden="false" customHeight="false" outlineLevel="0" collapsed="false">
      <c r="A23" s="57" t="s">
        <v>137</v>
      </c>
      <c r="B23" s="57" t="s">
        <v>138</v>
      </c>
      <c r="C23" s="57" t="s">
        <v>75</v>
      </c>
      <c r="D23" s="57" t="s">
        <v>76</v>
      </c>
      <c r="E23" s="57" t="s">
        <v>77</v>
      </c>
      <c r="F23" s="57" t="s">
        <v>70</v>
      </c>
      <c r="G23" s="57" t="n">
        <v>44.25</v>
      </c>
      <c r="H23" s="57" t="n">
        <v>17.83333</v>
      </c>
      <c r="I23" s="89" t="n">
        <v>33746</v>
      </c>
      <c r="J23" s="57" t="s">
        <v>79</v>
      </c>
      <c r="K23" s="57" t="s">
        <v>80</v>
      </c>
    </row>
    <row r="24" customFormat="false" ht="15" hidden="false" customHeight="false" outlineLevel="0" collapsed="false">
      <c r="A24" s="57" t="s">
        <v>139</v>
      </c>
      <c r="B24" s="57" t="s">
        <v>140</v>
      </c>
      <c r="C24" s="57" t="s">
        <v>83</v>
      </c>
      <c r="D24" s="57" t="s">
        <v>93</v>
      </c>
      <c r="E24" s="57" t="s">
        <v>94</v>
      </c>
      <c r="F24" s="57" t="s">
        <v>70</v>
      </c>
      <c r="G24" s="57" t="n">
        <v>-22</v>
      </c>
      <c r="H24" s="57" t="n">
        <v>24</v>
      </c>
      <c r="I24" s="89" t="n">
        <v>24397</v>
      </c>
      <c r="J24" s="57" t="s">
        <v>95</v>
      </c>
      <c r="K24" s="57" t="s">
        <v>80</v>
      </c>
    </row>
    <row r="25" customFormat="false" ht="15" hidden="false" customHeight="false" outlineLevel="0" collapsed="false">
      <c r="A25" s="57" t="s">
        <v>141</v>
      </c>
      <c r="B25" s="57" t="s">
        <v>142</v>
      </c>
      <c r="C25" s="57" t="s">
        <v>99</v>
      </c>
      <c r="D25" s="57" t="s">
        <v>105</v>
      </c>
      <c r="E25" s="57" t="s">
        <v>101</v>
      </c>
      <c r="F25" s="57" t="s">
        <v>70</v>
      </c>
      <c r="G25" s="57" t="n">
        <v>-10</v>
      </c>
      <c r="H25" s="57" t="n">
        <v>-55</v>
      </c>
      <c r="I25" s="89" t="n">
        <v>16734</v>
      </c>
      <c r="J25" s="57" t="s">
        <v>102</v>
      </c>
      <c r="K25" s="57" t="s">
        <v>80</v>
      </c>
    </row>
    <row r="26" customFormat="false" ht="15" hidden="false" customHeight="false" outlineLevel="0" collapsed="false">
      <c r="A26" s="57" t="s">
        <v>143</v>
      </c>
      <c r="B26" s="57" t="s">
        <v>144</v>
      </c>
      <c r="C26" s="57" t="s">
        <v>67</v>
      </c>
      <c r="D26" s="57" t="s">
        <v>110</v>
      </c>
      <c r="E26" s="57" t="s">
        <v>110</v>
      </c>
      <c r="F26" s="57" t="s">
        <v>70</v>
      </c>
      <c r="G26" s="57" t="n">
        <v>4.5</v>
      </c>
      <c r="H26" s="57" t="n">
        <v>114.66667</v>
      </c>
      <c r="I26" s="89" t="n">
        <v>30946</v>
      </c>
      <c r="J26" s="57" t="s">
        <v>112</v>
      </c>
      <c r="K26" s="57" t="s">
        <v>90</v>
      </c>
    </row>
    <row r="27" customFormat="false" ht="15" hidden="false" customHeight="false" outlineLevel="0" collapsed="false">
      <c r="A27" s="57" t="s">
        <v>145</v>
      </c>
      <c r="B27" s="57" t="s">
        <v>146</v>
      </c>
      <c r="C27" s="57" t="s">
        <v>75</v>
      </c>
      <c r="D27" s="57" t="s">
        <v>76</v>
      </c>
      <c r="E27" s="57" t="s">
        <v>77</v>
      </c>
      <c r="F27" s="57" t="s">
        <v>78</v>
      </c>
      <c r="G27" s="57" t="n">
        <v>42.66667</v>
      </c>
      <c r="H27" s="57" t="n">
        <v>25.25</v>
      </c>
      <c r="I27" s="89" t="n">
        <v>20437</v>
      </c>
      <c r="J27" s="57" t="s">
        <v>79</v>
      </c>
      <c r="K27" s="57" t="s">
        <v>80</v>
      </c>
    </row>
    <row r="28" customFormat="false" ht="15" hidden="false" customHeight="false" outlineLevel="0" collapsed="false">
      <c r="A28" s="57" t="s">
        <v>147</v>
      </c>
      <c r="B28" s="57" t="s">
        <v>148</v>
      </c>
      <c r="C28" s="57" t="s">
        <v>83</v>
      </c>
      <c r="D28" s="57" t="s">
        <v>93</v>
      </c>
      <c r="E28" s="57" t="s">
        <v>94</v>
      </c>
      <c r="F28" s="57" t="s">
        <v>70</v>
      </c>
      <c r="G28" s="57" t="n">
        <v>12.5</v>
      </c>
      <c r="H28" s="57" t="n">
        <v>-1.66667</v>
      </c>
      <c r="I28" s="89" t="n">
        <v>22179</v>
      </c>
      <c r="J28" s="57" t="s">
        <v>95</v>
      </c>
      <c r="K28" s="57" t="s">
        <v>72</v>
      </c>
    </row>
    <row r="29" customFormat="false" ht="15" hidden="false" customHeight="false" outlineLevel="0" collapsed="false">
      <c r="A29" s="57" t="s">
        <v>149</v>
      </c>
      <c r="B29" s="57" t="s">
        <v>150</v>
      </c>
      <c r="C29" s="57" t="s">
        <v>83</v>
      </c>
      <c r="D29" s="57" t="s">
        <v>93</v>
      </c>
      <c r="E29" s="57" t="s">
        <v>94</v>
      </c>
      <c r="F29" s="57" t="s">
        <v>70</v>
      </c>
      <c r="G29" s="57" t="n">
        <v>-3.5</v>
      </c>
      <c r="H29" s="57" t="n">
        <v>30</v>
      </c>
      <c r="I29" s="89" t="n">
        <v>22907</v>
      </c>
      <c r="J29" s="57" t="s">
        <v>95</v>
      </c>
      <c r="K29" s="57" t="s">
        <v>72</v>
      </c>
    </row>
    <row r="30" customFormat="false" ht="15" hidden="false" customHeight="false" outlineLevel="0" collapsed="false">
      <c r="A30" s="57" t="s">
        <v>151</v>
      </c>
      <c r="B30" s="57" t="s">
        <v>152</v>
      </c>
      <c r="C30" s="57" t="s">
        <v>67</v>
      </c>
      <c r="D30" s="57" t="s">
        <v>110</v>
      </c>
      <c r="E30" s="57" t="s">
        <v>110</v>
      </c>
      <c r="F30" s="57" t="s">
        <v>70</v>
      </c>
      <c r="G30" s="57" t="n">
        <v>13</v>
      </c>
      <c r="H30" s="57" t="n">
        <v>105</v>
      </c>
      <c r="I30" s="89" t="n">
        <v>20437</v>
      </c>
      <c r="J30" s="57" t="s">
        <v>112</v>
      </c>
      <c r="K30" s="57" t="s">
        <v>96</v>
      </c>
    </row>
    <row r="31" customFormat="false" ht="15" hidden="false" customHeight="false" outlineLevel="0" collapsed="false">
      <c r="A31" s="57" t="s">
        <v>153</v>
      </c>
      <c r="B31" s="57" t="s">
        <v>154</v>
      </c>
      <c r="C31" s="57" t="s">
        <v>83</v>
      </c>
      <c r="D31" s="57" t="s">
        <v>93</v>
      </c>
      <c r="E31" s="57" t="s">
        <v>94</v>
      </c>
      <c r="F31" s="57" t="s">
        <v>70</v>
      </c>
      <c r="G31" s="57" t="n">
        <v>6</v>
      </c>
      <c r="H31" s="57" t="n">
        <v>12.5</v>
      </c>
      <c r="I31" s="89" t="n">
        <v>22179</v>
      </c>
      <c r="J31" s="57" t="s">
        <v>95</v>
      </c>
      <c r="K31" s="57" t="s">
        <v>96</v>
      </c>
    </row>
    <row r="32" customFormat="false" ht="15" hidden="false" customHeight="false" outlineLevel="0" collapsed="false">
      <c r="A32" s="57" t="s">
        <v>155</v>
      </c>
      <c r="B32" s="57" t="s">
        <v>156</v>
      </c>
      <c r="C32" s="57" t="s">
        <v>99</v>
      </c>
      <c r="D32" s="57" t="s">
        <v>100</v>
      </c>
      <c r="E32" s="57" t="s">
        <v>101</v>
      </c>
      <c r="F32" s="57" t="s">
        <v>111</v>
      </c>
      <c r="G32" s="57" t="n">
        <v>60.10867</v>
      </c>
      <c r="H32" s="57" t="n">
        <v>-113.64258</v>
      </c>
      <c r="I32" s="89" t="n">
        <v>16750</v>
      </c>
      <c r="J32" s="57" t="s">
        <v>157</v>
      </c>
      <c r="K32" s="57" t="s">
        <v>90</v>
      </c>
    </row>
    <row r="33" customFormat="false" ht="15" hidden="false" customHeight="false" outlineLevel="0" collapsed="false">
      <c r="A33" s="57" t="s">
        <v>158</v>
      </c>
      <c r="B33" s="57" t="s">
        <v>159</v>
      </c>
      <c r="C33" s="57" t="s">
        <v>83</v>
      </c>
      <c r="D33" s="57" t="s">
        <v>93</v>
      </c>
      <c r="E33" s="57" t="s">
        <v>94</v>
      </c>
      <c r="F33" s="57" t="s">
        <v>70</v>
      </c>
      <c r="G33" s="57" t="n">
        <v>16</v>
      </c>
      <c r="H33" s="57" t="n">
        <v>-24</v>
      </c>
      <c r="I33" s="89" t="n">
        <v>27653</v>
      </c>
      <c r="J33" s="57" t="s">
        <v>95</v>
      </c>
      <c r="K33" s="57" t="s">
        <v>96</v>
      </c>
    </row>
    <row r="34" customFormat="false" ht="15" hidden="false" customHeight="false" outlineLevel="0" collapsed="false">
      <c r="A34" s="57" t="s">
        <v>160</v>
      </c>
      <c r="B34" s="57" t="s">
        <v>161</v>
      </c>
      <c r="C34" s="57" t="s">
        <v>83</v>
      </c>
      <c r="D34" s="57" t="s">
        <v>93</v>
      </c>
      <c r="E34" s="57" t="s">
        <v>94</v>
      </c>
      <c r="F34" s="57" t="s">
        <v>70</v>
      </c>
      <c r="G34" s="57" t="n">
        <v>7</v>
      </c>
      <c r="H34" s="57" t="n">
        <v>21</v>
      </c>
      <c r="I34" s="89" t="n">
        <v>22179</v>
      </c>
      <c r="J34" s="57" t="s">
        <v>95</v>
      </c>
      <c r="K34" s="57" t="s">
        <v>72</v>
      </c>
    </row>
    <row r="35" customFormat="false" ht="15" hidden="false" customHeight="false" outlineLevel="0" collapsed="false">
      <c r="A35" s="57" t="s">
        <v>162</v>
      </c>
      <c r="B35" s="57" t="s">
        <v>163</v>
      </c>
      <c r="C35" s="57" t="s">
        <v>83</v>
      </c>
      <c r="D35" s="57" t="s">
        <v>93</v>
      </c>
      <c r="E35" s="57" t="s">
        <v>94</v>
      </c>
      <c r="F35" s="57" t="s">
        <v>70</v>
      </c>
      <c r="G35" s="57" t="n">
        <v>15</v>
      </c>
      <c r="H35" s="57" t="n">
        <v>19</v>
      </c>
      <c r="I35" s="89" t="n">
        <v>22179</v>
      </c>
      <c r="J35" s="57" t="s">
        <v>95</v>
      </c>
      <c r="K35" s="57" t="s">
        <v>72</v>
      </c>
    </row>
    <row r="36" customFormat="false" ht="15" hidden="false" customHeight="false" outlineLevel="0" collapsed="false">
      <c r="A36" s="57" t="s">
        <v>164</v>
      </c>
      <c r="B36" s="57" t="s">
        <v>165</v>
      </c>
      <c r="C36" s="57" t="s">
        <v>99</v>
      </c>
      <c r="D36" s="57" t="s">
        <v>105</v>
      </c>
      <c r="E36" s="57" t="s">
        <v>101</v>
      </c>
      <c r="F36" s="57" t="s">
        <v>70</v>
      </c>
      <c r="G36" s="57" t="n">
        <v>-33.45694</v>
      </c>
      <c r="H36" s="57" t="n">
        <v>-70.64827</v>
      </c>
      <c r="I36" s="89" t="n">
        <v>16734</v>
      </c>
      <c r="J36" s="57" t="s">
        <v>102</v>
      </c>
      <c r="K36" s="57" t="s">
        <v>90</v>
      </c>
    </row>
    <row r="37" customFormat="false" ht="15" hidden="false" customHeight="false" outlineLevel="0" collapsed="false">
      <c r="A37" s="57" t="s">
        <v>166</v>
      </c>
      <c r="B37" s="57" t="s">
        <v>167</v>
      </c>
      <c r="C37" s="57" t="s">
        <v>67</v>
      </c>
      <c r="D37" s="57" t="s">
        <v>110</v>
      </c>
      <c r="E37" s="57" t="s">
        <v>110</v>
      </c>
      <c r="F37" s="57" t="s">
        <v>70</v>
      </c>
      <c r="G37" s="57" t="n">
        <v>35</v>
      </c>
      <c r="H37" s="57" t="n">
        <v>105</v>
      </c>
      <c r="I37" s="89" t="n">
        <v>16734</v>
      </c>
      <c r="J37" s="57" t="s">
        <v>112</v>
      </c>
      <c r="K37" s="57" t="s">
        <v>80</v>
      </c>
    </row>
    <row r="38" customFormat="false" ht="15" hidden="false" customHeight="false" outlineLevel="0" collapsed="false">
      <c r="A38" s="57" t="s">
        <v>168</v>
      </c>
      <c r="B38" s="57" t="s">
        <v>169</v>
      </c>
      <c r="C38" s="57" t="s">
        <v>99</v>
      </c>
      <c r="D38" s="57" t="s">
        <v>105</v>
      </c>
      <c r="E38" s="57" t="s">
        <v>101</v>
      </c>
      <c r="F38" s="57" t="s">
        <v>70</v>
      </c>
      <c r="G38" s="57" t="n">
        <v>4</v>
      </c>
      <c r="H38" s="57" t="n">
        <v>-73.25</v>
      </c>
      <c r="I38" s="89" t="n">
        <v>16746</v>
      </c>
      <c r="J38" s="57" t="s">
        <v>102</v>
      </c>
      <c r="K38" s="57" t="s">
        <v>80</v>
      </c>
    </row>
    <row r="39" customFormat="false" ht="15" hidden="false" customHeight="false" outlineLevel="0" collapsed="false">
      <c r="A39" s="57" t="s">
        <v>170</v>
      </c>
      <c r="B39" s="57" t="s">
        <v>171</v>
      </c>
      <c r="C39" s="57" t="s">
        <v>83</v>
      </c>
      <c r="D39" s="57" t="s">
        <v>93</v>
      </c>
      <c r="E39" s="57" t="s">
        <v>94</v>
      </c>
      <c r="F39" s="57" t="s">
        <v>70</v>
      </c>
      <c r="G39" s="57" t="n">
        <v>-12.23333</v>
      </c>
      <c r="H39" s="57" t="n">
        <v>44.44553</v>
      </c>
      <c r="I39" s="89" t="n">
        <v>27710</v>
      </c>
      <c r="J39" s="57" t="s">
        <v>95</v>
      </c>
      <c r="K39" s="57" t="s">
        <v>72</v>
      </c>
    </row>
    <row r="40" customFormat="false" ht="15" hidden="false" customHeight="false" outlineLevel="0" collapsed="false">
      <c r="A40" s="57" t="s">
        <v>172</v>
      </c>
      <c r="B40" s="57" t="s">
        <v>173</v>
      </c>
      <c r="C40" s="57" t="s">
        <v>83</v>
      </c>
      <c r="D40" s="57" t="s">
        <v>93</v>
      </c>
      <c r="E40" s="57" t="s">
        <v>94</v>
      </c>
      <c r="F40" s="57" t="s">
        <v>70</v>
      </c>
      <c r="G40" s="57" t="n">
        <v>-2.5</v>
      </c>
      <c r="H40" s="57" t="n">
        <v>23.5</v>
      </c>
      <c r="I40" s="89" t="n">
        <v>22179</v>
      </c>
      <c r="J40" s="57" t="s">
        <v>95</v>
      </c>
      <c r="K40" s="57" t="s">
        <v>72</v>
      </c>
    </row>
    <row r="41" customFormat="false" ht="15" hidden="false" customHeight="false" outlineLevel="0" collapsed="false">
      <c r="A41" s="57" t="s">
        <v>174</v>
      </c>
      <c r="B41" s="57" t="s">
        <v>175</v>
      </c>
      <c r="C41" s="57" t="s">
        <v>83</v>
      </c>
      <c r="D41" s="57" t="s">
        <v>93</v>
      </c>
      <c r="E41" s="57" t="s">
        <v>94</v>
      </c>
      <c r="F41" s="57" t="s">
        <v>70</v>
      </c>
      <c r="G41" s="57" t="n">
        <v>-1</v>
      </c>
      <c r="H41" s="57" t="n">
        <v>15.5</v>
      </c>
      <c r="I41" s="89" t="n">
        <v>22179</v>
      </c>
      <c r="J41" s="57" t="s">
        <v>95</v>
      </c>
      <c r="K41" s="57" t="s">
        <v>96</v>
      </c>
    </row>
    <row r="42" customFormat="false" ht="15" hidden="false" customHeight="false" outlineLevel="0" collapsed="false">
      <c r="A42" s="57" t="s">
        <v>176</v>
      </c>
      <c r="B42" s="57" t="s">
        <v>177</v>
      </c>
      <c r="C42" s="57" t="s">
        <v>99</v>
      </c>
      <c r="D42" s="57" t="s">
        <v>100</v>
      </c>
      <c r="E42" s="57" t="s">
        <v>101</v>
      </c>
      <c r="F42" s="57" t="s">
        <v>70</v>
      </c>
      <c r="G42" s="57" t="n">
        <v>10</v>
      </c>
      <c r="H42" s="57" t="n">
        <v>-84</v>
      </c>
      <c r="I42" s="89" t="n">
        <v>16743</v>
      </c>
      <c r="J42" s="57" t="s">
        <v>102</v>
      </c>
      <c r="K42" s="57" t="s">
        <v>80</v>
      </c>
    </row>
    <row r="43" customFormat="false" ht="15" hidden="false" customHeight="false" outlineLevel="0" collapsed="false">
      <c r="A43" s="57" t="s">
        <v>178</v>
      </c>
      <c r="B43" s="57" t="s">
        <v>179</v>
      </c>
      <c r="C43" s="57" t="s">
        <v>83</v>
      </c>
      <c r="D43" s="57" t="s">
        <v>93</v>
      </c>
      <c r="E43" s="57" t="s">
        <v>94</v>
      </c>
      <c r="F43" s="57" t="s">
        <v>70</v>
      </c>
      <c r="G43" s="57" t="n">
        <v>8</v>
      </c>
      <c r="H43" s="57" t="n">
        <v>-5.5</v>
      </c>
      <c r="I43" s="89" t="n">
        <v>22179</v>
      </c>
      <c r="J43" s="57" t="s">
        <v>95</v>
      </c>
      <c r="K43" s="57" t="s">
        <v>96</v>
      </c>
    </row>
    <row r="44" customFormat="false" ht="15" hidden="false" customHeight="false" outlineLevel="0" collapsed="false">
      <c r="A44" s="57" t="s">
        <v>180</v>
      </c>
      <c r="B44" s="57" t="s">
        <v>181</v>
      </c>
      <c r="C44" s="57" t="s">
        <v>75</v>
      </c>
      <c r="D44" s="57" t="s">
        <v>76</v>
      </c>
      <c r="E44" s="57" t="s">
        <v>77</v>
      </c>
      <c r="F44" s="57" t="s">
        <v>78</v>
      </c>
      <c r="G44" s="57" t="n">
        <v>45.16667</v>
      </c>
      <c r="H44" s="57" t="n">
        <v>15.5</v>
      </c>
      <c r="I44" s="89" t="n">
        <v>33746</v>
      </c>
      <c r="J44" s="57" t="s">
        <v>79</v>
      </c>
      <c r="K44" s="57" t="s">
        <v>80</v>
      </c>
    </row>
    <row r="45" customFormat="false" ht="15" hidden="false" customHeight="false" outlineLevel="0" collapsed="false">
      <c r="A45" s="57" t="s">
        <v>182</v>
      </c>
      <c r="B45" s="57" t="s">
        <v>183</v>
      </c>
      <c r="C45" s="57" t="s">
        <v>99</v>
      </c>
      <c r="D45" s="57" t="s">
        <v>100</v>
      </c>
      <c r="E45" s="57" t="s">
        <v>101</v>
      </c>
      <c r="F45" s="57" t="s">
        <v>70</v>
      </c>
      <c r="G45" s="57" t="n">
        <v>22</v>
      </c>
      <c r="H45" s="57" t="n">
        <v>-79.5</v>
      </c>
      <c r="I45" s="89" t="n">
        <v>16734</v>
      </c>
      <c r="J45" s="57" t="s">
        <v>102</v>
      </c>
      <c r="K45" s="57" t="s">
        <v>80</v>
      </c>
    </row>
    <row r="46" customFormat="false" ht="15" hidden="false" customHeight="false" outlineLevel="0" collapsed="false">
      <c r="A46" s="57" t="s">
        <v>184</v>
      </c>
      <c r="B46" s="57" t="s">
        <v>185</v>
      </c>
      <c r="C46" s="57" t="s">
        <v>75</v>
      </c>
      <c r="D46" s="57" t="s">
        <v>89</v>
      </c>
      <c r="E46" s="57" t="s">
        <v>77</v>
      </c>
      <c r="F46" s="57" t="s">
        <v>78</v>
      </c>
      <c r="G46" s="57" t="n">
        <v>35</v>
      </c>
      <c r="H46" s="57" t="n">
        <v>33</v>
      </c>
      <c r="I46" s="89" t="n">
        <v>22179</v>
      </c>
      <c r="J46" s="57" t="s">
        <v>79</v>
      </c>
      <c r="K46" s="57" t="s">
        <v>90</v>
      </c>
    </row>
    <row r="47" customFormat="false" ht="15" hidden="false" customHeight="false" outlineLevel="0" collapsed="false">
      <c r="A47" s="57" t="s">
        <v>186</v>
      </c>
      <c r="B47" s="57" t="s">
        <v>187</v>
      </c>
      <c r="C47" s="57" t="s">
        <v>75</v>
      </c>
      <c r="D47" s="57" t="s">
        <v>76</v>
      </c>
      <c r="E47" s="57" t="s">
        <v>77</v>
      </c>
      <c r="F47" s="57" t="s">
        <v>111</v>
      </c>
      <c r="G47" s="57" t="n">
        <v>49.75</v>
      </c>
      <c r="H47" s="57" t="n">
        <v>15</v>
      </c>
      <c r="I47" s="89" t="n">
        <v>33988</v>
      </c>
      <c r="J47" s="57" t="s">
        <v>79</v>
      </c>
      <c r="K47" s="57" t="s">
        <v>90</v>
      </c>
    </row>
    <row r="48" customFormat="false" ht="15" hidden="false" customHeight="false" outlineLevel="0" collapsed="false">
      <c r="A48" s="57" t="s">
        <v>188</v>
      </c>
      <c r="B48" s="57" t="s">
        <v>189</v>
      </c>
      <c r="C48" s="57" t="s">
        <v>75</v>
      </c>
      <c r="D48" s="57" t="s">
        <v>89</v>
      </c>
      <c r="E48" s="57" t="s">
        <v>77</v>
      </c>
      <c r="F48" s="57" t="s">
        <v>111</v>
      </c>
      <c r="G48" s="57" t="n">
        <v>56</v>
      </c>
      <c r="H48" s="57" t="n">
        <v>10</v>
      </c>
      <c r="I48" s="89" t="n">
        <v>16734</v>
      </c>
      <c r="J48" s="57" t="s">
        <v>79</v>
      </c>
      <c r="K48" s="57" t="s">
        <v>90</v>
      </c>
    </row>
    <row r="49" customFormat="false" ht="15" hidden="false" customHeight="false" outlineLevel="0" collapsed="false">
      <c r="A49" s="57" t="s">
        <v>190</v>
      </c>
      <c r="B49" s="57" t="s">
        <v>191</v>
      </c>
      <c r="C49" s="57" t="s">
        <v>83</v>
      </c>
      <c r="D49" s="57" t="s">
        <v>84</v>
      </c>
      <c r="E49" s="57" t="s">
        <v>85</v>
      </c>
      <c r="F49" s="57" t="s">
        <v>70</v>
      </c>
      <c r="G49" s="57" t="n">
        <v>11.58901</v>
      </c>
      <c r="H49" s="57" t="n">
        <v>43.14503</v>
      </c>
      <c r="I49" s="89" t="n">
        <v>28388</v>
      </c>
      <c r="J49" s="57" t="s">
        <v>86</v>
      </c>
      <c r="K49" s="57" t="s">
        <v>96</v>
      </c>
    </row>
    <row r="50" customFormat="false" ht="15" hidden="false" customHeight="false" outlineLevel="0" collapsed="false">
      <c r="A50" s="57" t="s">
        <v>192</v>
      </c>
      <c r="B50" s="57" t="s">
        <v>193</v>
      </c>
      <c r="C50" s="57" t="s">
        <v>99</v>
      </c>
      <c r="D50" s="57" t="s">
        <v>100</v>
      </c>
      <c r="E50" s="57" t="s">
        <v>101</v>
      </c>
      <c r="F50" s="57" t="s">
        <v>70</v>
      </c>
      <c r="G50" s="57" t="n">
        <v>15.5</v>
      </c>
      <c r="H50" s="57" t="n">
        <v>-61.33333</v>
      </c>
      <c r="I50" s="89" t="n">
        <v>28842</v>
      </c>
      <c r="J50" s="57" t="s">
        <v>102</v>
      </c>
      <c r="K50" s="57" t="s">
        <v>80</v>
      </c>
    </row>
    <row r="51" customFormat="false" ht="15" hidden="false" customHeight="false" outlineLevel="0" collapsed="false">
      <c r="A51" s="57" t="s">
        <v>194</v>
      </c>
      <c r="B51" s="57" t="s">
        <v>195</v>
      </c>
      <c r="C51" s="57" t="s">
        <v>99</v>
      </c>
      <c r="D51" s="57" t="s">
        <v>100</v>
      </c>
      <c r="E51" s="57" t="s">
        <v>101</v>
      </c>
      <c r="F51" s="57" t="s">
        <v>70</v>
      </c>
      <c r="G51" s="57" t="n">
        <v>19</v>
      </c>
      <c r="H51" s="57" t="n">
        <v>-70.66667</v>
      </c>
      <c r="I51" s="89" t="n">
        <v>16734</v>
      </c>
      <c r="J51" s="57" t="s">
        <v>102</v>
      </c>
      <c r="K51" s="57" t="s">
        <v>80</v>
      </c>
    </row>
    <row r="52" customFormat="false" ht="15" hidden="false" customHeight="false" outlineLevel="0" collapsed="false">
      <c r="A52" s="57" t="s">
        <v>196</v>
      </c>
      <c r="B52" s="57" t="s">
        <v>197</v>
      </c>
      <c r="C52" s="57" t="s">
        <v>99</v>
      </c>
      <c r="D52" s="57" t="s">
        <v>105</v>
      </c>
      <c r="E52" s="57" t="s">
        <v>101</v>
      </c>
      <c r="F52" s="57" t="s">
        <v>70</v>
      </c>
      <c r="G52" s="57" t="n">
        <v>-1.25</v>
      </c>
      <c r="H52" s="57" t="n">
        <v>-78.25</v>
      </c>
      <c r="I52" s="89" t="n">
        <v>16792</v>
      </c>
      <c r="J52" s="57" t="s">
        <v>102</v>
      </c>
      <c r="K52" s="57" t="s">
        <v>80</v>
      </c>
    </row>
    <row r="53" customFormat="false" ht="15" hidden="false" customHeight="false" outlineLevel="0" collapsed="false">
      <c r="A53" s="57" t="s">
        <v>198</v>
      </c>
      <c r="B53" s="57" t="s">
        <v>199</v>
      </c>
      <c r="C53" s="57" t="s">
        <v>83</v>
      </c>
      <c r="D53" s="57" t="s">
        <v>84</v>
      </c>
      <c r="E53" s="57" t="s">
        <v>85</v>
      </c>
      <c r="F53" s="57" t="s">
        <v>70</v>
      </c>
      <c r="G53" s="57" t="n">
        <v>27</v>
      </c>
      <c r="H53" s="57" t="n">
        <v>30</v>
      </c>
      <c r="I53" s="89" t="n">
        <v>16734</v>
      </c>
      <c r="J53" s="57" t="s">
        <v>86</v>
      </c>
      <c r="K53" s="57" t="s">
        <v>96</v>
      </c>
    </row>
    <row r="54" customFormat="false" ht="15" hidden="false" customHeight="false" outlineLevel="0" collapsed="false">
      <c r="A54" s="57" t="s">
        <v>200</v>
      </c>
      <c r="B54" s="57" t="s">
        <v>201</v>
      </c>
      <c r="C54" s="57" t="s">
        <v>99</v>
      </c>
      <c r="D54" s="57" t="s">
        <v>100</v>
      </c>
      <c r="E54" s="57" t="s">
        <v>101</v>
      </c>
      <c r="F54" s="57" t="s">
        <v>70</v>
      </c>
      <c r="G54" s="57" t="n">
        <v>13.83333</v>
      </c>
      <c r="H54" s="57" t="n">
        <v>-88.91667</v>
      </c>
      <c r="I54" s="89" t="n">
        <v>16734</v>
      </c>
      <c r="J54" s="57" t="s">
        <v>102</v>
      </c>
      <c r="K54" s="57" t="s">
        <v>96</v>
      </c>
    </row>
    <row r="55" customFormat="false" ht="15" hidden="false" customHeight="false" outlineLevel="0" collapsed="false">
      <c r="A55" s="57" t="s">
        <v>202</v>
      </c>
      <c r="B55" s="57" t="s">
        <v>203</v>
      </c>
      <c r="C55" s="57" t="s">
        <v>83</v>
      </c>
      <c r="D55" s="57" t="s">
        <v>93</v>
      </c>
      <c r="E55" s="57" t="s">
        <v>94</v>
      </c>
      <c r="F55" s="57" t="s">
        <v>70</v>
      </c>
      <c r="G55" s="57" t="n">
        <v>1.7</v>
      </c>
      <c r="H55" s="57" t="n">
        <v>10.5</v>
      </c>
      <c r="I55" s="89" t="n">
        <v>25154</v>
      </c>
      <c r="J55" s="57" t="s">
        <v>95</v>
      </c>
      <c r="K55" s="57" t="s">
        <v>80</v>
      </c>
    </row>
    <row r="56" customFormat="false" ht="15" hidden="false" customHeight="false" outlineLevel="0" collapsed="false">
      <c r="A56" s="57" t="s">
        <v>204</v>
      </c>
      <c r="B56" s="57" t="s">
        <v>205</v>
      </c>
      <c r="C56" s="57" t="s">
        <v>83</v>
      </c>
      <c r="D56" s="57" t="s">
        <v>93</v>
      </c>
      <c r="E56" s="57" t="s">
        <v>94</v>
      </c>
      <c r="F56" s="57" t="s">
        <v>70</v>
      </c>
      <c r="G56" s="57" t="n">
        <v>15</v>
      </c>
      <c r="H56" s="57" t="n">
        <v>39</v>
      </c>
      <c r="I56" s="89" t="n">
        <v>34117</v>
      </c>
      <c r="J56" s="57" t="s">
        <v>95</v>
      </c>
      <c r="K56" s="57" t="s">
        <v>72</v>
      </c>
    </row>
    <row r="57" customFormat="false" ht="15" hidden="false" customHeight="false" outlineLevel="0" collapsed="false">
      <c r="A57" s="57" t="s">
        <v>206</v>
      </c>
      <c r="B57" s="57" t="s">
        <v>207</v>
      </c>
      <c r="C57" s="57" t="s">
        <v>75</v>
      </c>
      <c r="D57" s="57" t="s">
        <v>76</v>
      </c>
      <c r="E57" s="57" t="s">
        <v>77</v>
      </c>
      <c r="F57" s="57" t="s">
        <v>78</v>
      </c>
      <c r="G57" s="57" t="n">
        <v>59</v>
      </c>
      <c r="H57" s="57" t="n">
        <v>26</v>
      </c>
      <c r="I57" s="89" t="n">
        <v>33498</v>
      </c>
      <c r="J57" s="57" t="s">
        <v>79</v>
      </c>
      <c r="K57" s="57" t="s">
        <v>90</v>
      </c>
    </row>
    <row r="58" customFormat="false" ht="15" hidden="false" customHeight="false" outlineLevel="0" collapsed="false">
      <c r="A58" s="57" t="s">
        <v>208</v>
      </c>
      <c r="B58" s="57" t="s">
        <v>209</v>
      </c>
      <c r="C58" s="57" t="s">
        <v>83</v>
      </c>
      <c r="D58" s="57" t="s">
        <v>93</v>
      </c>
      <c r="E58" s="57" t="s">
        <v>94</v>
      </c>
      <c r="F58" s="57" t="s">
        <v>70</v>
      </c>
      <c r="G58" s="57" t="n">
        <v>9</v>
      </c>
      <c r="H58" s="57" t="n">
        <v>39.5</v>
      </c>
      <c r="I58" s="89" t="n">
        <v>16754</v>
      </c>
      <c r="J58" s="57" t="s">
        <v>95</v>
      </c>
      <c r="K58" s="57" t="s">
        <v>72</v>
      </c>
    </row>
    <row r="59" customFormat="false" ht="15" hidden="false" customHeight="false" outlineLevel="0" collapsed="false">
      <c r="A59" s="57" t="s">
        <v>210</v>
      </c>
      <c r="B59" s="57" t="s">
        <v>211</v>
      </c>
      <c r="C59" s="57" t="s">
        <v>67</v>
      </c>
      <c r="D59" s="57" t="s">
        <v>110</v>
      </c>
      <c r="E59" s="57" t="s">
        <v>110</v>
      </c>
      <c r="F59" s="57" t="s">
        <v>70</v>
      </c>
      <c r="G59" s="57" t="n">
        <v>-18</v>
      </c>
      <c r="H59" s="57" t="n">
        <v>178</v>
      </c>
      <c r="I59" s="89" t="n">
        <v>25854</v>
      </c>
      <c r="J59" s="57" t="s">
        <v>112</v>
      </c>
      <c r="K59" s="57" t="s">
        <v>80</v>
      </c>
    </row>
    <row r="60" customFormat="false" ht="15" hidden="false" customHeight="false" outlineLevel="0" collapsed="false">
      <c r="A60" s="57" t="s">
        <v>212</v>
      </c>
      <c r="B60" s="57" t="s">
        <v>213</v>
      </c>
      <c r="C60" s="57" t="s">
        <v>75</v>
      </c>
      <c r="D60" s="57" t="s">
        <v>76</v>
      </c>
      <c r="E60" s="57" t="s">
        <v>77</v>
      </c>
      <c r="F60" s="57" t="s">
        <v>111</v>
      </c>
      <c r="G60" s="57" t="n">
        <v>64</v>
      </c>
      <c r="H60" s="57" t="n">
        <v>26</v>
      </c>
      <c r="I60" s="89" t="n">
        <v>20437</v>
      </c>
      <c r="J60" s="57" t="s">
        <v>79</v>
      </c>
      <c r="K60" s="57" t="s">
        <v>90</v>
      </c>
    </row>
    <row r="61" customFormat="false" ht="15" hidden="false" customHeight="false" outlineLevel="0" collapsed="false">
      <c r="A61" s="57" t="s">
        <v>214</v>
      </c>
      <c r="B61" s="57" t="s">
        <v>215</v>
      </c>
      <c r="C61" s="57" t="s">
        <v>75</v>
      </c>
      <c r="D61" s="57" t="s">
        <v>89</v>
      </c>
      <c r="E61" s="57" t="s">
        <v>77</v>
      </c>
      <c r="F61" s="57" t="s">
        <v>111</v>
      </c>
      <c r="G61" s="57" t="n">
        <v>46</v>
      </c>
      <c r="H61" s="57" t="n">
        <v>2</v>
      </c>
      <c r="I61" s="89" t="n">
        <v>16734</v>
      </c>
      <c r="J61" s="57" t="s">
        <v>79</v>
      </c>
      <c r="K61" s="57" t="s">
        <v>90</v>
      </c>
    </row>
    <row r="62" customFormat="false" ht="15" hidden="false" customHeight="false" outlineLevel="0" collapsed="false">
      <c r="A62" s="57" t="s">
        <v>216</v>
      </c>
      <c r="B62" s="57" t="s">
        <v>217</v>
      </c>
      <c r="C62" s="57" t="s">
        <v>83</v>
      </c>
      <c r="D62" s="57" t="s">
        <v>93</v>
      </c>
      <c r="E62" s="57" t="s">
        <v>94</v>
      </c>
      <c r="F62" s="57" t="s">
        <v>70</v>
      </c>
      <c r="G62" s="57" t="n">
        <v>-1</v>
      </c>
      <c r="H62" s="57" t="n">
        <v>11.75</v>
      </c>
      <c r="I62" s="89" t="n">
        <v>22179</v>
      </c>
      <c r="J62" s="57" t="s">
        <v>95</v>
      </c>
      <c r="K62" s="57" t="s">
        <v>80</v>
      </c>
    </row>
    <row r="63" customFormat="false" ht="15" hidden="false" customHeight="false" outlineLevel="0" collapsed="false">
      <c r="A63" s="57" t="s">
        <v>218</v>
      </c>
      <c r="B63" s="57" t="s">
        <v>219</v>
      </c>
      <c r="C63" s="57" t="s">
        <v>83</v>
      </c>
      <c r="D63" s="57" t="s">
        <v>93</v>
      </c>
      <c r="E63" s="57" t="s">
        <v>94</v>
      </c>
      <c r="F63" s="57" t="s">
        <v>70</v>
      </c>
      <c r="G63" s="57" t="n">
        <v>13.5</v>
      </c>
      <c r="H63" s="57" t="n">
        <v>-15.5</v>
      </c>
      <c r="I63" s="89" t="n">
        <v>24006</v>
      </c>
      <c r="J63" s="57" t="s">
        <v>95</v>
      </c>
      <c r="K63" s="57" t="s">
        <v>72</v>
      </c>
    </row>
    <row r="64" customFormat="false" ht="15" hidden="false" customHeight="false" outlineLevel="0" collapsed="false">
      <c r="A64" s="57" t="s">
        <v>5</v>
      </c>
      <c r="B64" s="57" t="s">
        <v>220</v>
      </c>
      <c r="C64" s="57" t="s">
        <v>75</v>
      </c>
      <c r="D64" s="57" t="s">
        <v>76</v>
      </c>
      <c r="E64" s="57" t="s">
        <v>77</v>
      </c>
      <c r="F64" s="57" t="s">
        <v>78</v>
      </c>
      <c r="G64" s="57" t="n">
        <v>41.99998</v>
      </c>
      <c r="H64" s="57" t="n">
        <v>43.4999</v>
      </c>
      <c r="I64" s="89" t="n">
        <v>33816</v>
      </c>
      <c r="J64" s="57" t="s">
        <v>79</v>
      </c>
      <c r="K64" s="57" t="s">
        <v>96</v>
      </c>
    </row>
    <row r="65" customFormat="false" ht="15" hidden="false" customHeight="false" outlineLevel="0" collapsed="false">
      <c r="A65" s="57" t="s">
        <v>221</v>
      </c>
      <c r="B65" s="57" t="s">
        <v>222</v>
      </c>
      <c r="C65" s="57" t="s">
        <v>75</v>
      </c>
      <c r="D65" s="57" t="s">
        <v>89</v>
      </c>
      <c r="E65" s="57" t="s">
        <v>77</v>
      </c>
      <c r="F65" s="57" t="s">
        <v>111</v>
      </c>
      <c r="G65" s="57" t="n">
        <v>51.5</v>
      </c>
      <c r="H65" s="57" t="n">
        <v>10.5</v>
      </c>
      <c r="I65" s="89" t="n">
        <v>26925</v>
      </c>
      <c r="J65" s="57" t="s">
        <v>79</v>
      </c>
      <c r="K65" s="57" t="s">
        <v>90</v>
      </c>
    </row>
    <row r="66" customFormat="false" ht="15" hidden="false" customHeight="false" outlineLevel="0" collapsed="false">
      <c r="A66" s="57" t="s">
        <v>223</v>
      </c>
      <c r="B66" s="57" t="s">
        <v>224</v>
      </c>
      <c r="C66" s="57" t="s">
        <v>83</v>
      </c>
      <c r="D66" s="57" t="s">
        <v>93</v>
      </c>
      <c r="E66" s="57" t="s">
        <v>94</v>
      </c>
      <c r="F66" s="57" t="s">
        <v>70</v>
      </c>
      <c r="G66" s="57" t="n">
        <v>8.1</v>
      </c>
      <c r="H66" s="57" t="n">
        <v>-1.2</v>
      </c>
      <c r="I66" s="89" t="n">
        <v>20887</v>
      </c>
      <c r="J66" s="57" t="s">
        <v>95</v>
      </c>
      <c r="K66" s="57" t="s">
        <v>96</v>
      </c>
    </row>
    <row r="67" customFormat="false" ht="15" hidden="false" customHeight="false" outlineLevel="0" collapsed="false">
      <c r="A67" s="57" t="s">
        <v>225</v>
      </c>
      <c r="B67" s="57" t="s">
        <v>226</v>
      </c>
      <c r="C67" s="57" t="s">
        <v>75</v>
      </c>
      <c r="D67" s="57" t="s">
        <v>89</v>
      </c>
      <c r="E67" s="57" t="s">
        <v>77</v>
      </c>
      <c r="F67" s="57" t="s">
        <v>111</v>
      </c>
      <c r="G67" s="57" t="n">
        <v>39</v>
      </c>
      <c r="H67" s="57" t="n">
        <v>22</v>
      </c>
      <c r="I67" s="89" t="n">
        <v>16735</v>
      </c>
      <c r="J67" s="57" t="s">
        <v>79</v>
      </c>
      <c r="K67" s="57" t="s">
        <v>90</v>
      </c>
    </row>
    <row r="68" customFormat="false" ht="15" hidden="false" customHeight="false" outlineLevel="0" collapsed="false">
      <c r="A68" s="57" t="s">
        <v>227</v>
      </c>
      <c r="B68" s="57" t="s">
        <v>228</v>
      </c>
      <c r="C68" s="57" t="s">
        <v>99</v>
      </c>
      <c r="D68" s="57" t="s">
        <v>100</v>
      </c>
      <c r="E68" s="57" t="s">
        <v>101</v>
      </c>
      <c r="F68" s="57" t="s">
        <v>70</v>
      </c>
      <c r="G68" s="57" t="n">
        <v>12.11667</v>
      </c>
      <c r="H68" s="57" t="n">
        <v>-61.66667</v>
      </c>
      <c r="I68" s="89" t="n">
        <v>27289</v>
      </c>
      <c r="J68" s="57" t="s">
        <v>102</v>
      </c>
      <c r="K68" s="57" t="s">
        <v>80</v>
      </c>
    </row>
    <row r="69" customFormat="false" ht="15" hidden="false" customHeight="false" outlineLevel="0" collapsed="false">
      <c r="A69" s="57" t="s">
        <v>229</v>
      </c>
      <c r="B69" s="57" t="s">
        <v>230</v>
      </c>
      <c r="C69" s="57" t="s">
        <v>99</v>
      </c>
      <c r="D69" s="57" t="s">
        <v>100</v>
      </c>
      <c r="E69" s="57" t="s">
        <v>101</v>
      </c>
      <c r="F69" s="57" t="s">
        <v>70</v>
      </c>
      <c r="G69" s="57" t="n">
        <v>14.64072</v>
      </c>
      <c r="H69" s="57" t="n">
        <v>-90.51327</v>
      </c>
      <c r="I69" s="89" t="n">
        <v>16762</v>
      </c>
      <c r="J69" s="57" t="s">
        <v>102</v>
      </c>
      <c r="K69" s="57" t="s">
        <v>96</v>
      </c>
    </row>
    <row r="70" customFormat="false" ht="15" hidden="false" customHeight="false" outlineLevel="0" collapsed="false">
      <c r="A70" s="57" t="s">
        <v>231</v>
      </c>
      <c r="B70" s="57" t="s">
        <v>232</v>
      </c>
      <c r="C70" s="57" t="s">
        <v>83</v>
      </c>
      <c r="D70" s="57" t="s">
        <v>93</v>
      </c>
      <c r="E70" s="57" t="s">
        <v>94</v>
      </c>
      <c r="F70" s="57" t="s">
        <v>70</v>
      </c>
      <c r="G70" s="57" t="n">
        <v>10.83333</v>
      </c>
      <c r="H70" s="57" t="n">
        <v>-10.66667</v>
      </c>
      <c r="I70" s="89" t="n">
        <v>21531</v>
      </c>
      <c r="J70" s="57" t="s">
        <v>95</v>
      </c>
      <c r="K70" s="57" t="s">
        <v>72</v>
      </c>
    </row>
    <row r="71" customFormat="false" ht="15" hidden="false" customHeight="false" outlineLevel="0" collapsed="false">
      <c r="A71" s="57" t="s">
        <v>233</v>
      </c>
      <c r="B71" s="57" t="s">
        <v>234</v>
      </c>
      <c r="C71" s="57" t="s">
        <v>83</v>
      </c>
      <c r="D71" s="57" t="s">
        <v>93</v>
      </c>
      <c r="E71" s="57" t="s">
        <v>94</v>
      </c>
      <c r="F71" s="57" t="s">
        <v>70</v>
      </c>
      <c r="G71" s="57" t="n">
        <v>12</v>
      </c>
      <c r="H71" s="57" t="n">
        <v>-15</v>
      </c>
      <c r="I71" s="89" t="n">
        <v>27289</v>
      </c>
      <c r="J71" s="57" t="s">
        <v>95</v>
      </c>
      <c r="K71" s="57" t="s">
        <v>72</v>
      </c>
    </row>
    <row r="72" customFormat="false" ht="15" hidden="false" customHeight="false" outlineLevel="0" collapsed="false">
      <c r="A72" s="57" t="s">
        <v>235</v>
      </c>
      <c r="B72" s="57" t="s">
        <v>236</v>
      </c>
      <c r="C72" s="57" t="s">
        <v>99</v>
      </c>
      <c r="D72" s="57" t="s">
        <v>105</v>
      </c>
      <c r="E72" s="57" t="s">
        <v>101</v>
      </c>
      <c r="F72" s="57" t="s">
        <v>70</v>
      </c>
      <c r="G72" s="57" t="n">
        <v>5</v>
      </c>
      <c r="H72" s="57" t="n">
        <v>-59</v>
      </c>
      <c r="I72" s="89" t="n">
        <v>24370</v>
      </c>
      <c r="J72" s="57" t="s">
        <v>102</v>
      </c>
      <c r="K72" s="57" t="s">
        <v>80</v>
      </c>
    </row>
    <row r="73" customFormat="false" ht="15" hidden="false" customHeight="false" outlineLevel="0" collapsed="false">
      <c r="A73" s="57" t="s">
        <v>237</v>
      </c>
      <c r="B73" s="57" t="s">
        <v>238</v>
      </c>
      <c r="C73" s="57" t="s">
        <v>99</v>
      </c>
      <c r="D73" s="57" t="s">
        <v>100</v>
      </c>
      <c r="E73" s="57" t="s">
        <v>101</v>
      </c>
      <c r="F73" s="57" t="s">
        <v>70</v>
      </c>
      <c r="G73" s="57" t="n">
        <v>19</v>
      </c>
      <c r="H73" s="57" t="n">
        <v>-72.41667</v>
      </c>
      <c r="I73" s="89" t="n">
        <v>16734</v>
      </c>
      <c r="J73" s="57" t="s">
        <v>102</v>
      </c>
      <c r="K73" s="57" t="s">
        <v>72</v>
      </c>
    </row>
    <row r="74" customFormat="false" ht="15" hidden="false" customHeight="false" outlineLevel="0" collapsed="false">
      <c r="A74" s="57" t="s">
        <v>239</v>
      </c>
      <c r="B74" s="57" t="s">
        <v>240</v>
      </c>
      <c r="C74" s="57" t="s">
        <v>75</v>
      </c>
      <c r="D74" s="57" t="s">
        <v>89</v>
      </c>
      <c r="E74" s="57" t="s">
        <v>77</v>
      </c>
      <c r="F74" s="57" t="s">
        <v>78</v>
      </c>
      <c r="G74" s="57" t="n">
        <v>41.90236</v>
      </c>
      <c r="H74" s="57" t="n">
        <v>12.45332</v>
      </c>
    </row>
    <row r="75" customFormat="false" ht="15" hidden="false" customHeight="false" outlineLevel="0" collapsed="false">
      <c r="A75" s="57" t="s">
        <v>241</v>
      </c>
      <c r="B75" s="57" t="s">
        <v>242</v>
      </c>
      <c r="C75" s="57" t="s">
        <v>99</v>
      </c>
      <c r="D75" s="57" t="s">
        <v>100</v>
      </c>
      <c r="E75" s="57" t="s">
        <v>101</v>
      </c>
      <c r="F75" s="57" t="s">
        <v>70</v>
      </c>
      <c r="G75" s="57" t="n">
        <v>15</v>
      </c>
      <c r="H75" s="57" t="n">
        <v>-86.5</v>
      </c>
      <c r="I75" s="89" t="n">
        <v>16788</v>
      </c>
      <c r="J75" s="57" t="s">
        <v>102</v>
      </c>
      <c r="K75" s="57" t="s">
        <v>96</v>
      </c>
    </row>
    <row r="76" customFormat="false" ht="15" hidden="false" customHeight="false" outlineLevel="0" collapsed="false">
      <c r="A76" s="57" t="s">
        <v>243</v>
      </c>
      <c r="B76" s="57" t="s">
        <v>244</v>
      </c>
      <c r="C76" s="57" t="s">
        <v>67</v>
      </c>
      <c r="D76" s="57" t="s">
        <v>110</v>
      </c>
      <c r="E76" s="57" t="s">
        <v>110</v>
      </c>
      <c r="F76" s="57" t="s">
        <v>78</v>
      </c>
      <c r="G76" s="57" t="n">
        <v>22.28552</v>
      </c>
      <c r="H76" s="57" t="n">
        <v>114.15769</v>
      </c>
      <c r="J76" s="57" t="s">
        <v>112</v>
      </c>
      <c r="K76" s="57" t="s">
        <v>90</v>
      </c>
    </row>
    <row r="77" customFormat="false" ht="15" hidden="false" customHeight="false" outlineLevel="0" collapsed="false">
      <c r="A77" s="57" t="s">
        <v>245</v>
      </c>
      <c r="B77" s="57" t="s">
        <v>246</v>
      </c>
      <c r="C77" s="57" t="s">
        <v>75</v>
      </c>
      <c r="D77" s="57" t="s">
        <v>76</v>
      </c>
      <c r="E77" s="57" t="s">
        <v>77</v>
      </c>
      <c r="F77" s="57" t="s">
        <v>111</v>
      </c>
      <c r="G77" s="57" t="n">
        <v>47</v>
      </c>
      <c r="H77" s="57" t="n">
        <v>20</v>
      </c>
      <c r="I77" s="89" t="n">
        <v>20437</v>
      </c>
      <c r="J77" s="57" t="s">
        <v>79</v>
      </c>
      <c r="K77" s="57" t="s">
        <v>90</v>
      </c>
    </row>
    <row r="78" customFormat="false" ht="15" hidden="false" customHeight="false" outlineLevel="0" collapsed="false">
      <c r="A78" s="57" t="s">
        <v>247</v>
      </c>
      <c r="B78" s="57" t="s">
        <v>248</v>
      </c>
      <c r="C78" s="57" t="s">
        <v>75</v>
      </c>
      <c r="D78" s="57" t="s">
        <v>89</v>
      </c>
      <c r="E78" s="57" t="s">
        <v>77</v>
      </c>
      <c r="F78" s="57" t="s">
        <v>111</v>
      </c>
      <c r="G78" s="57" t="n">
        <v>65</v>
      </c>
      <c r="H78" s="57" t="n">
        <v>-18</v>
      </c>
      <c r="I78" s="89" t="n">
        <v>17125</v>
      </c>
      <c r="J78" s="57" t="s">
        <v>79</v>
      </c>
      <c r="K78" s="57" t="s">
        <v>90</v>
      </c>
    </row>
    <row r="79" customFormat="false" ht="15" hidden="false" customHeight="false" outlineLevel="0" collapsed="false">
      <c r="A79" s="57" t="s">
        <v>249</v>
      </c>
      <c r="B79" s="57" t="s">
        <v>250</v>
      </c>
      <c r="C79" s="57" t="s">
        <v>67</v>
      </c>
      <c r="D79" s="57" t="s">
        <v>68</v>
      </c>
      <c r="E79" s="57" t="s">
        <v>69</v>
      </c>
      <c r="F79" s="57" t="s">
        <v>70</v>
      </c>
      <c r="G79" s="57" t="n">
        <v>22</v>
      </c>
      <c r="H79" s="57" t="n">
        <v>79</v>
      </c>
      <c r="I79" s="89" t="n">
        <v>16740</v>
      </c>
      <c r="J79" s="57" t="s">
        <v>71</v>
      </c>
      <c r="K79" s="57" t="s">
        <v>96</v>
      </c>
    </row>
    <row r="80" customFormat="false" ht="15" hidden="false" customHeight="false" outlineLevel="0" collapsed="false">
      <c r="A80" s="57" t="s">
        <v>251</v>
      </c>
      <c r="B80" s="57" t="s">
        <v>252</v>
      </c>
      <c r="C80" s="57" t="s">
        <v>67</v>
      </c>
      <c r="D80" s="57" t="s">
        <v>110</v>
      </c>
      <c r="E80" s="57" t="s">
        <v>110</v>
      </c>
      <c r="F80" s="57" t="s">
        <v>70</v>
      </c>
      <c r="G80" s="57" t="n">
        <v>-5</v>
      </c>
      <c r="H80" s="57" t="n">
        <v>120</v>
      </c>
      <c r="I80" s="89" t="n">
        <v>18534</v>
      </c>
      <c r="J80" s="57" t="s">
        <v>112</v>
      </c>
      <c r="K80" s="57" t="s">
        <v>96</v>
      </c>
    </row>
    <row r="81" customFormat="false" ht="15" hidden="false" customHeight="false" outlineLevel="0" collapsed="false">
      <c r="A81" s="57" t="s">
        <v>253</v>
      </c>
      <c r="B81" s="57" t="s">
        <v>254</v>
      </c>
      <c r="C81" s="57" t="s">
        <v>67</v>
      </c>
      <c r="D81" s="57" t="s">
        <v>68</v>
      </c>
      <c r="E81" s="57" t="s">
        <v>85</v>
      </c>
      <c r="F81" s="57" t="s">
        <v>70</v>
      </c>
      <c r="G81" s="57" t="n">
        <v>32</v>
      </c>
      <c r="H81" s="57" t="n">
        <v>53</v>
      </c>
      <c r="I81" s="89" t="n">
        <v>16734</v>
      </c>
      <c r="J81" s="57" t="s">
        <v>86</v>
      </c>
      <c r="K81" s="57" t="s">
        <v>80</v>
      </c>
    </row>
    <row r="82" customFormat="false" ht="15" hidden="false" customHeight="false" outlineLevel="0" collapsed="false">
      <c r="A82" s="57" t="s">
        <v>255</v>
      </c>
      <c r="B82" s="57" t="s">
        <v>256</v>
      </c>
      <c r="C82" s="57" t="s">
        <v>67</v>
      </c>
      <c r="D82" s="57" t="s">
        <v>68</v>
      </c>
      <c r="E82" s="57" t="s">
        <v>85</v>
      </c>
      <c r="F82" s="57" t="s">
        <v>70</v>
      </c>
      <c r="G82" s="57" t="n">
        <v>33</v>
      </c>
      <c r="H82" s="57" t="n">
        <v>44</v>
      </c>
      <c r="I82" s="89" t="n">
        <v>16792</v>
      </c>
      <c r="J82" s="57" t="s">
        <v>86</v>
      </c>
      <c r="K82" s="57" t="s">
        <v>80</v>
      </c>
    </row>
    <row r="83" customFormat="false" ht="15" hidden="false" customHeight="false" outlineLevel="0" collapsed="false">
      <c r="A83" s="57" t="s">
        <v>257</v>
      </c>
      <c r="B83" s="57" t="s">
        <v>258</v>
      </c>
      <c r="C83" s="57" t="s">
        <v>75</v>
      </c>
      <c r="D83" s="57" t="s">
        <v>89</v>
      </c>
      <c r="E83" s="57" t="s">
        <v>77</v>
      </c>
      <c r="F83" s="57" t="s">
        <v>111</v>
      </c>
      <c r="G83" s="57" t="n">
        <v>53</v>
      </c>
      <c r="H83" s="57" t="n">
        <v>-8</v>
      </c>
      <c r="I83" s="89" t="n">
        <v>20437</v>
      </c>
      <c r="J83" s="57" t="s">
        <v>79</v>
      </c>
      <c r="K83" s="57" t="s">
        <v>90</v>
      </c>
    </row>
    <row r="84" customFormat="false" ht="15" hidden="false" customHeight="false" outlineLevel="0" collapsed="false">
      <c r="A84" s="57" t="s">
        <v>259</v>
      </c>
      <c r="B84" s="57" t="s">
        <v>260</v>
      </c>
      <c r="C84" s="57" t="s">
        <v>67</v>
      </c>
      <c r="D84" s="57" t="s">
        <v>68</v>
      </c>
      <c r="E84" s="57" t="s">
        <v>85</v>
      </c>
      <c r="F84" s="57" t="s">
        <v>78</v>
      </c>
      <c r="G84" s="57" t="n">
        <v>31.5</v>
      </c>
      <c r="H84" s="57" t="n">
        <v>34.75</v>
      </c>
      <c r="I84" s="89" t="n">
        <v>18029</v>
      </c>
      <c r="J84" s="57" t="s">
        <v>86</v>
      </c>
      <c r="K84" s="57" t="s">
        <v>90</v>
      </c>
    </row>
    <row r="85" customFormat="false" ht="15" hidden="false" customHeight="false" outlineLevel="0" collapsed="false">
      <c r="A85" s="57" t="s">
        <v>261</v>
      </c>
      <c r="B85" s="57" t="s">
        <v>262</v>
      </c>
      <c r="C85" s="57" t="s">
        <v>75</v>
      </c>
      <c r="D85" s="57" t="s">
        <v>89</v>
      </c>
      <c r="E85" s="57" t="s">
        <v>77</v>
      </c>
      <c r="F85" s="57" t="s">
        <v>111</v>
      </c>
      <c r="G85" s="57" t="n">
        <v>42.83333</v>
      </c>
      <c r="H85" s="57" t="n">
        <v>12.83333</v>
      </c>
      <c r="I85" s="89" t="n">
        <v>20437</v>
      </c>
      <c r="J85" s="57" t="s">
        <v>79</v>
      </c>
      <c r="K85" s="57" t="s">
        <v>90</v>
      </c>
    </row>
    <row r="86" customFormat="false" ht="15" hidden="false" customHeight="false" outlineLevel="0" collapsed="false">
      <c r="A86" s="57" t="s">
        <v>263</v>
      </c>
      <c r="B86" s="57" t="s">
        <v>264</v>
      </c>
      <c r="C86" s="57" t="s">
        <v>99</v>
      </c>
      <c r="D86" s="57" t="s">
        <v>100</v>
      </c>
      <c r="E86" s="57" t="s">
        <v>101</v>
      </c>
      <c r="F86" s="57" t="s">
        <v>70</v>
      </c>
      <c r="G86" s="57" t="n">
        <v>18.16667</v>
      </c>
      <c r="H86" s="57" t="n">
        <v>-77.25</v>
      </c>
      <c r="I86" s="89" t="n">
        <v>22907</v>
      </c>
      <c r="J86" s="57" t="s">
        <v>102</v>
      </c>
      <c r="K86" s="57" t="s">
        <v>80</v>
      </c>
    </row>
    <row r="87" customFormat="false" ht="15" hidden="false" customHeight="false" outlineLevel="0" collapsed="false">
      <c r="A87" s="57" t="s">
        <v>265</v>
      </c>
      <c r="B87" s="57" t="s">
        <v>266</v>
      </c>
      <c r="C87" s="57" t="s">
        <v>67</v>
      </c>
      <c r="D87" s="57" t="s">
        <v>110</v>
      </c>
      <c r="E87" s="57" t="s">
        <v>110</v>
      </c>
      <c r="F87" s="57" t="s">
        <v>111</v>
      </c>
      <c r="G87" s="57" t="n">
        <v>35.68536</v>
      </c>
      <c r="H87" s="57" t="n">
        <v>139.75309</v>
      </c>
      <c r="I87" s="89" t="n">
        <v>20807</v>
      </c>
      <c r="J87" s="57" t="s">
        <v>112</v>
      </c>
      <c r="K87" s="57" t="s">
        <v>90</v>
      </c>
    </row>
    <row r="88" customFormat="false" ht="15" hidden="false" customHeight="false" outlineLevel="0" collapsed="false">
      <c r="A88" s="57" t="s">
        <v>267</v>
      </c>
      <c r="B88" s="57" t="s">
        <v>268</v>
      </c>
      <c r="C88" s="57" t="s">
        <v>67</v>
      </c>
      <c r="D88" s="57" t="s">
        <v>68</v>
      </c>
      <c r="E88" s="57" t="s">
        <v>85</v>
      </c>
      <c r="F88" s="57" t="s">
        <v>70</v>
      </c>
      <c r="G88" s="57" t="n">
        <v>31</v>
      </c>
      <c r="H88" s="57" t="n">
        <v>36</v>
      </c>
      <c r="I88" s="89" t="n">
        <v>20437</v>
      </c>
      <c r="J88" s="57" t="s">
        <v>86</v>
      </c>
      <c r="K88" s="57" t="s">
        <v>96</v>
      </c>
    </row>
    <row r="89" customFormat="false" ht="15" hidden="false" customHeight="false" outlineLevel="0" collapsed="false">
      <c r="A89" s="57" t="s">
        <v>269</v>
      </c>
      <c r="B89" s="57" t="s">
        <v>270</v>
      </c>
      <c r="C89" s="57" t="s">
        <v>67</v>
      </c>
      <c r="D89" s="57" t="s">
        <v>68</v>
      </c>
      <c r="E89" s="57" t="s">
        <v>77</v>
      </c>
      <c r="F89" s="57" t="s">
        <v>78</v>
      </c>
      <c r="G89" s="57" t="n">
        <v>48</v>
      </c>
      <c r="H89" s="57" t="n">
        <v>68</v>
      </c>
      <c r="I89" s="89" t="n">
        <v>33665</v>
      </c>
      <c r="J89" s="57" t="s">
        <v>79</v>
      </c>
      <c r="K89" s="57" t="s">
        <v>80</v>
      </c>
    </row>
    <row r="90" customFormat="false" ht="15" hidden="false" customHeight="false" outlineLevel="0" collapsed="false">
      <c r="A90" s="57" t="s">
        <v>271</v>
      </c>
      <c r="B90" s="57" t="s">
        <v>272</v>
      </c>
      <c r="C90" s="57" t="s">
        <v>83</v>
      </c>
      <c r="D90" s="57" t="s">
        <v>93</v>
      </c>
      <c r="E90" s="57" t="s">
        <v>94</v>
      </c>
      <c r="F90" s="57" t="s">
        <v>70</v>
      </c>
      <c r="G90" s="57" t="n">
        <v>1</v>
      </c>
      <c r="H90" s="57" t="n">
        <v>38</v>
      </c>
      <c r="I90" s="89" t="n">
        <v>23361</v>
      </c>
      <c r="J90" s="57" t="s">
        <v>95</v>
      </c>
      <c r="K90" s="57" t="s">
        <v>96</v>
      </c>
    </row>
    <row r="91" customFormat="false" ht="15" hidden="false" customHeight="false" outlineLevel="0" collapsed="false">
      <c r="A91" s="57" t="s">
        <v>273</v>
      </c>
      <c r="B91" s="57" t="s">
        <v>274</v>
      </c>
      <c r="C91" s="57" t="s">
        <v>67</v>
      </c>
      <c r="D91" s="57" t="s">
        <v>110</v>
      </c>
      <c r="E91" s="57" t="s">
        <v>110</v>
      </c>
      <c r="F91" s="57" t="s">
        <v>78</v>
      </c>
      <c r="G91" s="57" t="n">
        <v>1.421</v>
      </c>
      <c r="H91" s="57" t="n">
        <v>172.984</v>
      </c>
      <c r="I91" s="89" t="n">
        <v>36417</v>
      </c>
      <c r="J91" s="57" t="s">
        <v>112</v>
      </c>
      <c r="K91" s="57" t="s">
        <v>96</v>
      </c>
    </row>
    <row r="92" customFormat="false" ht="15" hidden="false" customHeight="false" outlineLevel="0" collapsed="false">
      <c r="A92" s="57" t="s">
        <v>275</v>
      </c>
      <c r="B92" s="57" t="s">
        <v>276</v>
      </c>
      <c r="C92" s="57" t="s">
        <v>67</v>
      </c>
      <c r="D92" s="57" t="s">
        <v>110</v>
      </c>
      <c r="E92" s="57" t="s">
        <v>110</v>
      </c>
      <c r="F92" s="57" t="s">
        <v>70</v>
      </c>
      <c r="G92" s="57" t="n">
        <v>40</v>
      </c>
      <c r="H92" s="57" t="n">
        <v>127</v>
      </c>
      <c r="I92" s="89" t="n">
        <v>33498</v>
      </c>
      <c r="J92" s="57" t="s">
        <v>112</v>
      </c>
      <c r="K92" s="57" t="s">
        <v>72</v>
      </c>
    </row>
    <row r="93" customFormat="false" ht="15" hidden="false" customHeight="false" outlineLevel="0" collapsed="false">
      <c r="A93" s="57" t="s">
        <v>277</v>
      </c>
      <c r="B93" s="57" t="s">
        <v>278</v>
      </c>
      <c r="C93" s="57" t="s">
        <v>67</v>
      </c>
      <c r="D93" s="57" t="s">
        <v>110</v>
      </c>
      <c r="E93" s="57" t="s">
        <v>110</v>
      </c>
      <c r="F93" s="57" t="s">
        <v>111</v>
      </c>
      <c r="G93" s="57" t="n">
        <v>36.5</v>
      </c>
      <c r="H93" s="57" t="n">
        <v>127.75</v>
      </c>
      <c r="I93" s="89" t="n">
        <v>33498</v>
      </c>
      <c r="J93" s="57" t="s">
        <v>112</v>
      </c>
      <c r="K93" s="57" t="s">
        <v>90</v>
      </c>
    </row>
    <row r="94" customFormat="false" ht="15" hidden="false" customHeight="false" outlineLevel="0" collapsed="false">
      <c r="A94" s="57" t="s">
        <v>279</v>
      </c>
      <c r="B94" s="57" t="s">
        <v>280</v>
      </c>
      <c r="C94" s="57" t="s">
        <v>67</v>
      </c>
      <c r="D94" s="57" t="s">
        <v>68</v>
      </c>
      <c r="E94" s="57" t="s">
        <v>85</v>
      </c>
      <c r="F94" s="57" t="s">
        <v>70</v>
      </c>
      <c r="G94" s="57" t="n">
        <v>29.36972</v>
      </c>
      <c r="H94" s="57" t="n">
        <v>47.97833</v>
      </c>
      <c r="I94" s="89" t="n">
        <v>23145</v>
      </c>
      <c r="J94" s="57" t="s">
        <v>86</v>
      </c>
      <c r="K94" s="57" t="s">
        <v>90</v>
      </c>
    </row>
    <row r="95" customFormat="false" ht="15" hidden="false" customHeight="false" outlineLevel="0" collapsed="false">
      <c r="A95" s="57" t="s">
        <v>281</v>
      </c>
      <c r="B95" s="57" t="s">
        <v>282</v>
      </c>
      <c r="C95" s="57" t="s">
        <v>67</v>
      </c>
      <c r="D95" s="57" t="s">
        <v>68</v>
      </c>
      <c r="E95" s="57" t="s">
        <v>77</v>
      </c>
      <c r="F95" s="57" t="s">
        <v>78</v>
      </c>
      <c r="G95" s="57" t="n">
        <v>41.5</v>
      </c>
      <c r="H95" s="57" t="n">
        <v>75</v>
      </c>
      <c r="I95" s="89" t="n">
        <v>33665</v>
      </c>
      <c r="J95" s="57" t="s">
        <v>79</v>
      </c>
      <c r="K95" s="57" t="s">
        <v>96</v>
      </c>
    </row>
    <row r="96" customFormat="false" ht="15" hidden="false" customHeight="false" outlineLevel="0" collapsed="false">
      <c r="A96" s="57" t="s">
        <v>283</v>
      </c>
      <c r="B96" s="57" t="s">
        <v>284</v>
      </c>
      <c r="C96" s="57" t="s">
        <v>67</v>
      </c>
      <c r="D96" s="57" t="s">
        <v>110</v>
      </c>
      <c r="E96" s="57" t="s">
        <v>110</v>
      </c>
      <c r="F96" s="57" t="s">
        <v>70</v>
      </c>
      <c r="G96" s="57" t="n">
        <v>18</v>
      </c>
      <c r="H96" s="57" t="n">
        <v>105</v>
      </c>
      <c r="I96" s="89" t="n">
        <v>20437</v>
      </c>
      <c r="J96" s="57" t="s">
        <v>112</v>
      </c>
      <c r="K96" s="57" t="s">
        <v>96</v>
      </c>
    </row>
    <row r="97" customFormat="false" ht="15" hidden="false" customHeight="false" outlineLevel="0" collapsed="false">
      <c r="A97" s="57" t="s">
        <v>285</v>
      </c>
      <c r="B97" s="57" t="s">
        <v>286</v>
      </c>
      <c r="C97" s="57" t="s">
        <v>75</v>
      </c>
      <c r="D97" s="57" t="s">
        <v>76</v>
      </c>
      <c r="E97" s="57" t="s">
        <v>77</v>
      </c>
      <c r="F97" s="57" t="s">
        <v>78</v>
      </c>
      <c r="G97" s="57" t="n">
        <v>57</v>
      </c>
      <c r="H97" s="57" t="n">
        <v>25</v>
      </c>
      <c r="I97" s="89" t="n">
        <v>33498</v>
      </c>
      <c r="J97" s="57" t="s">
        <v>79</v>
      </c>
      <c r="K97" s="57" t="s">
        <v>90</v>
      </c>
    </row>
    <row r="98" customFormat="false" ht="15" hidden="false" customHeight="false" outlineLevel="0" collapsed="false">
      <c r="A98" s="57" t="s">
        <v>287</v>
      </c>
      <c r="B98" s="57" t="s">
        <v>288</v>
      </c>
      <c r="C98" s="57" t="s">
        <v>67</v>
      </c>
      <c r="D98" s="57" t="s">
        <v>68</v>
      </c>
      <c r="E98" s="57" t="s">
        <v>85</v>
      </c>
      <c r="F98" s="57" t="s">
        <v>70</v>
      </c>
      <c r="G98" s="57" t="n">
        <v>33.83333</v>
      </c>
      <c r="H98" s="57" t="n">
        <v>35.83333</v>
      </c>
      <c r="I98" s="89" t="n">
        <v>16734</v>
      </c>
      <c r="J98" s="57" t="s">
        <v>86</v>
      </c>
      <c r="K98" s="57" t="s">
        <v>80</v>
      </c>
    </row>
    <row r="99" customFormat="false" ht="15" hidden="false" customHeight="false" outlineLevel="0" collapsed="false">
      <c r="A99" s="57" t="s">
        <v>289</v>
      </c>
      <c r="B99" s="57" t="s">
        <v>290</v>
      </c>
      <c r="C99" s="57" t="s">
        <v>83</v>
      </c>
      <c r="D99" s="57" t="s">
        <v>93</v>
      </c>
      <c r="E99" s="57" t="s">
        <v>94</v>
      </c>
      <c r="F99" s="57" t="s">
        <v>70</v>
      </c>
      <c r="G99" s="57" t="n">
        <v>-29.5</v>
      </c>
      <c r="H99" s="57" t="n">
        <v>28.25</v>
      </c>
      <c r="I99" s="89" t="n">
        <v>24397</v>
      </c>
      <c r="J99" s="57" t="s">
        <v>95</v>
      </c>
      <c r="K99" s="57" t="s">
        <v>96</v>
      </c>
    </row>
    <row r="100" customFormat="false" ht="15" hidden="false" customHeight="false" outlineLevel="0" collapsed="false">
      <c r="A100" s="57" t="s">
        <v>291</v>
      </c>
      <c r="B100" s="57" t="s">
        <v>292</v>
      </c>
      <c r="C100" s="57" t="s">
        <v>83</v>
      </c>
      <c r="D100" s="57" t="s">
        <v>93</v>
      </c>
      <c r="E100" s="57" t="s">
        <v>94</v>
      </c>
      <c r="F100" s="57" t="s">
        <v>70</v>
      </c>
      <c r="G100" s="57" t="n">
        <v>6.5</v>
      </c>
      <c r="H100" s="57" t="n">
        <v>-9.5</v>
      </c>
      <c r="I100" s="89" t="n">
        <v>16743</v>
      </c>
      <c r="J100" s="57" t="s">
        <v>95</v>
      </c>
      <c r="K100" s="57" t="s">
        <v>72</v>
      </c>
    </row>
    <row r="101" customFormat="false" ht="15" hidden="false" customHeight="false" outlineLevel="0" collapsed="false">
      <c r="A101" s="57" t="s">
        <v>293</v>
      </c>
      <c r="B101" s="57" t="s">
        <v>294</v>
      </c>
      <c r="C101" s="57" t="s">
        <v>83</v>
      </c>
      <c r="D101" s="57" t="s">
        <v>84</v>
      </c>
      <c r="E101" s="57" t="s">
        <v>85</v>
      </c>
      <c r="F101" s="57" t="s">
        <v>70</v>
      </c>
      <c r="G101" s="57" t="n">
        <v>28</v>
      </c>
      <c r="H101" s="57" t="n">
        <v>17</v>
      </c>
      <c r="I101" s="89" t="n">
        <v>20437</v>
      </c>
      <c r="J101" s="57" t="s">
        <v>86</v>
      </c>
      <c r="K101" s="57" t="s">
        <v>80</v>
      </c>
    </row>
    <row r="102" customFormat="false" ht="15" hidden="false" customHeight="false" outlineLevel="0" collapsed="false">
      <c r="A102" s="57" t="s">
        <v>295</v>
      </c>
      <c r="B102" s="57" t="s">
        <v>296</v>
      </c>
      <c r="C102" s="57" t="s">
        <v>75</v>
      </c>
      <c r="D102" s="57" t="s">
        <v>89</v>
      </c>
      <c r="E102" s="57" t="s">
        <v>77</v>
      </c>
      <c r="F102" s="57" t="s">
        <v>78</v>
      </c>
      <c r="G102" s="57" t="n">
        <v>47.16667</v>
      </c>
      <c r="H102" s="57" t="n">
        <v>9.53333</v>
      </c>
      <c r="I102" s="89" t="n">
        <v>33134</v>
      </c>
      <c r="J102" s="57" t="s">
        <v>79</v>
      </c>
      <c r="K102" s="57" t="s">
        <v>90</v>
      </c>
    </row>
    <row r="103" customFormat="false" ht="15" hidden="false" customHeight="false" outlineLevel="0" collapsed="false">
      <c r="A103" s="57" t="s">
        <v>297</v>
      </c>
      <c r="B103" s="57" t="s">
        <v>298</v>
      </c>
      <c r="C103" s="57" t="s">
        <v>75</v>
      </c>
      <c r="D103" s="57" t="s">
        <v>76</v>
      </c>
      <c r="E103" s="57" t="s">
        <v>77</v>
      </c>
      <c r="F103" s="57" t="s">
        <v>78</v>
      </c>
      <c r="G103" s="57" t="n">
        <v>55.41667</v>
      </c>
      <c r="H103" s="57" t="n">
        <v>24</v>
      </c>
      <c r="I103" s="89" t="n">
        <v>33498</v>
      </c>
      <c r="J103" s="57" t="s">
        <v>79</v>
      </c>
      <c r="K103" s="57" t="s">
        <v>90</v>
      </c>
    </row>
    <row r="104" customFormat="false" ht="15" hidden="false" customHeight="false" outlineLevel="0" collapsed="false">
      <c r="A104" s="57" t="s">
        <v>299</v>
      </c>
      <c r="B104" s="57" t="s">
        <v>300</v>
      </c>
      <c r="C104" s="57" t="s">
        <v>75</v>
      </c>
      <c r="D104" s="57" t="s">
        <v>89</v>
      </c>
      <c r="E104" s="57" t="s">
        <v>77</v>
      </c>
      <c r="F104" s="57" t="s">
        <v>111</v>
      </c>
      <c r="G104" s="57" t="n">
        <v>49.61167</v>
      </c>
      <c r="H104" s="57" t="n">
        <v>6.13</v>
      </c>
      <c r="I104" s="89" t="n">
        <v>16734</v>
      </c>
      <c r="J104" s="57" t="s">
        <v>79</v>
      </c>
      <c r="K104" s="57" t="s">
        <v>90</v>
      </c>
    </row>
    <row r="105" customFormat="false" ht="15" hidden="false" customHeight="false" outlineLevel="0" collapsed="false">
      <c r="A105" s="57" t="s">
        <v>301</v>
      </c>
      <c r="B105" s="57" t="s">
        <v>302</v>
      </c>
      <c r="C105" s="57" t="s">
        <v>75</v>
      </c>
      <c r="D105" s="57" t="s">
        <v>76</v>
      </c>
      <c r="E105" s="57" t="s">
        <v>77</v>
      </c>
      <c r="F105" s="57" t="s">
        <v>78</v>
      </c>
      <c r="G105" s="57" t="n">
        <v>41.66667</v>
      </c>
      <c r="H105" s="57" t="n">
        <v>21.75</v>
      </c>
      <c r="I105" s="89" t="n">
        <v>34067</v>
      </c>
      <c r="J105" s="57" t="s">
        <v>79</v>
      </c>
      <c r="K105" s="57" t="s">
        <v>80</v>
      </c>
    </row>
    <row r="106" customFormat="false" ht="15" hidden="false" customHeight="false" outlineLevel="0" collapsed="false">
      <c r="A106" s="57" t="s">
        <v>303</v>
      </c>
      <c r="B106" s="57" t="s">
        <v>304</v>
      </c>
      <c r="C106" s="57" t="s">
        <v>83</v>
      </c>
      <c r="D106" s="57" t="s">
        <v>93</v>
      </c>
      <c r="E106" s="57" t="s">
        <v>94</v>
      </c>
      <c r="F106" s="57" t="s">
        <v>70</v>
      </c>
      <c r="G106" s="57" t="n">
        <v>-20</v>
      </c>
      <c r="H106" s="57" t="n">
        <v>47</v>
      </c>
      <c r="I106" s="89" t="n">
        <v>22179</v>
      </c>
      <c r="J106" s="57" t="s">
        <v>95</v>
      </c>
      <c r="K106" s="57" t="s">
        <v>72</v>
      </c>
    </row>
    <row r="107" customFormat="false" ht="15" hidden="false" customHeight="false" outlineLevel="0" collapsed="false">
      <c r="A107" s="57" t="s">
        <v>305</v>
      </c>
      <c r="B107" s="57" t="s">
        <v>306</v>
      </c>
      <c r="C107" s="57" t="s">
        <v>83</v>
      </c>
      <c r="D107" s="57" t="s">
        <v>93</v>
      </c>
      <c r="E107" s="57" t="s">
        <v>94</v>
      </c>
      <c r="F107" s="57" t="s">
        <v>70</v>
      </c>
      <c r="G107" s="57" t="n">
        <v>-13.5</v>
      </c>
      <c r="H107" s="57" t="n">
        <v>34</v>
      </c>
      <c r="I107" s="89" t="n">
        <v>23712</v>
      </c>
      <c r="J107" s="57" t="s">
        <v>95</v>
      </c>
      <c r="K107" s="57" t="s">
        <v>72</v>
      </c>
    </row>
    <row r="108" customFormat="false" ht="15" hidden="false" customHeight="false" outlineLevel="0" collapsed="false">
      <c r="A108" s="57" t="s">
        <v>307</v>
      </c>
      <c r="B108" s="57" t="s">
        <v>308</v>
      </c>
      <c r="C108" s="57" t="s">
        <v>67</v>
      </c>
      <c r="D108" s="57" t="s">
        <v>110</v>
      </c>
      <c r="E108" s="57" t="s">
        <v>110</v>
      </c>
      <c r="F108" s="57" t="s">
        <v>70</v>
      </c>
      <c r="G108" s="57" t="n">
        <v>2.5</v>
      </c>
      <c r="H108" s="57" t="n">
        <v>112.5</v>
      </c>
      <c r="I108" s="89" t="n">
        <v>21080</v>
      </c>
      <c r="J108" s="57" t="s">
        <v>112</v>
      </c>
      <c r="K108" s="57" t="s">
        <v>80</v>
      </c>
    </row>
    <row r="109" customFormat="false" ht="15" hidden="false" customHeight="false" outlineLevel="0" collapsed="false">
      <c r="A109" s="57" t="s">
        <v>309</v>
      </c>
      <c r="B109" s="57" t="s">
        <v>310</v>
      </c>
      <c r="C109" s="57" t="s">
        <v>67</v>
      </c>
      <c r="D109" s="57" t="s">
        <v>68</v>
      </c>
      <c r="E109" s="57" t="s">
        <v>69</v>
      </c>
      <c r="F109" s="57" t="s">
        <v>70</v>
      </c>
      <c r="G109" s="57" t="n">
        <v>3.2</v>
      </c>
      <c r="H109" s="57" t="n">
        <v>73</v>
      </c>
      <c r="I109" s="89" t="n">
        <v>24006</v>
      </c>
      <c r="J109" s="57" t="s">
        <v>71</v>
      </c>
      <c r="K109" s="57" t="s">
        <v>80</v>
      </c>
    </row>
    <row r="110" customFormat="false" ht="15" hidden="false" customHeight="false" outlineLevel="0" collapsed="false">
      <c r="A110" s="57" t="s">
        <v>311</v>
      </c>
      <c r="B110" s="57" t="s">
        <v>312</v>
      </c>
      <c r="C110" s="57" t="s">
        <v>83</v>
      </c>
      <c r="D110" s="57" t="s">
        <v>93</v>
      </c>
      <c r="E110" s="57" t="s">
        <v>94</v>
      </c>
      <c r="F110" s="57" t="s">
        <v>70</v>
      </c>
      <c r="G110" s="57" t="n">
        <v>18</v>
      </c>
      <c r="H110" s="57" t="n">
        <v>-2</v>
      </c>
      <c r="I110" s="89" t="n">
        <v>22187</v>
      </c>
      <c r="J110" s="57" t="s">
        <v>95</v>
      </c>
      <c r="K110" s="57" t="s">
        <v>72</v>
      </c>
    </row>
    <row r="111" customFormat="false" ht="15" hidden="false" customHeight="false" outlineLevel="0" collapsed="false">
      <c r="A111" s="57" t="s">
        <v>313</v>
      </c>
      <c r="B111" s="57" t="s">
        <v>314</v>
      </c>
      <c r="C111" s="57" t="s">
        <v>75</v>
      </c>
      <c r="D111" s="57" t="s">
        <v>89</v>
      </c>
      <c r="E111" s="57" t="s">
        <v>77</v>
      </c>
      <c r="F111" s="57" t="s">
        <v>78</v>
      </c>
      <c r="G111" s="57" t="n">
        <v>35.91667</v>
      </c>
      <c r="H111" s="57" t="n">
        <v>14.43333</v>
      </c>
      <c r="I111" s="89" t="n">
        <v>23712</v>
      </c>
      <c r="J111" s="57" t="s">
        <v>86</v>
      </c>
      <c r="K111" s="57" t="s">
        <v>90</v>
      </c>
    </row>
    <row r="112" customFormat="false" ht="15" hidden="false" customHeight="false" outlineLevel="0" collapsed="false">
      <c r="A112" s="57" t="s">
        <v>315</v>
      </c>
      <c r="B112" s="57" t="s">
        <v>316</v>
      </c>
      <c r="C112" s="57" t="s">
        <v>67</v>
      </c>
      <c r="D112" s="57" t="s">
        <v>110</v>
      </c>
      <c r="E112" s="57" t="s">
        <v>110</v>
      </c>
      <c r="F112" s="57" t="s">
        <v>70</v>
      </c>
      <c r="G112" s="57" t="n">
        <v>7.113</v>
      </c>
      <c r="H112" s="57" t="n">
        <v>171.236</v>
      </c>
      <c r="I112" s="89" t="n">
        <v>33498</v>
      </c>
      <c r="J112" s="57" t="s">
        <v>112</v>
      </c>
      <c r="K112" s="57" t="s">
        <v>80</v>
      </c>
    </row>
    <row r="113" customFormat="false" ht="15" hidden="false" customHeight="false" outlineLevel="0" collapsed="false">
      <c r="A113" s="57" t="s">
        <v>317</v>
      </c>
      <c r="B113" s="57" t="s">
        <v>318</v>
      </c>
      <c r="C113" s="57" t="s">
        <v>83</v>
      </c>
      <c r="D113" s="57" t="s">
        <v>93</v>
      </c>
      <c r="E113" s="57" t="s">
        <v>94</v>
      </c>
      <c r="F113" s="57" t="s">
        <v>70</v>
      </c>
      <c r="G113" s="57" t="n">
        <v>20.25</v>
      </c>
      <c r="H113" s="57" t="n">
        <v>-10.5</v>
      </c>
      <c r="I113" s="89" t="n">
        <v>22581</v>
      </c>
      <c r="J113" s="57" t="s">
        <v>95</v>
      </c>
      <c r="K113" s="57" t="s">
        <v>96</v>
      </c>
    </row>
    <row r="114" customFormat="false" ht="15" hidden="false" customHeight="false" outlineLevel="0" collapsed="false">
      <c r="A114" s="57" t="s">
        <v>319</v>
      </c>
      <c r="B114" s="57" t="s">
        <v>320</v>
      </c>
      <c r="C114" s="57" t="s">
        <v>83</v>
      </c>
      <c r="D114" s="57" t="s">
        <v>93</v>
      </c>
      <c r="E114" s="57" t="s">
        <v>94</v>
      </c>
      <c r="F114" s="57" t="s">
        <v>70</v>
      </c>
      <c r="G114" s="57" t="n">
        <v>-20.3</v>
      </c>
      <c r="H114" s="57" t="n">
        <v>57.58333</v>
      </c>
      <c r="I114" s="89" t="n">
        <v>24952</v>
      </c>
      <c r="J114" s="57" t="s">
        <v>95</v>
      </c>
      <c r="K114" s="57" t="s">
        <v>80</v>
      </c>
    </row>
    <row r="115" customFormat="false" ht="15" hidden="false" customHeight="false" outlineLevel="0" collapsed="false">
      <c r="A115" s="57" t="s">
        <v>321</v>
      </c>
      <c r="B115" s="57" t="s">
        <v>322</v>
      </c>
      <c r="C115" s="57" t="s">
        <v>99</v>
      </c>
      <c r="D115" s="57" t="s">
        <v>100</v>
      </c>
      <c r="E115" s="57" t="s">
        <v>101</v>
      </c>
      <c r="F115" s="57" t="s">
        <v>111</v>
      </c>
      <c r="G115" s="57" t="n">
        <v>19.42847</v>
      </c>
      <c r="H115" s="57" t="n">
        <v>-99.12766</v>
      </c>
      <c r="I115" s="89" t="n">
        <v>16748</v>
      </c>
      <c r="J115" s="57" t="s">
        <v>102</v>
      </c>
      <c r="K115" s="57" t="s">
        <v>80</v>
      </c>
    </row>
    <row r="116" customFormat="false" ht="15" hidden="false" customHeight="false" outlineLevel="0" collapsed="false">
      <c r="A116" s="57" t="s">
        <v>323</v>
      </c>
      <c r="B116" s="57" t="s">
        <v>324</v>
      </c>
      <c r="C116" s="57" t="s">
        <v>67</v>
      </c>
      <c r="D116" s="57" t="s">
        <v>110</v>
      </c>
      <c r="E116" s="57" t="s">
        <v>110</v>
      </c>
      <c r="F116" s="57" t="s">
        <v>70</v>
      </c>
      <c r="G116" s="57" t="n">
        <v>6.924</v>
      </c>
      <c r="H116" s="57" t="n">
        <v>158.162</v>
      </c>
      <c r="I116" s="89" t="n">
        <v>33498</v>
      </c>
      <c r="J116" s="57" t="s">
        <v>112</v>
      </c>
      <c r="K116" s="57" t="s">
        <v>96</v>
      </c>
    </row>
    <row r="117" customFormat="false" ht="15" hidden="false" customHeight="false" outlineLevel="0" collapsed="false">
      <c r="A117" s="57" t="s">
        <v>325</v>
      </c>
      <c r="B117" s="57" t="s">
        <v>326</v>
      </c>
      <c r="C117" s="57" t="s">
        <v>75</v>
      </c>
      <c r="D117" s="57" t="s">
        <v>76</v>
      </c>
      <c r="E117" s="57" t="s">
        <v>77</v>
      </c>
      <c r="F117" s="57" t="s">
        <v>78</v>
      </c>
      <c r="G117" s="57" t="n">
        <v>47.25</v>
      </c>
      <c r="H117" s="57" t="n">
        <v>28.58333</v>
      </c>
      <c r="I117" s="89" t="n">
        <v>33665</v>
      </c>
      <c r="J117" s="57" t="s">
        <v>79</v>
      </c>
      <c r="K117" s="57" t="s">
        <v>96</v>
      </c>
    </row>
    <row r="118" customFormat="false" ht="15" hidden="false" customHeight="false" outlineLevel="0" collapsed="false">
      <c r="A118" s="57" t="s">
        <v>327</v>
      </c>
      <c r="B118" s="57" t="s">
        <v>328</v>
      </c>
      <c r="C118" s="57" t="s">
        <v>75</v>
      </c>
      <c r="D118" s="57" t="s">
        <v>89</v>
      </c>
      <c r="E118" s="57" t="s">
        <v>77</v>
      </c>
      <c r="F118" s="57" t="s">
        <v>78</v>
      </c>
      <c r="G118" s="57" t="n">
        <v>43.73333</v>
      </c>
      <c r="H118" s="57" t="n">
        <v>7.41667</v>
      </c>
      <c r="I118" s="89" t="n">
        <v>34117</v>
      </c>
      <c r="J118" s="57" t="s">
        <v>79</v>
      </c>
      <c r="K118" s="57" t="s">
        <v>90</v>
      </c>
    </row>
    <row r="119" customFormat="false" ht="15" hidden="false" customHeight="false" outlineLevel="0" collapsed="false">
      <c r="A119" s="57" t="s">
        <v>329</v>
      </c>
      <c r="B119" s="57" t="s">
        <v>330</v>
      </c>
      <c r="C119" s="57" t="s">
        <v>67</v>
      </c>
      <c r="D119" s="57" t="s">
        <v>110</v>
      </c>
      <c r="E119" s="57" t="s">
        <v>110</v>
      </c>
      <c r="F119" s="57" t="s">
        <v>70</v>
      </c>
      <c r="G119" s="57" t="n">
        <v>46</v>
      </c>
      <c r="H119" s="57" t="n">
        <v>105</v>
      </c>
      <c r="I119" s="89" t="n">
        <v>22581</v>
      </c>
      <c r="J119" s="57" t="s">
        <v>112</v>
      </c>
      <c r="K119" s="57" t="s">
        <v>96</v>
      </c>
    </row>
    <row r="120" customFormat="false" ht="15" hidden="false" customHeight="false" outlineLevel="0" collapsed="false">
      <c r="A120" s="57" t="s">
        <v>331</v>
      </c>
      <c r="B120" s="57" t="s">
        <v>332</v>
      </c>
      <c r="C120" s="57" t="s">
        <v>75</v>
      </c>
      <c r="D120" s="57" t="s">
        <v>76</v>
      </c>
      <c r="E120" s="57" t="s">
        <v>77</v>
      </c>
      <c r="F120" s="57" t="s">
        <v>78</v>
      </c>
      <c r="G120" s="57" t="n">
        <v>42.75</v>
      </c>
      <c r="H120" s="57" t="n">
        <v>19.25</v>
      </c>
      <c r="I120" s="89" t="n">
        <v>38896</v>
      </c>
      <c r="J120" s="57" t="s">
        <v>79</v>
      </c>
      <c r="K120" s="57" t="s">
        <v>80</v>
      </c>
    </row>
    <row r="121" customFormat="false" ht="15" hidden="false" customHeight="false" outlineLevel="0" collapsed="false">
      <c r="A121" s="57" t="s">
        <v>333</v>
      </c>
      <c r="B121" s="57" t="s">
        <v>334</v>
      </c>
      <c r="C121" s="57" t="s">
        <v>83</v>
      </c>
      <c r="D121" s="57" t="s">
        <v>84</v>
      </c>
      <c r="E121" s="57" t="s">
        <v>85</v>
      </c>
      <c r="F121" s="57" t="s">
        <v>70</v>
      </c>
      <c r="G121" s="57" t="n">
        <v>32</v>
      </c>
      <c r="H121" s="57" t="n">
        <v>-6</v>
      </c>
      <c r="I121" s="89" t="n">
        <v>20771</v>
      </c>
      <c r="J121" s="57" t="s">
        <v>86</v>
      </c>
      <c r="K121" s="57" t="s">
        <v>96</v>
      </c>
    </row>
    <row r="122" customFormat="false" ht="15" hidden="false" customHeight="false" outlineLevel="0" collapsed="false">
      <c r="A122" s="57" t="s">
        <v>335</v>
      </c>
      <c r="B122" s="57" t="s">
        <v>336</v>
      </c>
      <c r="C122" s="57" t="s">
        <v>83</v>
      </c>
      <c r="D122" s="57" t="s">
        <v>93</v>
      </c>
      <c r="E122" s="57" t="s">
        <v>94</v>
      </c>
      <c r="F122" s="57" t="s">
        <v>70</v>
      </c>
      <c r="G122" s="57" t="n">
        <v>-18.25</v>
      </c>
      <c r="H122" s="57" t="n">
        <v>35</v>
      </c>
      <c r="I122" s="89" t="n">
        <v>27653</v>
      </c>
      <c r="J122" s="57" t="s">
        <v>95</v>
      </c>
      <c r="K122" s="57" t="s">
        <v>72</v>
      </c>
    </row>
    <row r="123" customFormat="false" ht="15" hidden="false" customHeight="false" outlineLevel="0" collapsed="false">
      <c r="A123" s="57" t="s">
        <v>337</v>
      </c>
      <c r="B123" s="57" t="s">
        <v>338</v>
      </c>
      <c r="C123" s="57" t="s">
        <v>67</v>
      </c>
      <c r="D123" s="57" t="s">
        <v>110</v>
      </c>
      <c r="E123" s="57" t="s">
        <v>110</v>
      </c>
      <c r="F123" s="57" t="s">
        <v>70</v>
      </c>
      <c r="G123" s="57" t="n">
        <v>21</v>
      </c>
      <c r="H123" s="57" t="n">
        <v>96</v>
      </c>
      <c r="I123" s="89" t="n">
        <v>17642</v>
      </c>
      <c r="J123" s="57" t="s">
        <v>112</v>
      </c>
      <c r="K123" s="57" t="s">
        <v>96</v>
      </c>
    </row>
    <row r="124" customFormat="false" ht="15" hidden="false" customHeight="false" outlineLevel="0" collapsed="false">
      <c r="A124" s="57" t="s">
        <v>339</v>
      </c>
      <c r="B124" s="57" t="s">
        <v>340</v>
      </c>
      <c r="C124" s="57" t="s">
        <v>83</v>
      </c>
      <c r="D124" s="57" t="s">
        <v>93</v>
      </c>
      <c r="E124" s="57" t="s">
        <v>94</v>
      </c>
      <c r="F124" s="57" t="s">
        <v>70</v>
      </c>
      <c r="G124" s="57" t="n">
        <v>-22</v>
      </c>
      <c r="H124" s="57" t="n">
        <v>17</v>
      </c>
      <c r="I124" s="89" t="n">
        <v>32986</v>
      </c>
      <c r="J124" s="57" t="s">
        <v>95</v>
      </c>
      <c r="K124" s="57" t="s">
        <v>80</v>
      </c>
    </row>
    <row r="125" customFormat="false" ht="15" hidden="false" customHeight="false" outlineLevel="0" collapsed="false">
      <c r="A125" s="57" t="s">
        <v>341</v>
      </c>
      <c r="B125" s="57" t="s">
        <v>342</v>
      </c>
      <c r="C125" s="57" t="s">
        <v>67</v>
      </c>
      <c r="D125" s="57" t="s">
        <v>110</v>
      </c>
      <c r="E125" s="57" t="s">
        <v>110</v>
      </c>
      <c r="F125" s="57" t="s">
        <v>78</v>
      </c>
      <c r="G125" s="57" t="n">
        <v>-0.517</v>
      </c>
      <c r="H125" s="57" t="n">
        <v>166.933</v>
      </c>
      <c r="I125" s="89" t="n">
        <v>36417</v>
      </c>
      <c r="J125" s="57" t="s">
        <v>112</v>
      </c>
      <c r="K125" s="57" t="s">
        <v>80</v>
      </c>
    </row>
    <row r="126" customFormat="false" ht="15" hidden="false" customHeight="false" outlineLevel="0" collapsed="false">
      <c r="A126" s="57" t="s">
        <v>343</v>
      </c>
      <c r="B126" s="57" t="s">
        <v>344</v>
      </c>
      <c r="C126" s="57" t="s">
        <v>67</v>
      </c>
      <c r="D126" s="57" t="s">
        <v>68</v>
      </c>
      <c r="E126" s="57" t="s">
        <v>69</v>
      </c>
      <c r="F126" s="57" t="s">
        <v>70</v>
      </c>
      <c r="G126" s="57" t="n">
        <v>28</v>
      </c>
      <c r="H126" s="57" t="n">
        <v>84</v>
      </c>
      <c r="I126" s="89" t="n">
        <v>20437</v>
      </c>
      <c r="J126" s="57" t="s">
        <v>71</v>
      </c>
      <c r="K126" s="57" t="s">
        <v>72</v>
      </c>
    </row>
    <row r="127" customFormat="false" ht="15" hidden="false" customHeight="false" outlineLevel="0" collapsed="false">
      <c r="A127" s="57" t="s">
        <v>345</v>
      </c>
      <c r="B127" s="57" t="s">
        <v>346</v>
      </c>
      <c r="C127" s="57" t="s">
        <v>75</v>
      </c>
      <c r="D127" s="57" t="s">
        <v>89</v>
      </c>
      <c r="E127" s="57" t="s">
        <v>77</v>
      </c>
      <c r="F127" s="57" t="s">
        <v>111</v>
      </c>
      <c r="G127" s="57" t="n">
        <v>52.25</v>
      </c>
      <c r="H127" s="57" t="n">
        <v>5.75</v>
      </c>
      <c r="I127" s="89" t="n">
        <v>16781</v>
      </c>
      <c r="J127" s="57" t="s">
        <v>79</v>
      </c>
      <c r="K127" s="57" t="s">
        <v>90</v>
      </c>
    </row>
    <row r="128" customFormat="false" ht="15" hidden="false" customHeight="false" outlineLevel="0" collapsed="false">
      <c r="A128" s="57" t="s">
        <v>347</v>
      </c>
      <c r="B128" s="57" t="s">
        <v>348</v>
      </c>
      <c r="C128" s="57" t="s">
        <v>67</v>
      </c>
      <c r="D128" s="57" t="s">
        <v>110</v>
      </c>
      <c r="E128" s="57" t="s">
        <v>110</v>
      </c>
      <c r="F128" s="57" t="s">
        <v>111</v>
      </c>
      <c r="G128" s="57" t="n">
        <v>-42</v>
      </c>
      <c r="H128" s="57" t="n">
        <v>174</v>
      </c>
      <c r="I128" s="89" t="n">
        <v>16734</v>
      </c>
      <c r="J128" s="57" t="s">
        <v>112</v>
      </c>
      <c r="K128" s="57" t="s">
        <v>90</v>
      </c>
    </row>
    <row r="129" customFormat="false" ht="15" hidden="false" customHeight="false" outlineLevel="0" collapsed="false">
      <c r="A129" s="57" t="s">
        <v>349</v>
      </c>
      <c r="B129" s="57" t="s">
        <v>350</v>
      </c>
      <c r="C129" s="57" t="s">
        <v>99</v>
      </c>
      <c r="D129" s="57" t="s">
        <v>100</v>
      </c>
      <c r="E129" s="57" t="s">
        <v>101</v>
      </c>
      <c r="F129" s="57" t="s">
        <v>70</v>
      </c>
      <c r="G129" s="57" t="n">
        <v>13</v>
      </c>
      <c r="H129" s="57" t="n">
        <v>-85</v>
      </c>
      <c r="I129" s="89" t="n">
        <v>16734</v>
      </c>
      <c r="J129" s="57" t="s">
        <v>102</v>
      </c>
      <c r="K129" s="57" t="s">
        <v>96</v>
      </c>
    </row>
    <row r="130" customFormat="false" ht="15" hidden="false" customHeight="false" outlineLevel="0" collapsed="false">
      <c r="A130" s="57" t="s">
        <v>351</v>
      </c>
      <c r="B130" s="57" t="s">
        <v>352</v>
      </c>
      <c r="C130" s="57" t="s">
        <v>83</v>
      </c>
      <c r="D130" s="57" t="s">
        <v>93</v>
      </c>
      <c r="E130" s="57" t="s">
        <v>94</v>
      </c>
      <c r="F130" s="57" t="s">
        <v>70</v>
      </c>
      <c r="G130" s="57" t="n">
        <v>18</v>
      </c>
      <c r="H130" s="57" t="n">
        <v>9</v>
      </c>
      <c r="I130" s="89" t="n">
        <v>22179</v>
      </c>
      <c r="J130" s="57" t="s">
        <v>95</v>
      </c>
      <c r="K130" s="57" t="s">
        <v>72</v>
      </c>
    </row>
    <row r="131" customFormat="false" ht="15" hidden="false" customHeight="false" outlineLevel="0" collapsed="false">
      <c r="A131" s="57" t="s">
        <v>353</v>
      </c>
      <c r="B131" s="57" t="s">
        <v>354</v>
      </c>
      <c r="C131" s="57" t="s">
        <v>83</v>
      </c>
      <c r="D131" s="57" t="s">
        <v>93</v>
      </c>
      <c r="E131" s="57" t="s">
        <v>94</v>
      </c>
      <c r="F131" s="57" t="s">
        <v>70</v>
      </c>
      <c r="G131" s="57" t="n">
        <v>10</v>
      </c>
      <c r="H131" s="57" t="n">
        <v>8</v>
      </c>
      <c r="I131" s="89" t="n">
        <v>22196</v>
      </c>
      <c r="J131" s="57" t="s">
        <v>95</v>
      </c>
      <c r="K131" s="57" t="s">
        <v>96</v>
      </c>
    </row>
    <row r="132" customFormat="false" ht="15" hidden="false" customHeight="false" outlineLevel="0" collapsed="false">
      <c r="A132" s="57" t="s">
        <v>355</v>
      </c>
      <c r="B132" s="57" t="s">
        <v>356</v>
      </c>
      <c r="C132" s="57" t="s">
        <v>75</v>
      </c>
      <c r="D132" s="57" t="s">
        <v>89</v>
      </c>
      <c r="E132" s="57" t="s">
        <v>77</v>
      </c>
      <c r="F132" s="57" t="s">
        <v>111</v>
      </c>
      <c r="G132" s="57" t="n">
        <v>62</v>
      </c>
      <c r="H132" s="57" t="n">
        <v>10</v>
      </c>
      <c r="I132" s="89" t="n">
        <v>16768</v>
      </c>
      <c r="J132" s="57" t="s">
        <v>79</v>
      </c>
      <c r="K132" s="57" t="s">
        <v>90</v>
      </c>
    </row>
    <row r="133" customFormat="false" ht="15" hidden="false" customHeight="false" outlineLevel="0" collapsed="false">
      <c r="A133" s="57" t="s">
        <v>357</v>
      </c>
      <c r="B133" s="57" t="s">
        <v>358</v>
      </c>
      <c r="C133" s="57" t="s">
        <v>67</v>
      </c>
      <c r="D133" s="57" t="s">
        <v>68</v>
      </c>
      <c r="E133" s="57" t="s">
        <v>85</v>
      </c>
      <c r="F133" s="57" t="s">
        <v>70</v>
      </c>
      <c r="G133" s="57" t="n">
        <v>21</v>
      </c>
      <c r="H133" s="57" t="n">
        <v>57</v>
      </c>
      <c r="I133" s="89" t="n">
        <v>26213</v>
      </c>
      <c r="J133" s="57" t="s">
        <v>86</v>
      </c>
      <c r="K133" s="57" t="s">
        <v>90</v>
      </c>
    </row>
    <row r="134" customFormat="false" ht="15" hidden="false" customHeight="false" outlineLevel="0" collapsed="false">
      <c r="A134" s="57" t="s">
        <v>359</v>
      </c>
      <c r="B134" s="57" t="s">
        <v>360</v>
      </c>
      <c r="C134" s="57" t="s">
        <v>67</v>
      </c>
      <c r="D134" s="57" t="s">
        <v>68</v>
      </c>
      <c r="E134" s="57" t="s">
        <v>69</v>
      </c>
      <c r="F134" s="57" t="s">
        <v>70</v>
      </c>
      <c r="G134" s="57" t="n">
        <v>30</v>
      </c>
      <c r="H134" s="57" t="n">
        <v>70</v>
      </c>
      <c r="I134" s="89" t="n">
        <v>17440</v>
      </c>
      <c r="J134" s="57" t="s">
        <v>71</v>
      </c>
      <c r="K134" s="57" t="s">
        <v>96</v>
      </c>
    </row>
    <row r="135" customFormat="false" ht="15" hidden="false" customHeight="false" outlineLevel="0" collapsed="false">
      <c r="A135" s="57" t="s">
        <v>361</v>
      </c>
      <c r="B135" s="57" t="s">
        <v>362</v>
      </c>
      <c r="C135" s="57" t="s">
        <v>67</v>
      </c>
      <c r="D135" s="57" t="s">
        <v>110</v>
      </c>
      <c r="E135" s="57" t="s">
        <v>110</v>
      </c>
      <c r="F135" s="57" t="s">
        <v>78</v>
      </c>
      <c r="G135" s="57" t="n">
        <v>7.503</v>
      </c>
      <c r="H135" s="57" t="n">
        <v>134.621</v>
      </c>
      <c r="I135" s="89" t="n">
        <v>34683</v>
      </c>
      <c r="J135" s="57" t="s">
        <v>112</v>
      </c>
      <c r="K135" s="57" t="s">
        <v>90</v>
      </c>
    </row>
    <row r="136" customFormat="false" ht="15" hidden="false" customHeight="false" outlineLevel="0" collapsed="false">
      <c r="A136" s="57" t="s">
        <v>363</v>
      </c>
      <c r="B136" s="57" t="s">
        <v>364</v>
      </c>
      <c r="C136" s="57" t="s">
        <v>99</v>
      </c>
      <c r="D136" s="57" t="s">
        <v>100</v>
      </c>
      <c r="E136" s="57" t="s">
        <v>101</v>
      </c>
      <c r="F136" s="57" t="s">
        <v>70</v>
      </c>
      <c r="G136" s="57" t="n">
        <v>8.9936</v>
      </c>
      <c r="H136" s="57" t="n">
        <v>-79.51973</v>
      </c>
      <c r="I136" s="89" t="n">
        <v>16754</v>
      </c>
      <c r="J136" s="57" t="s">
        <v>102</v>
      </c>
      <c r="K136" s="57" t="s">
        <v>80</v>
      </c>
    </row>
    <row r="137" customFormat="false" ht="15" hidden="false" customHeight="false" outlineLevel="0" collapsed="false">
      <c r="A137" s="57" t="s">
        <v>365</v>
      </c>
      <c r="B137" s="57" t="s">
        <v>366</v>
      </c>
      <c r="C137" s="57" t="s">
        <v>67</v>
      </c>
      <c r="D137" s="57" t="s">
        <v>110</v>
      </c>
      <c r="E137" s="57" t="s">
        <v>110</v>
      </c>
      <c r="F137" s="57" t="s">
        <v>70</v>
      </c>
      <c r="G137" s="57" t="n">
        <v>-6</v>
      </c>
      <c r="H137" s="57" t="n">
        <v>147</v>
      </c>
      <c r="I137" s="89" t="n">
        <v>27677</v>
      </c>
      <c r="J137" s="57" t="s">
        <v>112</v>
      </c>
      <c r="K137" s="57" t="s">
        <v>96</v>
      </c>
    </row>
    <row r="138" customFormat="false" ht="15" hidden="false" customHeight="false" outlineLevel="0" collapsed="false">
      <c r="A138" s="57" t="s">
        <v>367</v>
      </c>
      <c r="B138" s="57" t="s">
        <v>368</v>
      </c>
      <c r="C138" s="57" t="s">
        <v>99</v>
      </c>
      <c r="D138" s="57" t="s">
        <v>105</v>
      </c>
      <c r="E138" s="57" t="s">
        <v>101</v>
      </c>
      <c r="F138" s="57" t="s">
        <v>70</v>
      </c>
      <c r="G138" s="57" t="n">
        <v>-23.33333</v>
      </c>
      <c r="H138" s="57" t="n">
        <v>-58</v>
      </c>
      <c r="I138" s="89" t="n">
        <v>16734</v>
      </c>
      <c r="J138" s="57" t="s">
        <v>102</v>
      </c>
      <c r="K138" s="57" t="s">
        <v>80</v>
      </c>
    </row>
    <row r="139" customFormat="false" ht="15" hidden="false" customHeight="false" outlineLevel="0" collapsed="false">
      <c r="A139" s="57" t="s">
        <v>369</v>
      </c>
      <c r="B139" s="57" t="s">
        <v>370</v>
      </c>
      <c r="C139" s="57" t="s">
        <v>99</v>
      </c>
      <c r="D139" s="57" t="s">
        <v>105</v>
      </c>
      <c r="E139" s="57" t="s">
        <v>101</v>
      </c>
      <c r="F139" s="57" t="s">
        <v>70</v>
      </c>
      <c r="G139" s="57" t="n">
        <v>-10</v>
      </c>
      <c r="H139" s="57" t="n">
        <v>-75.25</v>
      </c>
      <c r="I139" s="89" t="n">
        <v>16741</v>
      </c>
      <c r="J139" s="57" t="s">
        <v>102</v>
      </c>
      <c r="K139" s="57" t="s">
        <v>80</v>
      </c>
    </row>
    <row r="140" customFormat="false" ht="15" hidden="false" customHeight="false" outlineLevel="0" collapsed="false">
      <c r="A140" s="57" t="s">
        <v>371</v>
      </c>
      <c r="B140" s="57" t="s">
        <v>372</v>
      </c>
      <c r="C140" s="57" t="s">
        <v>67</v>
      </c>
      <c r="D140" s="57" t="s">
        <v>110</v>
      </c>
      <c r="E140" s="57" t="s">
        <v>110</v>
      </c>
      <c r="F140" s="57" t="s">
        <v>70</v>
      </c>
      <c r="G140" s="57" t="n">
        <v>13</v>
      </c>
      <c r="H140" s="57" t="n">
        <v>122</v>
      </c>
      <c r="I140" s="89" t="n">
        <v>16734</v>
      </c>
      <c r="J140" s="57" t="s">
        <v>112</v>
      </c>
      <c r="K140" s="57" t="s">
        <v>96</v>
      </c>
    </row>
    <row r="141" customFormat="false" ht="15" hidden="false" customHeight="false" outlineLevel="0" collapsed="false">
      <c r="A141" s="57" t="s">
        <v>373</v>
      </c>
      <c r="B141" s="57" t="s">
        <v>374</v>
      </c>
      <c r="C141" s="57" t="s">
        <v>75</v>
      </c>
      <c r="D141" s="57" t="s">
        <v>89</v>
      </c>
      <c r="E141" s="57" t="s">
        <v>77</v>
      </c>
      <c r="F141" s="57" t="s">
        <v>111</v>
      </c>
      <c r="G141" s="57" t="n">
        <v>52</v>
      </c>
      <c r="H141" s="57" t="n">
        <v>20</v>
      </c>
      <c r="I141" s="89" t="n">
        <v>16734</v>
      </c>
      <c r="J141" s="57" t="s">
        <v>79</v>
      </c>
      <c r="K141" s="57" t="s">
        <v>90</v>
      </c>
    </row>
    <row r="142" customFormat="false" ht="15" hidden="false" customHeight="false" outlineLevel="0" collapsed="false">
      <c r="A142" s="57" t="s">
        <v>375</v>
      </c>
      <c r="B142" s="57" t="s">
        <v>376</v>
      </c>
      <c r="C142" s="57" t="s">
        <v>75</v>
      </c>
      <c r="D142" s="57" t="s">
        <v>89</v>
      </c>
      <c r="E142" s="57" t="s">
        <v>77</v>
      </c>
      <c r="F142" s="57" t="s">
        <v>111</v>
      </c>
      <c r="G142" s="57" t="n">
        <v>39.6945</v>
      </c>
      <c r="H142" s="57" t="n">
        <v>-8.13057</v>
      </c>
      <c r="I142" s="89" t="n">
        <v>20437</v>
      </c>
      <c r="J142" s="57" t="s">
        <v>79</v>
      </c>
      <c r="K142" s="57" t="s">
        <v>90</v>
      </c>
    </row>
    <row r="143" customFormat="false" ht="15" hidden="false" customHeight="false" outlineLevel="0" collapsed="false">
      <c r="A143" s="57" t="s">
        <v>377</v>
      </c>
      <c r="B143" s="57" t="s">
        <v>378</v>
      </c>
      <c r="C143" s="57" t="s">
        <v>67</v>
      </c>
      <c r="D143" s="57" t="s">
        <v>68</v>
      </c>
      <c r="E143" s="57" t="s">
        <v>85</v>
      </c>
      <c r="F143" s="57" t="s">
        <v>70</v>
      </c>
      <c r="G143" s="57" t="n">
        <v>25.27932</v>
      </c>
      <c r="H143" s="57" t="n">
        <v>51.52245</v>
      </c>
      <c r="I143" s="89" t="n">
        <v>26197</v>
      </c>
      <c r="J143" s="57" t="s">
        <v>86</v>
      </c>
      <c r="K143" s="57" t="s">
        <v>90</v>
      </c>
    </row>
    <row r="144" customFormat="false" ht="15" hidden="false" customHeight="false" outlineLevel="0" collapsed="false">
      <c r="A144" s="57" t="s">
        <v>379</v>
      </c>
      <c r="B144" s="57" t="s">
        <v>380</v>
      </c>
      <c r="C144" s="57" t="s">
        <v>75</v>
      </c>
      <c r="D144" s="57" t="s">
        <v>76</v>
      </c>
      <c r="E144" s="57" t="s">
        <v>77</v>
      </c>
      <c r="F144" s="57" t="s">
        <v>78</v>
      </c>
      <c r="G144" s="57" t="n">
        <v>46</v>
      </c>
      <c r="H144" s="57" t="n">
        <v>25</v>
      </c>
      <c r="I144" s="89" t="n">
        <v>20437</v>
      </c>
      <c r="J144" s="57" t="s">
        <v>79</v>
      </c>
      <c r="K144" s="57" t="s">
        <v>80</v>
      </c>
    </row>
    <row r="145" customFormat="false" ht="15" hidden="false" customHeight="false" outlineLevel="0" collapsed="false">
      <c r="A145" s="57" t="s">
        <v>381</v>
      </c>
      <c r="B145" s="57" t="s">
        <v>382</v>
      </c>
      <c r="C145" s="57" t="s">
        <v>75</v>
      </c>
      <c r="D145" s="57" t="s">
        <v>76</v>
      </c>
      <c r="E145" s="57" t="s">
        <v>77</v>
      </c>
      <c r="F145" s="57" t="s">
        <v>78</v>
      </c>
      <c r="G145" s="57" t="n">
        <v>60</v>
      </c>
      <c r="H145" s="57" t="n">
        <v>100</v>
      </c>
      <c r="I145" s="89" t="n">
        <v>16734</v>
      </c>
      <c r="J145" s="57" t="s">
        <v>79</v>
      </c>
      <c r="K145" s="57" t="s">
        <v>80</v>
      </c>
    </row>
    <row r="146" customFormat="false" ht="15" hidden="false" customHeight="false" outlineLevel="0" collapsed="false">
      <c r="A146" s="57" t="s">
        <v>383</v>
      </c>
      <c r="B146" s="57" t="s">
        <v>384</v>
      </c>
      <c r="C146" s="57" t="s">
        <v>83</v>
      </c>
      <c r="D146" s="57" t="s">
        <v>93</v>
      </c>
      <c r="E146" s="57" t="s">
        <v>94</v>
      </c>
      <c r="F146" s="57" t="s">
        <v>70</v>
      </c>
      <c r="G146" s="57" t="n">
        <v>-2</v>
      </c>
      <c r="H146" s="57" t="n">
        <v>30</v>
      </c>
      <c r="I146" s="89" t="n">
        <v>22907</v>
      </c>
      <c r="J146" s="57" t="s">
        <v>95</v>
      </c>
      <c r="K146" s="57" t="s">
        <v>72</v>
      </c>
    </row>
    <row r="147" customFormat="false" ht="15" hidden="false" customHeight="false" outlineLevel="0" collapsed="false">
      <c r="A147" s="57" t="s">
        <v>385</v>
      </c>
      <c r="B147" s="57" t="s">
        <v>386</v>
      </c>
      <c r="C147" s="57" t="s">
        <v>99</v>
      </c>
      <c r="D147" s="57" t="s">
        <v>100</v>
      </c>
      <c r="E147" s="57" t="s">
        <v>101</v>
      </c>
      <c r="F147" s="57" t="s">
        <v>70</v>
      </c>
      <c r="G147" s="57" t="n">
        <v>17.33333</v>
      </c>
      <c r="H147" s="57" t="n">
        <v>-62.75</v>
      </c>
      <c r="I147" s="89" t="n">
        <v>30582</v>
      </c>
      <c r="J147" s="57" t="s">
        <v>102</v>
      </c>
      <c r="K147" s="57" t="s">
        <v>90</v>
      </c>
    </row>
    <row r="148" customFormat="false" ht="15" hidden="false" customHeight="false" outlineLevel="0" collapsed="false">
      <c r="A148" s="57" t="s">
        <v>387</v>
      </c>
      <c r="B148" s="57" t="s">
        <v>388</v>
      </c>
      <c r="C148" s="57" t="s">
        <v>99</v>
      </c>
      <c r="D148" s="57" t="s">
        <v>100</v>
      </c>
      <c r="E148" s="57" t="s">
        <v>101</v>
      </c>
      <c r="F148" s="57" t="s">
        <v>70</v>
      </c>
      <c r="G148" s="57" t="n">
        <v>13.88333</v>
      </c>
      <c r="H148" s="57" t="n">
        <v>-60.96667</v>
      </c>
      <c r="I148" s="89" t="n">
        <v>29116</v>
      </c>
      <c r="J148" s="57" t="s">
        <v>102</v>
      </c>
      <c r="K148" s="57" t="s">
        <v>80</v>
      </c>
    </row>
    <row r="149" customFormat="false" ht="15" hidden="false" customHeight="false" outlineLevel="0" collapsed="false">
      <c r="A149" s="57" t="s">
        <v>389</v>
      </c>
      <c r="B149" s="57" t="s">
        <v>390</v>
      </c>
      <c r="C149" s="57" t="s">
        <v>99</v>
      </c>
      <c r="D149" s="57" t="s">
        <v>100</v>
      </c>
      <c r="E149" s="57" t="s">
        <v>101</v>
      </c>
      <c r="F149" s="57" t="s">
        <v>70</v>
      </c>
      <c r="G149" s="57" t="n">
        <v>13.08333</v>
      </c>
      <c r="H149" s="57" t="n">
        <v>-61.2</v>
      </c>
      <c r="I149" s="89" t="n">
        <v>29480</v>
      </c>
      <c r="J149" s="57" t="s">
        <v>102</v>
      </c>
      <c r="K149" s="57" t="s">
        <v>80</v>
      </c>
    </row>
    <row r="150" customFormat="false" ht="15" hidden="false" customHeight="false" outlineLevel="0" collapsed="false">
      <c r="A150" s="57" t="s">
        <v>391</v>
      </c>
      <c r="B150" s="57" t="s">
        <v>392</v>
      </c>
      <c r="C150" s="57" t="s">
        <v>67</v>
      </c>
      <c r="D150" s="57" t="s">
        <v>110</v>
      </c>
      <c r="E150" s="57" t="s">
        <v>110</v>
      </c>
      <c r="F150" s="57" t="s">
        <v>70</v>
      </c>
      <c r="G150" s="57" t="n">
        <v>-13.8</v>
      </c>
      <c r="H150" s="57" t="n">
        <v>-172.13333</v>
      </c>
      <c r="I150" s="89" t="n">
        <v>28109</v>
      </c>
      <c r="J150" s="57" t="s">
        <v>112</v>
      </c>
      <c r="K150" s="57" t="s">
        <v>80</v>
      </c>
    </row>
    <row r="151" customFormat="false" ht="15" hidden="false" customHeight="false" outlineLevel="0" collapsed="false">
      <c r="A151" s="57" t="s">
        <v>393</v>
      </c>
      <c r="B151" s="57" t="s">
        <v>394</v>
      </c>
      <c r="C151" s="57" t="s">
        <v>75</v>
      </c>
      <c r="D151" s="57" t="s">
        <v>89</v>
      </c>
      <c r="E151" s="57" t="s">
        <v>77</v>
      </c>
      <c r="F151" s="57" t="s">
        <v>78</v>
      </c>
      <c r="G151" s="57" t="n">
        <v>43.93667</v>
      </c>
      <c r="H151" s="57" t="n">
        <v>12.44639</v>
      </c>
      <c r="I151" s="89" t="n">
        <v>33665</v>
      </c>
      <c r="J151" s="57" t="s">
        <v>79</v>
      </c>
      <c r="K151" s="57" t="s">
        <v>90</v>
      </c>
    </row>
    <row r="152" customFormat="false" ht="15" hidden="false" customHeight="false" outlineLevel="0" collapsed="false">
      <c r="A152" s="57" t="s">
        <v>395</v>
      </c>
      <c r="B152" s="57" t="s">
        <v>396</v>
      </c>
      <c r="C152" s="57" t="s">
        <v>83</v>
      </c>
      <c r="D152" s="57" t="s">
        <v>93</v>
      </c>
      <c r="E152" s="57" t="s">
        <v>94</v>
      </c>
      <c r="F152" s="57" t="s">
        <v>70</v>
      </c>
      <c r="G152" s="57" t="n">
        <v>1</v>
      </c>
      <c r="H152" s="57" t="n">
        <v>7</v>
      </c>
      <c r="I152" s="89" t="n">
        <v>27653</v>
      </c>
      <c r="J152" s="57" t="s">
        <v>95</v>
      </c>
      <c r="K152" s="57" t="s">
        <v>96</v>
      </c>
    </row>
    <row r="153" customFormat="false" ht="15" hidden="false" customHeight="false" outlineLevel="0" collapsed="false">
      <c r="A153" s="57" t="s">
        <v>397</v>
      </c>
      <c r="B153" s="57" t="s">
        <v>398</v>
      </c>
      <c r="C153" s="57" t="s">
        <v>67</v>
      </c>
      <c r="D153" s="57" t="s">
        <v>68</v>
      </c>
      <c r="E153" s="57" t="s">
        <v>85</v>
      </c>
      <c r="F153" s="57" t="s">
        <v>70</v>
      </c>
      <c r="G153" s="57" t="n">
        <v>25</v>
      </c>
      <c r="H153" s="57" t="n">
        <v>45</v>
      </c>
      <c r="I153" s="89" t="n">
        <v>16734</v>
      </c>
      <c r="J153" s="57" t="s">
        <v>86</v>
      </c>
      <c r="K153" s="57" t="s">
        <v>90</v>
      </c>
    </row>
    <row r="154" customFormat="false" ht="15" hidden="false" customHeight="false" outlineLevel="0" collapsed="false">
      <c r="A154" s="57" t="s">
        <v>399</v>
      </c>
      <c r="B154" s="57" t="s">
        <v>400</v>
      </c>
      <c r="C154" s="57" t="s">
        <v>83</v>
      </c>
      <c r="D154" s="57" t="s">
        <v>93</v>
      </c>
      <c r="E154" s="57" t="s">
        <v>94</v>
      </c>
      <c r="F154" s="57" t="s">
        <v>70</v>
      </c>
      <c r="G154" s="57" t="n">
        <v>14.5</v>
      </c>
      <c r="H154" s="57" t="n">
        <v>-14.25</v>
      </c>
      <c r="I154" s="89" t="n">
        <v>22187</v>
      </c>
      <c r="J154" s="57" t="s">
        <v>95</v>
      </c>
      <c r="K154" s="57" t="s">
        <v>72</v>
      </c>
    </row>
    <row r="155" customFormat="false" ht="15" hidden="false" customHeight="false" outlineLevel="0" collapsed="false">
      <c r="A155" s="57" t="s">
        <v>401</v>
      </c>
      <c r="B155" s="57" t="s">
        <v>402</v>
      </c>
      <c r="C155" s="57" t="s">
        <v>75</v>
      </c>
      <c r="D155" s="57" t="s">
        <v>76</v>
      </c>
      <c r="E155" s="57" t="s">
        <v>77</v>
      </c>
      <c r="F155" s="57" t="s">
        <v>78</v>
      </c>
      <c r="G155" s="57" t="n">
        <v>44.81892</v>
      </c>
      <c r="H155" s="57" t="n">
        <v>20.45998</v>
      </c>
      <c r="I155" s="89" t="n">
        <v>36831</v>
      </c>
      <c r="J155" s="57" t="s">
        <v>79</v>
      </c>
      <c r="K155" s="57" t="s">
        <v>80</v>
      </c>
    </row>
    <row r="156" customFormat="false" ht="15" hidden="false" customHeight="false" outlineLevel="0" collapsed="false">
      <c r="A156" s="57" t="s">
        <v>403</v>
      </c>
      <c r="B156" s="57" t="s">
        <v>404</v>
      </c>
      <c r="C156" s="57" t="s">
        <v>83</v>
      </c>
      <c r="D156" s="57" t="s">
        <v>93</v>
      </c>
      <c r="E156" s="57" t="s">
        <v>94</v>
      </c>
      <c r="F156" s="57" t="s">
        <v>70</v>
      </c>
      <c r="G156" s="57" t="n">
        <v>-4.58333</v>
      </c>
      <c r="H156" s="57" t="n">
        <v>55.66667</v>
      </c>
      <c r="I156" s="89" t="n">
        <v>28024</v>
      </c>
      <c r="J156" s="57" t="s">
        <v>95</v>
      </c>
      <c r="K156" s="57" t="s">
        <v>90</v>
      </c>
    </row>
    <row r="157" customFormat="false" ht="15" hidden="false" customHeight="false" outlineLevel="0" collapsed="false">
      <c r="A157" s="57" t="s">
        <v>405</v>
      </c>
      <c r="B157" s="57" t="s">
        <v>406</v>
      </c>
      <c r="C157" s="57" t="s">
        <v>83</v>
      </c>
      <c r="D157" s="57" t="s">
        <v>93</v>
      </c>
      <c r="E157" s="57" t="s">
        <v>94</v>
      </c>
      <c r="F157" s="57" t="s">
        <v>70</v>
      </c>
      <c r="G157" s="57" t="n">
        <v>8.5</v>
      </c>
      <c r="H157" s="57" t="n">
        <v>-11.5</v>
      </c>
      <c r="I157" s="89" t="n">
        <v>22551</v>
      </c>
      <c r="J157" s="57" t="s">
        <v>95</v>
      </c>
      <c r="K157" s="57" t="s">
        <v>72</v>
      </c>
    </row>
    <row r="158" customFormat="false" ht="15" hidden="false" customHeight="false" outlineLevel="0" collapsed="false">
      <c r="A158" s="57" t="s">
        <v>407</v>
      </c>
      <c r="B158" s="57" t="s">
        <v>408</v>
      </c>
      <c r="C158" s="57" t="s">
        <v>67</v>
      </c>
      <c r="D158" s="57" t="s">
        <v>110</v>
      </c>
      <c r="E158" s="57" t="s">
        <v>110</v>
      </c>
      <c r="F158" s="57" t="s">
        <v>70</v>
      </c>
      <c r="G158" s="57" t="n">
        <v>1.28967</v>
      </c>
      <c r="H158" s="57" t="n">
        <v>103.85007</v>
      </c>
      <c r="I158" s="89" t="n">
        <v>24006</v>
      </c>
      <c r="J158" s="57" t="s">
        <v>112</v>
      </c>
      <c r="K158" s="57" t="s">
        <v>90</v>
      </c>
    </row>
    <row r="159" customFormat="false" ht="15" hidden="false" customHeight="false" outlineLevel="0" collapsed="false">
      <c r="A159" s="57" t="s">
        <v>409</v>
      </c>
      <c r="B159" s="57" t="s">
        <v>410</v>
      </c>
      <c r="C159" s="57" t="s">
        <v>75</v>
      </c>
      <c r="D159" s="57" t="s">
        <v>76</v>
      </c>
      <c r="E159" s="57" t="s">
        <v>77</v>
      </c>
      <c r="F159" s="57" t="s">
        <v>111</v>
      </c>
      <c r="G159" s="57" t="n">
        <v>48.66667</v>
      </c>
      <c r="H159" s="57" t="n">
        <v>19.5</v>
      </c>
      <c r="I159" s="89" t="n">
        <v>33988</v>
      </c>
      <c r="J159" s="57" t="s">
        <v>79</v>
      </c>
      <c r="K159" s="57" t="s">
        <v>90</v>
      </c>
    </row>
    <row r="160" customFormat="false" ht="15" hidden="false" customHeight="false" outlineLevel="0" collapsed="false">
      <c r="A160" s="57" t="s">
        <v>411</v>
      </c>
      <c r="B160" s="57" t="s">
        <v>412</v>
      </c>
      <c r="C160" s="57" t="s">
        <v>75</v>
      </c>
      <c r="D160" s="57" t="s">
        <v>76</v>
      </c>
      <c r="E160" s="57" t="s">
        <v>77</v>
      </c>
      <c r="F160" s="57" t="s">
        <v>78</v>
      </c>
      <c r="G160" s="57" t="n">
        <v>46.08333</v>
      </c>
      <c r="H160" s="57" t="n">
        <v>15</v>
      </c>
      <c r="I160" s="89" t="n">
        <v>33746</v>
      </c>
      <c r="J160" s="57" t="s">
        <v>79</v>
      </c>
      <c r="K160" s="57" t="s">
        <v>90</v>
      </c>
    </row>
    <row r="161" customFormat="false" ht="15" hidden="false" customHeight="false" outlineLevel="0" collapsed="false">
      <c r="A161" s="57" t="s">
        <v>413</v>
      </c>
      <c r="B161" s="57" t="s">
        <v>414</v>
      </c>
      <c r="C161" s="57" t="s">
        <v>67</v>
      </c>
      <c r="D161" s="57" t="s">
        <v>110</v>
      </c>
      <c r="E161" s="57" t="s">
        <v>110</v>
      </c>
      <c r="F161" s="57" t="s">
        <v>70</v>
      </c>
      <c r="G161" s="57" t="n">
        <v>-8</v>
      </c>
      <c r="H161" s="57" t="n">
        <v>159</v>
      </c>
      <c r="I161" s="89" t="n">
        <v>28752</v>
      </c>
      <c r="J161" s="57" t="s">
        <v>112</v>
      </c>
      <c r="K161" s="57" t="s">
        <v>96</v>
      </c>
    </row>
    <row r="162" customFormat="false" ht="15" hidden="false" customHeight="false" outlineLevel="0" collapsed="false">
      <c r="A162" s="57" t="s">
        <v>415</v>
      </c>
      <c r="B162" s="57" t="s">
        <v>416</v>
      </c>
      <c r="C162" s="57" t="s">
        <v>83</v>
      </c>
      <c r="D162" s="57" t="s">
        <v>93</v>
      </c>
      <c r="E162" s="57" t="s">
        <v>94</v>
      </c>
      <c r="F162" s="57" t="s">
        <v>70</v>
      </c>
      <c r="G162" s="57" t="n">
        <v>6</v>
      </c>
      <c r="H162" s="57" t="n">
        <v>48</v>
      </c>
      <c r="I162" s="89" t="n">
        <v>22179</v>
      </c>
      <c r="J162" s="57" t="s">
        <v>95</v>
      </c>
      <c r="K162" s="57" t="s">
        <v>72</v>
      </c>
    </row>
    <row r="163" customFormat="false" ht="15" hidden="false" customHeight="false" outlineLevel="0" collapsed="false">
      <c r="A163" s="57" t="s">
        <v>417</v>
      </c>
      <c r="B163" s="57" t="s">
        <v>418</v>
      </c>
      <c r="C163" s="57" t="s">
        <v>83</v>
      </c>
      <c r="D163" s="57" t="s">
        <v>93</v>
      </c>
      <c r="E163" s="57" t="s">
        <v>94</v>
      </c>
      <c r="F163" s="57" t="s">
        <v>70</v>
      </c>
      <c r="G163" s="57" t="n">
        <v>-29</v>
      </c>
      <c r="H163" s="57" t="n">
        <v>24</v>
      </c>
      <c r="I163" s="89" t="n">
        <v>16748</v>
      </c>
      <c r="J163" s="57" t="s">
        <v>95</v>
      </c>
      <c r="K163" s="57" t="s">
        <v>80</v>
      </c>
    </row>
    <row r="164" customFormat="false" ht="15" hidden="false" customHeight="false" outlineLevel="0" collapsed="false">
      <c r="A164" s="57" t="s">
        <v>419</v>
      </c>
      <c r="B164" s="57" t="s">
        <v>420</v>
      </c>
      <c r="C164" s="57" t="s">
        <v>75</v>
      </c>
      <c r="D164" s="57" t="s">
        <v>89</v>
      </c>
      <c r="E164" s="57" t="s">
        <v>77</v>
      </c>
      <c r="F164" s="57" t="s">
        <v>111</v>
      </c>
      <c r="G164" s="57" t="n">
        <v>40</v>
      </c>
      <c r="H164" s="57" t="n">
        <v>-4</v>
      </c>
      <c r="I164" s="89" t="n">
        <v>20437</v>
      </c>
      <c r="J164" s="57" t="s">
        <v>79</v>
      </c>
      <c r="K164" s="57" t="s">
        <v>90</v>
      </c>
    </row>
    <row r="165" customFormat="false" ht="15" hidden="false" customHeight="false" outlineLevel="0" collapsed="false">
      <c r="A165" s="57" t="s">
        <v>421</v>
      </c>
      <c r="B165" s="57" t="s">
        <v>422</v>
      </c>
      <c r="C165" s="57" t="s">
        <v>67</v>
      </c>
      <c r="D165" s="57" t="s">
        <v>68</v>
      </c>
      <c r="E165" s="57" t="s">
        <v>69</v>
      </c>
      <c r="F165" s="57" t="s">
        <v>70</v>
      </c>
      <c r="G165" s="57" t="n">
        <v>7.75</v>
      </c>
      <c r="H165" s="57" t="n">
        <v>80.75</v>
      </c>
      <c r="I165" s="89" t="n">
        <v>20437</v>
      </c>
      <c r="J165" s="57" t="s">
        <v>71</v>
      </c>
      <c r="K165" s="57" t="s">
        <v>96</v>
      </c>
    </row>
    <row r="166" customFormat="false" ht="15" hidden="false" customHeight="false" outlineLevel="0" collapsed="false">
      <c r="A166" s="57" t="s">
        <v>423</v>
      </c>
      <c r="B166" s="57" t="s">
        <v>424</v>
      </c>
      <c r="C166" s="57" t="s">
        <v>83</v>
      </c>
      <c r="D166" s="57" t="s">
        <v>93</v>
      </c>
      <c r="E166" s="57" t="s">
        <v>94</v>
      </c>
      <c r="F166" s="57" t="s">
        <v>70</v>
      </c>
      <c r="G166" s="57" t="n">
        <v>16</v>
      </c>
      <c r="H166" s="57" t="n">
        <v>30</v>
      </c>
      <c r="I166" s="89" t="n">
        <v>20771</v>
      </c>
      <c r="J166" s="57" t="s">
        <v>95</v>
      </c>
      <c r="K166" s="57" t="s">
        <v>96</v>
      </c>
    </row>
    <row r="167" customFormat="false" ht="15" hidden="false" customHeight="false" outlineLevel="0" collapsed="false">
      <c r="A167" s="57" t="s">
        <v>425</v>
      </c>
      <c r="B167" s="57" t="s">
        <v>426</v>
      </c>
      <c r="C167" s="57" t="s">
        <v>99</v>
      </c>
      <c r="D167" s="57" t="s">
        <v>105</v>
      </c>
      <c r="E167" s="57" t="s">
        <v>101</v>
      </c>
      <c r="F167" s="57" t="s">
        <v>70</v>
      </c>
      <c r="G167" s="57" t="n">
        <v>4</v>
      </c>
      <c r="H167" s="57" t="n">
        <v>-56</v>
      </c>
      <c r="I167" s="89" t="n">
        <v>27732</v>
      </c>
      <c r="J167" s="57" t="s">
        <v>102</v>
      </c>
      <c r="K167" s="57" t="s">
        <v>80</v>
      </c>
    </row>
    <row r="168" customFormat="false" ht="15" hidden="false" customHeight="false" outlineLevel="0" collapsed="false">
      <c r="A168" s="57" t="s">
        <v>427</v>
      </c>
      <c r="B168" s="57" t="s">
        <v>428</v>
      </c>
      <c r="C168" s="57" t="s">
        <v>83</v>
      </c>
      <c r="D168" s="57" t="s">
        <v>93</v>
      </c>
      <c r="E168" s="57" t="s">
        <v>94</v>
      </c>
      <c r="F168" s="57" t="s">
        <v>70</v>
      </c>
      <c r="G168" s="57" t="n">
        <v>-26.5</v>
      </c>
      <c r="H168" s="57" t="n">
        <v>31.5</v>
      </c>
      <c r="I168" s="89" t="n">
        <v>25105</v>
      </c>
      <c r="J168" s="57" t="s">
        <v>95</v>
      </c>
      <c r="K168" s="57" t="s">
        <v>96</v>
      </c>
    </row>
    <row r="169" customFormat="false" ht="15" hidden="false" customHeight="false" outlineLevel="0" collapsed="false">
      <c r="A169" s="57" t="s">
        <v>429</v>
      </c>
      <c r="B169" s="57" t="s">
        <v>430</v>
      </c>
      <c r="C169" s="57" t="s">
        <v>75</v>
      </c>
      <c r="D169" s="57" t="s">
        <v>89</v>
      </c>
      <c r="E169" s="57" t="s">
        <v>77</v>
      </c>
      <c r="F169" s="57" t="s">
        <v>111</v>
      </c>
      <c r="G169" s="57" t="n">
        <v>62</v>
      </c>
      <c r="H169" s="57" t="n">
        <v>15</v>
      </c>
      <c r="I169" s="89" t="n">
        <v>17125</v>
      </c>
      <c r="J169" s="57" t="s">
        <v>79</v>
      </c>
      <c r="K169" s="57" t="s">
        <v>90</v>
      </c>
    </row>
    <row r="170" customFormat="false" ht="15" hidden="false" customHeight="false" outlineLevel="0" collapsed="false">
      <c r="A170" s="57" t="s">
        <v>431</v>
      </c>
      <c r="B170" s="57" t="s">
        <v>432</v>
      </c>
      <c r="C170" s="57" t="s">
        <v>75</v>
      </c>
      <c r="D170" s="57" t="s">
        <v>89</v>
      </c>
      <c r="E170" s="57" t="s">
        <v>77</v>
      </c>
      <c r="F170" s="57" t="s">
        <v>111</v>
      </c>
      <c r="G170" s="57" t="n">
        <v>47.00016</v>
      </c>
      <c r="H170" s="57" t="n">
        <v>8.01427</v>
      </c>
      <c r="I170" s="89" t="n">
        <v>37509</v>
      </c>
      <c r="J170" s="57" t="s">
        <v>79</v>
      </c>
      <c r="K170" s="57" t="s">
        <v>90</v>
      </c>
    </row>
    <row r="171" customFormat="false" ht="15" hidden="false" customHeight="false" outlineLevel="0" collapsed="false">
      <c r="A171" s="57" t="s">
        <v>433</v>
      </c>
      <c r="B171" s="57" t="s">
        <v>434</v>
      </c>
      <c r="C171" s="57" t="s">
        <v>67</v>
      </c>
      <c r="D171" s="57" t="s">
        <v>68</v>
      </c>
      <c r="E171" s="57" t="s">
        <v>85</v>
      </c>
      <c r="F171" s="57" t="s">
        <v>70</v>
      </c>
      <c r="G171" s="57" t="n">
        <v>35</v>
      </c>
      <c r="H171" s="57" t="n">
        <v>38</v>
      </c>
      <c r="I171" s="89" t="n">
        <v>16734</v>
      </c>
      <c r="J171" s="57" t="s">
        <v>86</v>
      </c>
      <c r="K171" s="57" t="s">
        <v>96</v>
      </c>
    </row>
    <row r="172" customFormat="false" ht="15" hidden="false" customHeight="false" outlineLevel="0" collapsed="false">
      <c r="A172" s="57" t="s">
        <v>435</v>
      </c>
      <c r="B172" s="57" t="s">
        <v>436</v>
      </c>
      <c r="C172" s="57" t="s">
        <v>67</v>
      </c>
      <c r="D172" s="57" t="s">
        <v>110</v>
      </c>
      <c r="E172" s="57" t="s">
        <v>110</v>
      </c>
      <c r="F172" s="57" t="s">
        <v>78</v>
      </c>
      <c r="G172" s="57" t="n">
        <v>24</v>
      </c>
      <c r="H172" s="57" t="n">
        <v>121</v>
      </c>
      <c r="J172" s="57" t="s">
        <v>112</v>
      </c>
      <c r="K172" s="57" t="s">
        <v>90</v>
      </c>
    </row>
    <row r="173" customFormat="false" ht="15" hidden="false" customHeight="false" outlineLevel="0" collapsed="false">
      <c r="A173" s="57" t="s">
        <v>437</v>
      </c>
      <c r="B173" s="57" t="s">
        <v>438</v>
      </c>
      <c r="C173" s="57" t="s">
        <v>67</v>
      </c>
      <c r="D173" s="57" t="s">
        <v>68</v>
      </c>
      <c r="E173" s="57" t="s">
        <v>77</v>
      </c>
      <c r="F173" s="57" t="s">
        <v>78</v>
      </c>
      <c r="G173" s="57" t="n">
        <v>39</v>
      </c>
      <c r="H173" s="57" t="n">
        <v>71</v>
      </c>
      <c r="I173" s="89" t="n">
        <v>33665</v>
      </c>
      <c r="J173" s="57" t="s">
        <v>79</v>
      </c>
      <c r="K173" s="57" t="s">
        <v>96</v>
      </c>
    </row>
    <row r="174" customFormat="false" ht="15" hidden="false" customHeight="false" outlineLevel="0" collapsed="false">
      <c r="A174" s="57" t="s">
        <v>439</v>
      </c>
      <c r="B174" s="57" t="s">
        <v>440</v>
      </c>
      <c r="C174" s="57" t="s">
        <v>83</v>
      </c>
      <c r="D174" s="57" t="s">
        <v>93</v>
      </c>
      <c r="E174" s="57" t="s">
        <v>94</v>
      </c>
      <c r="F174" s="57" t="s">
        <v>70</v>
      </c>
      <c r="G174" s="57" t="n">
        <v>-6</v>
      </c>
      <c r="H174" s="57" t="n">
        <v>35</v>
      </c>
      <c r="I174" s="89" t="n">
        <v>22629</v>
      </c>
      <c r="J174" s="57" t="s">
        <v>95</v>
      </c>
      <c r="K174" s="57" t="s">
        <v>72</v>
      </c>
    </row>
    <row r="175" customFormat="false" ht="15" hidden="false" customHeight="false" outlineLevel="0" collapsed="false">
      <c r="A175" s="57" t="s">
        <v>441</v>
      </c>
      <c r="B175" s="57" t="s">
        <v>442</v>
      </c>
      <c r="C175" s="57" t="s">
        <v>67</v>
      </c>
      <c r="D175" s="57" t="s">
        <v>110</v>
      </c>
      <c r="E175" s="57" t="s">
        <v>110</v>
      </c>
      <c r="F175" s="57" t="s">
        <v>70</v>
      </c>
      <c r="G175" s="57" t="n">
        <v>15.5</v>
      </c>
      <c r="H175" s="57" t="n">
        <v>101</v>
      </c>
      <c r="I175" s="89" t="n">
        <v>17152</v>
      </c>
      <c r="J175" s="57" t="s">
        <v>112</v>
      </c>
      <c r="K175" s="57" t="s">
        <v>80</v>
      </c>
    </row>
    <row r="176" customFormat="false" ht="15" hidden="false" customHeight="false" outlineLevel="0" collapsed="false">
      <c r="A176" s="57" t="s">
        <v>443</v>
      </c>
      <c r="B176" s="57" t="s">
        <v>444</v>
      </c>
      <c r="C176" s="57" t="s">
        <v>67</v>
      </c>
      <c r="D176" s="57" t="s">
        <v>110</v>
      </c>
      <c r="E176" s="57" t="s">
        <v>110</v>
      </c>
      <c r="F176" s="57" t="s">
        <v>70</v>
      </c>
      <c r="G176" s="57" t="n">
        <v>-8.83333</v>
      </c>
      <c r="H176" s="57" t="n">
        <v>125.75</v>
      </c>
      <c r="I176" s="89" t="n">
        <v>37526</v>
      </c>
      <c r="J176" s="57" t="s">
        <v>112</v>
      </c>
      <c r="K176" s="57" t="s">
        <v>96</v>
      </c>
    </row>
    <row r="177" customFormat="false" ht="15" hidden="false" customHeight="false" outlineLevel="0" collapsed="false">
      <c r="A177" s="57" t="s">
        <v>445</v>
      </c>
      <c r="B177" s="57" t="s">
        <v>446</v>
      </c>
      <c r="C177" s="57" t="s">
        <v>83</v>
      </c>
      <c r="D177" s="57" t="s">
        <v>93</v>
      </c>
      <c r="E177" s="57" t="s">
        <v>94</v>
      </c>
      <c r="F177" s="57" t="s">
        <v>70</v>
      </c>
      <c r="G177" s="57" t="n">
        <v>8.66667</v>
      </c>
      <c r="H177" s="57" t="n">
        <v>1.08333</v>
      </c>
      <c r="I177" s="89" t="n">
        <v>22179</v>
      </c>
      <c r="J177" s="57" t="s">
        <v>95</v>
      </c>
      <c r="K177" s="57" t="s">
        <v>72</v>
      </c>
    </row>
    <row r="178" customFormat="false" ht="15" hidden="false" customHeight="false" outlineLevel="0" collapsed="false">
      <c r="A178" s="57" t="s">
        <v>447</v>
      </c>
      <c r="B178" s="57" t="s">
        <v>448</v>
      </c>
      <c r="C178" s="57" t="s">
        <v>67</v>
      </c>
      <c r="D178" s="57" t="s">
        <v>110</v>
      </c>
      <c r="E178" s="57" t="s">
        <v>110</v>
      </c>
      <c r="F178" s="57" t="s">
        <v>70</v>
      </c>
      <c r="G178" s="57" t="n">
        <v>-20</v>
      </c>
      <c r="H178" s="57" t="n">
        <v>-175</v>
      </c>
      <c r="I178" s="89" t="n">
        <v>36417</v>
      </c>
      <c r="J178" s="57" t="s">
        <v>112</v>
      </c>
      <c r="K178" s="57" t="s">
        <v>80</v>
      </c>
    </row>
    <row r="179" customFormat="false" ht="15" hidden="false" customHeight="false" outlineLevel="0" collapsed="false">
      <c r="A179" s="57" t="s">
        <v>449</v>
      </c>
      <c r="B179" s="57" t="s">
        <v>450</v>
      </c>
      <c r="C179" s="57" t="s">
        <v>99</v>
      </c>
      <c r="D179" s="57" t="s">
        <v>100</v>
      </c>
      <c r="E179" s="57" t="s">
        <v>101</v>
      </c>
      <c r="F179" s="57" t="s">
        <v>70</v>
      </c>
      <c r="G179" s="57" t="n">
        <v>11</v>
      </c>
      <c r="H179" s="57" t="n">
        <v>-61</v>
      </c>
      <c r="I179" s="89" t="n">
        <v>22907</v>
      </c>
      <c r="J179" s="57" t="s">
        <v>102</v>
      </c>
      <c r="K179" s="57" t="s">
        <v>90</v>
      </c>
    </row>
    <row r="180" customFormat="false" ht="15" hidden="false" customHeight="false" outlineLevel="0" collapsed="false">
      <c r="A180" s="57" t="s">
        <v>451</v>
      </c>
      <c r="B180" s="57" t="s">
        <v>452</v>
      </c>
      <c r="C180" s="57" t="s">
        <v>83</v>
      </c>
      <c r="D180" s="57" t="s">
        <v>84</v>
      </c>
      <c r="E180" s="57" t="s">
        <v>85</v>
      </c>
      <c r="F180" s="57" t="s">
        <v>70</v>
      </c>
      <c r="G180" s="57" t="n">
        <v>34</v>
      </c>
      <c r="H180" s="57" t="n">
        <v>9</v>
      </c>
      <c r="I180" s="89" t="n">
        <v>20771</v>
      </c>
      <c r="J180" s="57" t="s">
        <v>86</v>
      </c>
      <c r="K180" s="57" t="s">
        <v>96</v>
      </c>
    </row>
    <row r="181" customFormat="false" ht="15" hidden="false" customHeight="false" outlineLevel="0" collapsed="false">
      <c r="A181" s="57" t="s">
        <v>453</v>
      </c>
      <c r="B181" s="57" t="s">
        <v>454</v>
      </c>
      <c r="C181" s="57" t="s">
        <v>75</v>
      </c>
      <c r="D181" s="57" t="s">
        <v>76</v>
      </c>
      <c r="E181" s="57" t="s">
        <v>77</v>
      </c>
      <c r="F181" s="57" t="s">
        <v>111</v>
      </c>
      <c r="G181" s="57" t="n">
        <v>39</v>
      </c>
      <c r="H181" s="57" t="n">
        <v>35</v>
      </c>
      <c r="I181" s="89" t="n">
        <v>16734</v>
      </c>
      <c r="J181" s="57" t="s">
        <v>79</v>
      </c>
      <c r="K181" s="57" t="s">
        <v>80</v>
      </c>
    </row>
    <row r="182" customFormat="false" ht="15" hidden="false" customHeight="false" outlineLevel="0" collapsed="false">
      <c r="A182" s="57" t="s">
        <v>455</v>
      </c>
      <c r="B182" s="57" t="s">
        <v>456</v>
      </c>
      <c r="C182" s="57" t="s">
        <v>67</v>
      </c>
      <c r="D182" s="57" t="s">
        <v>68</v>
      </c>
      <c r="E182" s="57" t="s">
        <v>77</v>
      </c>
      <c r="F182" s="57" t="s">
        <v>70</v>
      </c>
      <c r="G182" s="57" t="n">
        <v>39.75</v>
      </c>
      <c r="H182" s="57" t="n">
        <v>59.66667</v>
      </c>
      <c r="I182" s="89" t="n">
        <v>33665</v>
      </c>
      <c r="J182" s="57" t="s">
        <v>79</v>
      </c>
      <c r="K182" s="57" t="s">
        <v>80</v>
      </c>
    </row>
    <row r="183" customFormat="false" ht="15" hidden="false" customHeight="false" outlineLevel="0" collapsed="false">
      <c r="A183" s="57" t="s">
        <v>457</v>
      </c>
      <c r="B183" s="57" t="s">
        <v>458</v>
      </c>
      <c r="C183" s="57" t="s">
        <v>67</v>
      </c>
      <c r="D183" s="57" t="s">
        <v>110</v>
      </c>
      <c r="E183" s="57" t="s">
        <v>110</v>
      </c>
      <c r="F183" s="57" t="s">
        <v>78</v>
      </c>
      <c r="G183" s="57" t="n">
        <v>-8.51719</v>
      </c>
      <c r="H183" s="57" t="n">
        <v>179.14478</v>
      </c>
      <c r="I183" s="89" t="n">
        <v>36774</v>
      </c>
      <c r="J183" s="57" t="s">
        <v>112</v>
      </c>
      <c r="K183" s="57" t="s">
        <v>80</v>
      </c>
    </row>
    <row r="184" customFormat="false" ht="15" hidden="false" customHeight="false" outlineLevel="0" collapsed="false">
      <c r="A184" s="57" t="s">
        <v>459</v>
      </c>
      <c r="B184" s="57" t="s">
        <v>460</v>
      </c>
      <c r="C184" s="57" t="s">
        <v>83</v>
      </c>
      <c r="D184" s="57" t="s">
        <v>93</v>
      </c>
      <c r="E184" s="57" t="s">
        <v>94</v>
      </c>
      <c r="F184" s="57" t="s">
        <v>70</v>
      </c>
      <c r="G184" s="57" t="n">
        <v>1.25</v>
      </c>
      <c r="H184" s="57" t="n">
        <v>32.5</v>
      </c>
      <c r="I184" s="89" t="n">
        <v>22944</v>
      </c>
      <c r="J184" s="57" t="s">
        <v>95</v>
      </c>
      <c r="K184" s="57" t="s">
        <v>72</v>
      </c>
    </row>
    <row r="185" customFormat="false" ht="15" hidden="false" customHeight="false" outlineLevel="0" collapsed="false">
      <c r="A185" s="57" t="s">
        <v>461</v>
      </c>
      <c r="B185" s="57" t="s">
        <v>462</v>
      </c>
      <c r="C185" s="57" t="s">
        <v>75</v>
      </c>
      <c r="D185" s="57" t="s">
        <v>76</v>
      </c>
      <c r="E185" s="57" t="s">
        <v>77</v>
      </c>
      <c r="F185" s="57" t="s">
        <v>78</v>
      </c>
      <c r="G185" s="57" t="n">
        <v>49</v>
      </c>
      <c r="H185" s="57" t="n">
        <v>32</v>
      </c>
      <c r="I185" s="89" t="n">
        <v>16734</v>
      </c>
      <c r="J185" s="57" t="s">
        <v>79</v>
      </c>
      <c r="K185" s="57" t="s">
        <v>96</v>
      </c>
    </row>
    <row r="186" customFormat="false" ht="15" hidden="false" customHeight="false" outlineLevel="0" collapsed="false">
      <c r="A186" s="57" t="s">
        <v>463</v>
      </c>
      <c r="B186" s="57" t="s">
        <v>464</v>
      </c>
      <c r="C186" s="57" t="s">
        <v>67</v>
      </c>
      <c r="D186" s="57" t="s">
        <v>68</v>
      </c>
      <c r="E186" s="57" t="s">
        <v>85</v>
      </c>
      <c r="F186" s="57" t="s">
        <v>70</v>
      </c>
      <c r="G186" s="57" t="n">
        <v>23.75</v>
      </c>
      <c r="H186" s="57" t="n">
        <v>54.5</v>
      </c>
      <c r="I186" s="89" t="n">
        <v>26276</v>
      </c>
      <c r="J186" s="57" t="s">
        <v>86</v>
      </c>
      <c r="K186" s="57" t="s">
        <v>90</v>
      </c>
    </row>
    <row r="187" customFormat="false" ht="15" hidden="false" customHeight="false" outlineLevel="0" collapsed="false">
      <c r="A187" s="57" t="s">
        <v>465</v>
      </c>
      <c r="B187" s="57" t="s">
        <v>466</v>
      </c>
      <c r="C187" s="57" t="s">
        <v>75</v>
      </c>
      <c r="D187" s="57" t="s">
        <v>89</v>
      </c>
      <c r="E187" s="57" t="s">
        <v>77</v>
      </c>
      <c r="F187" s="57" t="s">
        <v>111</v>
      </c>
      <c r="G187" s="57" t="n">
        <v>54.75844</v>
      </c>
      <c r="H187" s="57" t="n">
        <v>-2.69531</v>
      </c>
      <c r="I187" s="89" t="n">
        <v>16734</v>
      </c>
      <c r="J187" s="57" t="s">
        <v>79</v>
      </c>
      <c r="K187" s="57" t="s">
        <v>90</v>
      </c>
    </row>
    <row r="188" customFormat="false" ht="15" hidden="false" customHeight="false" outlineLevel="0" collapsed="false">
      <c r="A188" s="57" t="s">
        <v>467</v>
      </c>
      <c r="B188" s="57" t="s">
        <v>468</v>
      </c>
      <c r="C188" s="57" t="s">
        <v>99</v>
      </c>
      <c r="D188" s="57" t="s">
        <v>100</v>
      </c>
      <c r="E188" s="57" t="s">
        <v>101</v>
      </c>
      <c r="F188" s="57" t="s">
        <v>111</v>
      </c>
      <c r="G188" s="57" t="n">
        <v>39.76</v>
      </c>
      <c r="H188" s="57" t="n">
        <v>-98.5</v>
      </c>
      <c r="I188" s="89" t="n">
        <v>16734</v>
      </c>
      <c r="J188" s="57" t="s">
        <v>157</v>
      </c>
      <c r="K188" s="57" t="s">
        <v>90</v>
      </c>
    </row>
    <row r="189" customFormat="false" ht="15" hidden="false" customHeight="false" outlineLevel="0" collapsed="false">
      <c r="A189" s="57" t="s">
        <v>469</v>
      </c>
      <c r="B189" s="57" t="s">
        <v>470</v>
      </c>
      <c r="C189" s="57" t="s">
        <v>99</v>
      </c>
      <c r="D189" s="57" t="s">
        <v>105</v>
      </c>
      <c r="E189" s="57" t="s">
        <v>101</v>
      </c>
      <c r="F189" s="57" t="s">
        <v>70</v>
      </c>
      <c r="G189" s="57" t="n">
        <v>-33</v>
      </c>
      <c r="H189" s="57" t="n">
        <v>-56</v>
      </c>
      <c r="I189" s="89" t="n">
        <v>16789</v>
      </c>
      <c r="J189" s="57" t="s">
        <v>102</v>
      </c>
      <c r="K189" s="57" t="s">
        <v>90</v>
      </c>
    </row>
    <row r="190" customFormat="false" ht="15" hidden="false" customHeight="false" outlineLevel="0" collapsed="false">
      <c r="A190" s="57" t="s">
        <v>471</v>
      </c>
      <c r="B190" s="57" t="s">
        <v>472</v>
      </c>
      <c r="C190" s="57" t="s">
        <v>67</v>
      </c>
      <c r="D190" s="57" t="s">
        <v>68</v>
      </c>
      <c r="E190" s="57" t="s">
        <v>77</v>
      </c>
      <c r="F190" s="57" t="s">
        <v>78</v>
      </c>
      <c r="G190" s="57" t="n">
        <v>41.66667</v>
      </c>
      <c r="H190" s="57" t="n">
        <v>63.83333</v>
      </c>
      <c r="I190" s="89" t="n">
        <v>33665</v>
      </c>
      <c r="J190" s="57" t="s">
        <v>79</v>
      </c>
      <c r="K190" s="57" t="s">
        <v>96</v>
      </c>
    </row>
    <row r="191" customFormat="false" ht="15" hidden="false" customHeight="false" outlineLevel="0" collapsed="false">
      <c r="A191" s="57" t="s">
        <v>473</v>
      </c>
      <c r="B191" s="57" t="s">
        <v>474</v>
      </c>
      <c r="C191" s="57" t="s">
        <v>67</v>
      </c>
      <c r="D191" s="57" t="s">
        <v>110</v>
      </c>
      <c r="E191" s="57" t="s">
        <v>110</v>
      </c>
      <c r="F191" s="57" t="s">
        <v>70</v>
      </c>
      <c r="G191" s="57" t="n">
        <v>-16</v>
      </c>
      <c r="H191" s="57" t="n">
        <v>167</v>
      </c>
      <c r="I191" s="89" t="n">
        <v>29844</v>
      </c>
      <c r="J191" s="57" t="s">
        <v>112</v>
      </c>
      <c r="K191" s="57" t="s">
        <v>96</v>
      </c>
    </row>
    <row r="192" customFormat="false" ht="15" hidden="false" customHeight="false" outlineLevel="0" collapsed="false">
      <c r="A192" s="57" t="s">
        <v>475</v>
      </c>
      <c r="B192" s="57" t="s">
        <v>476</v>
      </c>
      <c r="C192" s="57" t="s">
        <v>99</v>
      </c>
      <c r="D192" s="57" t="s">
        <v>105</v>
      </c>
      <c r="E192" s="57" t="s">
        <v>101</v>
      </c>
      <c r="F192" s="57" t="s">
        <v>70</v>
      </c>
      <c r="G192" s="57" t="n">
        <v>8</v>
      </c>
      <c r="H192" s="57" t="n">
        <v>-66</v>
      </c>
      <c r="I192" s="89" t="n">
        <v>16756</v>
      </c>
      <c r="J192" s="57" t="s">
        <v>102</v>
      </c>
      <c r="K192" s="57" t="s">
        <v>80</v>
      </c>
    </row>
    <row r="193" customFormat="false" ht="15" hidden="false" customHeight="false" outlineLevel="0" collapsed="false">
      <c r="A193" s="57" t="s">
        <v>477</v>
      </c>
      <c r="B193" s="57" t="s">
        <v>478</v>
      </c>
      <c r="C193" s="57" t="s">
        <v>67</v>
      </c>
      <c r="D193" s="57" t="s">
        <v>68</v>
      </c>
      <c r="E193" s="57" t="s">
        <v>85</v>
      </c>
      <c r="F193" s="57" t="s">
        <v>70</v>
      </c>
      <c r="G193" s="57" t="n">
        <v>31.92157</v>
      </c>
      <c r="H193" s="57" t="n">
        <v>35.20329</v>
      </c>
      <c r="J193" s="57" t="s">
        <v>86</v>
      </c>
      <c r="K193" s="57" t="s">
        <v>96</v>
      </c>
    </row>
    <row r="194" customFormat="false" ht="15" hidden="false" customHeight="false" outlineLevel="0" collapsed="false">
      <c r="A194" s="57" t="s">
        <v>479</v>
      </c>
      <c r="B194" s="57" t="s">
        <v>480</v>
      </c>
      <c r="C194" s="57" t="s">
        <v>67</v>
      </c>
      <c r="D194" s="57" t="s">
        <v>110</v>
      </c>
      <c r="E194" s="57" t="s">
        <v>110</v>
      </c>
      <c r="F194" s="57" t="s">
        <v>70</v>
      </c>
      <c r="G194" s="57" t="n">
        <v>16.16667</v>
      </c>
      <c r="H194" s="57" t="n">
        <v>107.83333</v>
      </c>
      <c r="I194" s="89" t="n">
        <v>28388</v>
      </c>
      <c r="J194" s="57" t="s">
        <v>112</v>
      </c>
      <c r="K194" s="57" t="s">
        <v>96</v>
      </c>
    </row>
    <row r="195" customFormat="false" ht="15" hidden="false" customHeight="false" outlineLevel="0" collapsed="false">
      <c r="A195" s="57" t="s">
        <v>481</v>
      </c>
      <c r="B195" s="57" t="s">
        <v>482</v>
      </c>
      <c r="C195" s="57" t="s">
        <v>67</v>
      </c>
      <c r="D195" s="57" t="s">
        <v>68</v>
      </c>
      <c r="E195" s="57" t="s">
        <v>85</v>
      </c>
      <c r="F195" s="57" t="s">
        <v>70</v>
      </c>
      <c r="G195" s="57" t="n">
        <v>15.5</v>
      </c>
      <c r="H195" s="57" t="n">
        <v>47.5</v>
      </c>
      <c r="I195" s="89" t="n">
        <v>17440</v>
      </c>
      <c r="J195" s="57" t="s">
        <v>86</v>
      </c>
      <c r="K195" s="57" t="s">
        <v>96</v>
      </c>
    </row>
    <row r="196" customFormat="false" ht="15" hidden="false" customHeight="false" outlineLevel="0" collapsed="false">
      <c r="A196" s="57" t="s">
        <v>483</v>
      </c>
      <c r="B196" s="57" t="s">
        <v>484</v>
      </c>
      <c r="C196" s="57" t="s">
        <v>83</v>
      </c>
      <c r="D196" s="57" t="s">
        <v>93</v>
      </c>
      <c r="E196" s="57" t="s">
        <v>94</v>
      </c>
      <c r="F196" s="57" t="s">
        <v>70</v>
      </c>
      <c r="G196" s="57" t="n">
        <v>-14.33333</v>
      </c>
      <c r="H196" s="57" t="n">
        <v>28.5</v>
      </c>
      <c r="I196" s="89" t="n">
        <v>23712</v>
      </c>
      <c r="J196" s="57" t="s">
        <v>95</v>
      </c>
      <c r="K196" s="57" t="s">
        <v>96</v>
      </c>
    </row>
    <row r="197" customFormat="false" ht="15" hidden="false" customHeight="false" outlineLevel="0" collapsed="false">
      <c r="A197" s="57" t="s">
        <v>485</v>
      </c>
      <c r="B197" s="57" t="s">
        <v>486</v>
      </c>
      <c r="C197" s="57" t="s">
        <v>83</v>
      </c>
      <c r="D197" s="57" t="s">
        <v>93</v>
      </c>
      <c r="E197" s="57" t="s">
        <v>94</v>
      </c>
      <c r="F197" s="57" t="s">
        <v>70</v>
      </c>
      <c r="G197" s="57" t="n">
        <v>-19</v>
      </c>
      <c r="H197" s="57" t="n">
        <v>29.75</v>
      </c>
      <c r="I197" s="89" t="n">
        <v>29458</v>
      </c>
      <c r="J197" s="57" t="s">
        <v>95</v>
      </c>
      <c r="K197" s="57" t="s">
        <v>72</v>
      </c>
    </row>
    <row r="198" customFormat="false" ht="15" hidden="false" customHeight="false" outlineLevel="0" collapsed="false">
      <c r="A198" s="57" t="s">
        <v>487</v>
      </c>
      <c r="B198" s="57" t="s">
        <v>488</v>
      </c>
      <c r="C198" s="57" t="s">
        <v>83</v>
      </c>
      <c r="D198" s="57" t="s">
        <v>93</v>
      </c>
      <c r="E198" s="57" t="s">
        <v>94</v>
      </c>
      <c r="G198" s="57" t="n">
        <v>7.5</v>
      </c>
      <c r="H198" s="57" t="n">
        <v>30</v>
      </c>
      <c r="I198" s="89" t="n">
        <v>40738</v>
      </c>
      <c r="J198" s="57" t="s">
        <v>95</v>
      </c>
      <c r="K198" s="57" t="s">
        <v>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2"/>
  </cols>
  <sheetData>
    <row r="1" customFormat="false" ht="15" hidden="false" customHeight="false" outlineLevel="0" collapsed="false">
      <c r="A1" s="90" t="s">
        <v>5</v>
      </c>
      <c r="B1" s="90" t="s">
        <v>55</v>
      </c>
    </row>
    <row r="2" customFormat="false" ht="15" hidden="false" customHeight="false" outlineLevel="0" collapsed="false">
      <c r="A2" s="90" t="s">
        <v>67</v>
      </c>
      <c r="B2" s="90" t="s">
        <v>489</v>
      </c>
    </row>
    <row r="3" customFormat="false" ht="15" hidden="false" customHeight="false" outlineLevel="0" collapsed="false">
      <c r="A3" s="90" t="s">
        <v>75</v>
      </c>
      <c r="B3" s="90" t="s">
        <v>490</v>
      </c>
    </row>
    <row r="4" customFormat="false" ht="15" hidden="false" customHeight="false" outlineLevel="0" collapsed="false">
      <c r="A4" s="90" t="s">
        <v>83</v>
      </c>
      <c r="B4" s="90" t="s">
        <v>491</v>
      </c>
    </row>
    <row r="5" customFormat="false" ht="15" hidden="false" customHeight="false" outlineLevel="0" collapsed="false">
      <c r="A5" s="90" t="s">
        <v>99</v>
      </c>
      <c r="B5" s="90" t="s">
        <v>492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2"/>
  </cols>
  <sheetData>
    <row r="1" customFormat="false" ht="15" hidden="false" customHeight="false" outlineLevel="0" collapsed="false">
      <c r="A1" s="90" t="s">
        <v>5</v>
      </c>
      <c r="B1" s="90" t="s">
        <v>55</v>
      </c>
    </row>
    <row r="2" customFormat="false" ht="15" hidden="false" customHeight="false" outlineLevel="0" collapsed="false">
      <c r="A2" s="57" t="s">
        <v>493</v>
      </c>
      <c r="B2" s="57" t="s">
        <v>494</v>
      </c>
    </row>
    <row r="3" customFormat="false" ht="15" hidden="false" customHeight="false" outlineLevel="0" collapsed="false">
      <c r="A3" s="57" t="s">
        <v>495</v>
      </c>
      <c r="B3" s="57" t="s">
        <v>496</v>
      </c>
    </row>
    <row r="4" customFormat="false" ht="15" hidden="false" customHeight="false" outlineLevel="0" collapsed="false">
      <c r="A4" s="57" t="s">
        <v>497</v>
      </c>
      <c r="B4" s="57" t="s">
        <v>498</v>
      </c>
    </row>
    <row r="5" customFormat="false" ht="15" hidden="false" customHeight="false" outlineLevel="0" collapsed="false">
      <c r="A5" s="57" t="s">
        <v>499</v>
      </c>
      <c r="B5" s="57" t="s">
        <v>500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2"/>
  </cols>
  <sheetData>
    <row r="1" customFormat="false" ht="15" hidden="false" customHeight="false" outlineLevel="0" collapsed="false">
      <c r="A1" s="90" t="s">
        <v>5</v>
      </c>
      <c r="B1" s="90" t="s">
        <v>55</v>
      </c>
    </row>
    <row r="2" customFormat="false" ht="15" hidden="false" customHeight="false" outlineLevel="0" collapsed="false">
      <c r="A2" s="90" t="s">
        <v>501</v>
      </c>
      <c r="B2" s="90" t="s">
        <v>502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false" outlineLevel="0" max="1025" min="1" style="0" width="11.22"/>
  </cols>
  <sheetData>
    <row r="1" customFormat="false" ht="15" hidden="false" customHeight="false" outlineLevel="0" collapsed="false">
      <c r="A1" s="91" t="s">
        <v>5</v>
      </c>
      <c r="B1" s="91" t="s">
        <v>503</v>
      </c>
    </row>
    <row r="2" customFormat="false" ht="15" hidden="false" customHeight="false" outlineLevel="0" collapsed="false">
      <c r="A2" s="92" t="s">
        <v>501</v>
      </c>
      <c r="B2" s="93" t="s">
        <v>502</v>
      </c>
    </row>
    <row r="3" customFormat="false" ht="15" hidden="false" customHeight="false" outlineLevel="0" collapsed="false">
      <c r="A3" s="20" t="s">
        <v>67</v>
      </c>
      <c r="B3" s="20" t="s">
        <v>489</v>
      </c>
    </row>
    <row r="4" customFormat="false" ht="15" hidden="false" customHeight="false" outlineLevel="0" collapsed="false">
      <c r="A4" s="20" t="s">
        <v>75</v>
      </c>
      <c r="B4" s="20" t="s">
        <v>490</v>
      </c>
    </row>
    <row r="5" customFormat="false" ht="15" hidden="false" customHeight="false" outlineLevel="0" collapsed="false">
      <c r="A5" s="20" t="s">
        <v>83</v>
      </c>
      <c r="B5" s="20" t="s">
        <v>491</v>
      </c>
    </row>
    <row r="6" customFormat="false" ht="15" hidden="false" customHeight="false" outlineLevel="0" collapsed="false">
      <c r="A6" s="20" t="s">
        <v>99</v>
      </c>
      <c r="B6" s="20" t="s">
        <v>492</v>
      </c>
    </row>
    <row r="7" customFormat="false" ht="15" hidden="false" customHeight="false" outlineLevel="0" collapsed="false">
      <c r="A7" s="92" t="s">
        <v>493</v>
      </c>
      <c r="B7" s="92" t="s">
        <v>494</v>
      </c>
    </row>
    <row r="8" customFormat="false" ht="15" hidden="false" customHeight="false" outlineLevel="0" collapsed="false">
      <c r="A8" s="92" t="s">
        <v>495</v>
      </c>
      <c r="B8" s="92" t="s">
        <v>496</v>
      </c>
    </row>
    <row r="9" customFormat="false" ht="15" hidden="false" customHeight="false" outlineLevel="0" collapsed="false">
      <c r="A9" s="92" t="s">
        <v>497</v>
      </c>
      <c r="B9" s="92" t="s">
        <v>498</v>
      </c>
    </row>
    <row r="10" customFormat="false" ht="15" hidden="false" customHeight="false" outlineLevel="0" collapsed="false">
      <c r="A10" s="92" t="s">
        <v>499</v>
      </c>
      <c r="B10" s="92" t="s">
        <v>500</v>
      </c>
    </row>
    <row r="11" customFormat="false" ht="15" hidden="false" customHeight="false" outlineLevel="0" collapsed="false">
      <c r="A11" s="92" t="s">
        <v>65</v>
      </c>
      <c r="B11" s="92" t="s">
        <v>66</v>
      </c>
    </row>
    <row r="12" customFormat="false" ht="15" hidden="false" customHeight="false" outlineLevel="0" collapsed="false">
      <c r="A12" s="92" t="s">
        <v>73</v>
      </c>
      <c r="B12" s="92" t="s">
        <v>74</v>
      </c>
    </row>
    <row r="13" customFormat="false" ht="15" hidden="false" customHeight="false" outlineLevel="0" collapsed="false">
      <c r="A13" s="92" t="s">
        <v>81</v>
      </c>
      <c r="B13" s="92" t="s">
        <v>82</v>
      </c>
    </row>
    <row r="14" customFormat="false" ht="15" hidden="false" customHeight="false" outlineLevel="0" collapsed="false">
      <c r="A14" s="92" t="s">
        <v>87</v>
      </c>
      <c r="B14" s="92" t="s">
        <v>88</v>
      </c>
    </row>
    <row r="15" customFormat="false" ht="15" hidden="false" customHeight="false" outlineLevel="0" collapsed="false">
      <c r="A15" s="92" t="s">
        <v>91</v>
      </c>
      <c r="B15" s="92" t="s">
        <v>92</v>
      </c>
    </row>
    <row r="16" customFormat="false" ht="15" hidden="false" customHeight="false" outlineLevel="0" collapsed="false">
      <c r="A16" s="92" t="s">
        <v>97</v>
      </c>
      <c r="B16" s="92" t="s">
        <v>98</v>
      </c>
    </row>
    <row r="17" customFormat="false" ht="15" hidden="false" customHeight="false" outlineLevel="0" collapsed="false">
      <c r="A17" s="92" t="s">
        <v>103</v>
      </c>
      <c r="B17" s="92" t="s">
        <v>104</v>
      </c>
    </row>
    <row r="18" customFormat="false" ht="15" hidden="false" customHeight="false" outlineLevel="0" collapsed="false">
      <c r="A18" s="92" t="s">
        <v>106</v>
      </c>
      <c r="B18" s="92" t="s">
        <v>107</v>
      </c>
    </row>
    <row r="19" customFormat="false" ht="15" hidden="false" customHeight="false" outlineLevel="0" collapsed="false">
      <c r="A19" s="92" t="s">
        <v>108</v>
      </c>
      <c r="B19" s="92" t="s">
        <v>109</v>
      </c>
    </row>
    <row r="20" customFormat="false" ht="15" hidden="false" customHeight="false" outlineLevel="0" collapsed="false">
      <c r="A20" s="92" t="s">
        <v>113</v>
      </c>
      <c r="B20" s="92" t="s">
        <v>114</v>
      </c>
    </row>
    <row r="21" customFormat="false" ht="15" hidden="false" customHeight="false" outlineLevel="0" collapsed="false">
      <c r="A21" s="92" t="s">
        <v>115</v>
      </c>
      <c r="B21" s="92" t="s">
        <v>116</v>
      </c>
    </row>
    <row r="22" customFormat="false" ht="15" hidden="false" customHeight="false" outlineLevel="0" collapsed="false">
      <c r="A22" s="92" t="s">
        <v>117</v>
      </c>
      <c r="B22" s="92" t="s">
        <v>118</v>
      </c>
    </row>
    <row r="23" customFormat="false" ht="15" hidden="false" customHeight="false" outlineLevel="0" collapsed="false">
      <c r="A23" s="92" t="s">
        <v>119</v>
      </c>
      <c r="B23" s="92" t="s">
        <v>120</v>
      </c>
    </row>
    <row r="24" customFormat="false" ht="15" hidden="false" customHeight="false" outlineLevel="0" collapsed="false">
      <c r="A24" s="92" t="s">
        <v>121</v>
      </c>
      <c r="B24" s="92" t="s">
        <v>122</v>
      </c>
    </row>
    <row r="25" customFormat="false" ht="15" hidden="false" customHeight="false" outlineLevel="0" collapsed="false">
      <c r="A25" s="92" t="s">
        <v>123</v>
      </c>
      <c r="B25" s="92" t="s">
        <v>124</v>
      </c>
    </row>
    <row r="26" customFormat="false" ht="15" hidden="false" customHeight="false" outlineLevel="0" collapsed="false">
      <c r="A26" s="92" t="s">
        <v>125</v>
      </c>
      <c r="B26" s="92" t="s">
        <v>126</v>
      </c>
    </row>
    <row r="27" customFormat="false" ht="15" hidden="false" customHeight="false" outlineLevel="0" collapsed="false">
      <c r="A27" s="92" t="s">
        <v>127</v>
      </c>
      <c r="B27" s="92" t="s">
        <v>128</v>
      </c>
    </row>
    <row r="28" customFormat="false" ht="15" hidden="false" customHeight="false" outlineLevel="0" collapsed="false">
      <c r="A28" s="92" t="s">
        <v>129</v>
      </c>
      <c r="B28" s="92" t="s">
        <v>130</v>
      </c>
    </row>
    <row r="29" customFormat="false" ht="15" hidden="false" customHeight="false" outlineLevel="0" collapsed="false">
      <c r="A29" s="92" t="s">
        <v>131</v>
      </c>
      <c r="B29" s="92" t="s">
        <v>132</v>
      </c>
    </row>
    <row r="30" customFormat="false" ht="15" hidden="false" customHeight="false" outlineLevel="0" collapsed="false">
      <c r="A30" s="92" t="s">
        <v>133</v>
      </c>
      <c r="B30" s="92" t="s">
        <v>134</v>
      </c>
    </row>
    <row r="31" customFormat="false" ht="15" hidden="false" customHeight="false" outlineLevel="0" collapsed="false">
      <c r="A31" s="92" t="s">
        <v>135</v>
      </c>
      <c r="B31" s="92" t="s">
        <v>136</v>
      </c>
    </row>
    <row r="32" customFormat="false" ht="15" hidden="false" customHeight="false" outlineLevel="0" collapsed="false">
      <c r="A32" s="92" t="s">
        <v>137</v>
      </c>
      <c r="B32" s="92" t="s">
        <v>138</v>
      </c>
    </row>
    <row r="33" customFormat="false" ht="15" hidden="false" customHeight="false" outlineLevel="0" collapsed="false">
      <c r="A33" s="92" t="s">
        <v>139</v>
      </c>
      <c r="B33" s="92" t="s">
        <v>140</v>
      </c>
    </row>
    <row r="34" customFormat="false" ht="15" hidden="false" customHeight="false" outlineLevel="0" collapsed="false">
      <c r="A34" s="92" t="s">
        <v>141</v>
      </c>
      <c r="B34" s="92" t="s">
        <v>142</v>
      </c>
    </row>
    <row r="35" customFormat="false" ht="15" hidden="false" customHeight="false" outlineLevel="0" collapsed="false">
      <c r="A35" s="92" t="s">
        <v>143</v>
      </c>
      <c r="B35" s="92" t="s">
        <v>144</v>
      </c>
    </row>
    <row r="36" customFormat="false" ht="15" hidden="false" customHeight="false" outlineLevel="0" collapsed="false">
      <c r="A36" s="92" t="s">
        <v>145</v>
      </c>
      <c r="B36" s="92" t="s">
        <v>146</v>
      </c>
    </row>
    <row r="37" customFormat="false" ht="15" hidden="false" customHeight="false" outlineLevel="0" collapsed="false">
      <c r="A37" s="92" t="s">
        <v>147</v>
      </c>
      <c r="B37" s="92" t="s">
        <v>148</v>
      </c>
    </row>
    <row r="38" customFormat="false" ht="15" hidden="false" customHeight="false" outlineLevel="0" collapsed="false">
      <c r="A38" s="92" t="s">
        <v>149</v>
      </c>
      <c r="B38" s="92" t="s">
        <v>150</v>
      </c>
    </row>
    <row r="39" customFormat="false" ht="15" hidden="false" customHeight="false" outlineLevel="0" collapsed="false">
      <c r="A39" s="92" t="s">
        <v>151</v>
      </c>
      <c r="B39" s="92" t="s">
        <v>152</v>
      </c>
    </row>
    <row r="40" customFormat="false" ht="15" hidden="false" customHeight="false" outlineLevel="0" collapsed="false">
      <c r="A40" s="92" t="s">
        <v>153</v>
      </c>
      <c r="B40" s="92" t="s">
        <v>154</v>
      </c>
    </row>
    <row r="41" customFormat="false" ht="15" hidden="false" customHeight="false" outlineLevel="0" collapsed="false">
      <c r="A41" s="92" t="s">
        <v>155</v>
      </c>
      <c r="B41" s="92" t="s">
        <v>156</v>
      </c>
    </row>
    <row r="42" customFormat="false" ht="15" hidden="false" customHeight="false" outlineLevel="0" collapsed="false">
      <c r="A42" s="92" t="s">
        <v>158</v>
      </c>
      <c r="B42" s="92" t="s">
        <v>159</v>
      </c>
    </row>
    <row r="43" customFormat="false" ht="15" hidden="false" customHeight="false" outlineLevel="0" collapsed="false">
      <c r="A43" s="92" t="s">
        <v>160</v>
      </c>
      <c r="B43" s="92" t="s">
        <v>161</v>
      </c>
    </row>
    <row r="44" customFormat="false" ht="15" hidden="false" customHeight="false" outlineLevel="0" collapsed="false">
      <c r="A44" s="92" t="s">
        <v>162</v>
      </c>
      <c r="B44" s="92" t="s">
        <v>163</v>
      </c>
    </row>
    <row r="45" customFormat="false" ht="15" hidden="false" customHeight="false" outlineLevel="0" collapsed="false">
      <c r="A45" s="92" t="s">
        <v>164</v>
      </c>
      <c r="B45" s="92" t="s">
        <v>165</v>
      </c>
    </row>
    <row r="46" customFormat="false" ht="15" hidden="false" customHeight="false" outlineLevel="0" collapsed="false">
      <c r="A46" s="92" t="s">
        <v>166</v>
      </c>
      <c r="B46" s="92" t="s">
        <v>167</v>
      </c>
    </row>
    <row r="47" customFormat="false" ht="15" hidden="false" customHeight="false" outlineLevel="0" collapsed="false">
      <c r="A47" s="92" t="s">
        <v>168</v>
      </c>
      <c r="B47" s="92" t="s">
        <v>169</v>
      </c>
    </row>
    <row r="48" customFormat="false" ht="15" hidden="false" customHeight="false" outlineLevel="0" collapsed="false">
      <c r="A48" s="92" t="s">
        <v>170</v>
      </c>
      <c r="B48" s="92" t="s">
        <v>171</v>
      </c>
    </row>
    <row r="49" customFormat="false" ht="15" hidden="false" customHeight="false" outlineLevel="0" collapsed="false">
      <c r="A49" s="92" t="s">
        <v>172</v>
      </c>
      <c r="B49" s="92" t="s">
        <v>173</v>
      </c>
    </row>
    <row r="50" customFormat="false" ht="15" hidden="false" customHeight="false" outlineLevel="0" collapsed="false">
      <c r="A50" s="92" t="s">
        <v>174</v>
      </c>
      <c r="B50" s="92" t="s">
        <v>175</v>
      </c>
    </row>
    <row r="51" customFormat="false" ht="15" hidden="false" customHeight="false" outlineLevel="0" collapsed="false">
      <c r="A51" s="92" t="s">
        <v>176</v>
      </c>
      <c r="B51" s="92" t="s">
        <v>177</v>
      </c>
    </row>
    <row r="52" customFormat="false" ht="15" hidden="false" customHeight="false" outlineLevel="0" collapsed="false">
      <c r="A52" s="92" t="s">
        <v>178</v>
      </c>
      <c r="B52" s="92" t="s">
        <v>179</v>
      </c>
    </row>
    <row r="53" customFormat="false" ht="15" hidden="false" customHeight="false" outlineLevel="0" collapsed="false">
      <c r="A53" s="92" t="s">
        <v>180</v>
      </c>
      <c r="B53" s="92" t="s">
        <v>181</v>
      </c>
    </row>
    <row r="54" customFormat="false" ht="15" hidden="false" customHeight="false" outlineLevel="0" collapsed="false">
      <c r="A54" s="92" t="s">
        <v>182</v>
      </c>
      <c r="B54" s="92" t="s">
        <v>183</v>
      </c>
    </row>
    <row r="55" customFormat="false" ht="15" hidden="false" customHeight="false" outlineLevel="0" collapsed="false">
      <c r="A55" s="92" t="s">
        <v>184</v>
      </c>
      <c r="B55" s="92" t="s">
        <v>185</v>
      </c>
    </row>
    <row r="56" customFormat="false" ht="15" hidden="false" customHeight="false" outlineLevel="0" collapsed="false">
      <c r="A56" s="92" t="s">
        <v>186</v>
      </c>
      <c r="B56" s="92" t="s">
        <v>187</v>
      </c>
    </row>
    <row r="57" customFormat="false" ht="15" hidden="false" customHeight="false" outlineLevel="0" collapsed="false">
      <c r="A57" s="92" t="s">
        <v>188</v>
      </c>
      <c r="B57" s="92" t="s">
        <v>189</v>
      </c>
    </row>
    <row r="58" customFormat="false" ht="15" hidden="false" customHeight="false" outlineLevel="0" collapsed="false">
      <c r="A58" s="92" t="s">
        <v>190</v>
      </c>
      <c r="B58" s="92" t="s">
        <v>191</v>
      </c>
    </row>
    <row r="59" customFormat="false" ht="15" hidden="false" customHeight="false" outlineLevel="0" collapsed="false">
      <c r="A59" s="92" t="s">
        <v>192</v>
      </c>
      <c r="B59" s="92" t="s">
        <v>193</v>
      </c>
    </row>
    <row r="60" customFormat="false" ht="15" hidden="false" customHeight="false" outlineLevel="0" collapsed="false">
      <c r="A60" s="92" t="s">
        <v>194</v>
      </c>
      <c r="B60" s="92" t="s">
        <v>195</v>
      </c>
    </row>
    <row r="61" customFormat="false" ht="15" hidden="false" customHeight="false" outlineLevel="0" collapsed="false">
      <c r="A61" s="92" t="s">
        <v>196</v>
      </c>
      <c r="B61" s="92" t="s">
        <v>197</v>
      </c>
    </row>
    <row r="62" customFormat="false" ht="15" hidden="false" customHeight="false" outlineLevel="0" collapsed="false">
      <c r="A62" s="92" t="s">
        <v>198</v>
      </c>
      <c r="B62" s="92" t="s">
        <v>199</v>
      </c>
    </row>
    <row r="63" customFormat="false" ht="15" hidden="false" customHeight="false" outlineLevel="0" collapsed="false">
      <c r="A63" s="92" t="s">
        <v>200</v>
      </c>
      <c r="B63" s="92" t="s">
        <v>201</v>
      </c>
    </row>
    <row r="64" customFormat="false" ht="15" hidden="false" customHeight="false" outlineLevel="0" collapsed="false">
      <c r="A64" s="92" t="s">
        <v>202</v>
      </c>
      <c r="B64" s="92" t="s">
        <v>203</v>
      </c>
    </row>
    <row r="65" customFormat="false" ht="15" hidden="false" customHeight="false" outlineLevel="0" collapsed="false">
      <c r="A65" s="92" t="s">
        <v>204</v>
      </c>
      <c r="B65" s="92" t="s">
        <v>205</v>
      </c>
    </row>
    <row r="66" customFormat="false" ht="15" hidden="false" customHeight="false" outlineLevel="0" collapsed="false">
      <c r="A66" s="92" t="s">
        <v>206</v>
      </c>
      <c r="B66" s="92" t="s">
        <v>207</v>
      </c>
    </row>
    <row r="67" customFormat="false" ht="15" hidden="false" customHeight="false" outlineLevel="0" collapsed="false">
      <c r="A67" s="92" t="s">
        <v>208</v>
      </c>
      <c r="B67" s="92" t="s">
        <v>209</v>
      </c>
    </row>
    <row r="68" customFormat="false" ht="15" hidden="false" customHeight="false" outlineLevel="0" collapsed="false">
      <c r="A68" s="92" t="s">
        <v>210</v>
      </c>
      <c r="B68" s="92" t="s">
        <v>211</v>
      </c>
    </row>
    <row r="69" customFormat="false" ht="15" hidden="false" customHeight="false" outlineLevel="0" collapsed="false">
      <c r="A69" s="92" t="s">
        <v>212</v>
      </c>
      <c r="B69" s="92" t="s">
        <v>213</v>
      </c>
    </row>
    <row r="70" customFormat="false" ht="15" hidden="false" customHeight="false" outlineLevel="0" collapsed="false">
      <c r="A70" s="92" t="s">
        <v>214</v>
      </c>
      <c r="B70" s="92" t="s">
        <v>215</v>
      </c>
    </row>
    <row r="71" customFormat="false" ht="15" hidden="false" customHeight="false" outlineLevel="0" collapsed="false">
      <c r="A71" s="92" t="s">
        <v>216</v>
      </c>
      <c r="B71" s="92" t="s">
        <v>217</v>
      </c>
    </row>
    <row r="72" customFormat="false" ht="15" hidden="false" customHeight="false" outlineLevel="0" collapsed="false">
      <c r="A72" s="92" t="s">
        <v>218</v>
      </c>
      <c r="B72" s="92" t="s">
        <v>219</v>
      </c>
    </row>
    <row r="73" customFormat="false" ht="15" hidden="false" customHeight="false" outlineLevel="0" collapsed="false">
      <c r="A73" s="92" t="s">
        <v>5</v>
      </c>
      <c r="B73" s="92" t="s">
        <v>220</v>
      </c>
    </row>
    <row r="74" customFormat="false" ht="15" hidden="false" customHeight="false" outlineLevel="0" collapsed="false">
      <c r="A74" s="92" t="s">
        <v>221</v>
      </c>
      <c r="B74" s="92" t="s">
        <v>222</v>
      </c>
    </row>
    <row r="75" customFormat="false" ht="15" hidden="false" customHeight="false" outlineLevel="0" collapsed="false">
      <c r="A75" s="92" t="s">
        <v>223</v>
      </c>
      <c r="B75" s="92" t="s">
        <v>224</v>
      </c>
    </row>
    <row r="76" customFormat="false" ht="15" hidden="false" customHeight="false" outlineLevel="0" collapsed="false">
      <c r="A76" s="92" t="s">
        <v>225</v>
      </c>
      <c r="B76" s="92" t="s">
        <v>226</v>
      </c>
    </row>
    <row r="77" customFormat="false" ht="15" hidden="false" customHeight="false" outlineLevel="0" collapsed="false">
      <c r="A77" s="92" t="s">
        <v>227</v>
      </c>
      <c r="B77" s="92" t="s">
        <v>228</v>
      </c>
    </row>
    <row r="78" customFormat="false" ht="15" hidden="false" customHeight="false" outlineLevel="0" collapsed="false">
      <c r="A78" s="92" t="s">
        <v>229</v>
      </c>
      <c r="B78" s="92" t="s">
        <v>230</v>
      </c>
    </row>
    <row r="79" customFormat="false" ht="15" hidden="false" customHeight="false" outlineLevel="0" collapsed="false">
      <c r="A79" s="92" t="s">
        <v>231</v>
      </c>
      <c r="B79" s="92" t="s">
        <v>232</v>
      </c>
    </row>
    <row r="80" customFormat="false" ht="15" hidden="false" customHeight="false" outlineLevel="0" collapsed="false">
      <c r="A80" s="92" t="s">
        <v>233</v>
      </c>
      <c r="B80" s="92" t="s">
        <v>234</v>
      </c>
    </row>
    <row r="81" customFormat="false" ht="15" hidden="false" customHeight="false" outlineLevel="0" collapsed="false">
      <c r="A81" s="92" t="s">
        <v>235</v>
      </c>
      <c r="B81" s="92" t="s">
        <v>236</v>
      </c>
    </row>
    <row r="82" customFormat="false" ht="15" hidden="false" customHeight="false" outlineLevel="0" collapsed="false">
      <c r="A82" s="92" t="s">
        <v>237</v>
      </c>
      <c r="B82" s="92" t="s">
        <v>238</v>
      </c>
    </row>
    <row r="83" customFormat="false" ht="15" hidden="false" customHeight="false" outlineLevel="0" collapsed="false">
      <c r="A83" s="92" t="s">
        <v>239</v>
      </c>
      <c r="B83" s="92" t="s">
        <v>240</v>
      </c>
    </row>
    <row r="84" customFormat="false" ht="15" hidden="false" customHeight="false" outlineLevel="0" collapsed="false">
      <c r="A84" s="92" t="s">
        <v>241</v>
      </c>
      <c r="B84" s="92" t="s">
        <v>242</v>
      </c>
    </row>
    <row r="85" customFormat="false" ht="15" hidden="false" customHeight="false" outlineLevel="0" collapsed="false">
      <c r="A85" s="92" t="s">
        <v>243</v>
      </c>
      <c r="B85" s="92" t="s">
        <v>244</v>
      </c>
    </row>
    <row r="86" customFormat="false" ht="15" hidden="false" customHeight="false" outlineLevel="0" collapsed="false">
      <c r="A86" s="92" t="s">
        <v>245</v>
      </c>
      <c r="B86" s="92" t="s">
        <v>246</v>
      </c>
    </row>
    <row r="87" customFormat="false" ht="15" hidden="false" customHeight="false" outlineLevel="0" collapsed="false">
      <c r="A87" s="92" t="s">
        <v>247</v>
      </c>
      <c r="B87" s="92" t="s">
        <v>248</v>
      </c>
    </row>
    <row r="88" customFormat="false" ht="15" hidden="false" customHeight="false" outlineLevel="0" collapsed="false">
      <c r="A88" s="92" t="s">
        <v>249</v>
      </c>
      <c r="B88" s="92" t="s">
        <v>250</v>
      </c>
    </row>
    <row r="89" customFormat="false" ht="15" hidden="false" customHeight="false" outlineLevel="0" collapsed="false">
      <c r="A89" s="92" t="s">
        <v>251</v>
      </c>
      <c r="B89" s="92" t="s">
        <v>252</v>
      </c>
    </row>
    <row r="90" customFormat="false" ht="15" hidden="false" customHeight="false" outlineLevel="0" collapsed="false">
      <c r="A90" s="92" t="s">
        <v>253</v>
      </c>
      <c r="B90" s="92" t="s">
        <v>254</v>
      </c>
    </row>
    <row r="91" customFormat="false" ht="15" hidden="false" customHeight="false" outlineLevel="0" collapsed="false">
      <c r="A91" s="92" t="s">
        <v>255</v>
      </c>
      <c r="B91" s="92" t="s">
        <v>256</v>
      </c>
    </row>
    <row r="92" customFormat="false" ht="15" hidden="false" customHeight="false" outlineLevel="0" collapsed="false">
      <c r="A92" s="92" t="s">
        <v>257</v>
      </c>
      <c r="B92" s="92" t="s">
        <v>258</v>
      </c>
    </row>
    <row r="93" customFormat="false" ht="15" hidden="false" customHeight="false" outlineLevel="0" collapsed="false">
      <c r="A93" s="92" t="s">
        <v>259</v>
      </c>
      <c r="B93" s="92" t="s">
        <v>260</v>
      </c>
    </row>
    <row r="94" customFormat="false" ht="15" hidden="false" customHeight="false" outlineLevel="0" collapsed="false">
      <c r="A94" s="92" t="s">
        <v>261</v>
      </c>
      <c r="B94" s="92" t="s">
        <v>262</v>
      </c>
    </row>
    <row r="95" customFormat="false" ht="15" hidden="false" customHeight="false" outlineLevel="0" collapsed="false">
      <c r="A95" s="92" t="s">
        <v>263</v>
      </c>
      <c r="B95" s="92" t="s">
        <v>264</v>
      </c>
    </row>
    <row r="96" customFormat="false" ht="15" hidden="false" customHeight="false" outlineLevel="0" collapsed="false">
      <c r="A96" s="92" t="s">
        <v>265</v>
      </c>
      <c r="B96" s="92" t="s">
        <v>266</v>
      </c>
    </row>
    <row r="97" customFormat="false" ht="15" hidden="false" customHeight="false" outlineLevel="0" collapsed="false">
      <c r="A97" s="92" t="s">
        <v>267</v>
      </c>
      <c r="B97" s="92" t="s">
        <v>268</v>
      </c>
    </row>
    <row r="98" customFormat="false" ht="15" hidden="false" customHeight="false" outlineLevel="0" collapsed="false">
      <c r="A98" s="92" t="s">
        <v>269</v>
      </c>
      <c r="B98" s="92" t="s">
        <v>270</v>
      </c>
    </row>
    <row r="99" customFormat="false" ht="15" hidden="false" customHeight="false" outlineLevel="0" collapsed="false">
      <c r="A99" s="92" t="s">
        <v>271</v>
      </c>
      <c r="B99" s="92" t="s">
        <v>272</v>
      </c>
    </row>
    <row r="100" customFormat="false" ht="15" hidden="false" customHeight="false" outlineLevel="0" collapsed="false">
      <c r="A100" s="92" t="s">
        <v>273</v>
      </c>
      <c r="B100" s="92" t="s">
        <v>274</v>
      </c>
    </row>
    <row r="101" customFormat="false" ht="15" hidden="false" customHeight="false" outlineLevel="0" collapsed="false">
      <c r="A101" s="92" t="s">
        <v>275</v>
      </c>
      <c r="B101" s="92" t="s">
        <v>276</v>
      </c>
    </row>
    <row r="102" customFormat="false" ht="15" hidden="false" customHeight="false" outlineLevel="0" collapsed="false">
      <c r="A102" s="92" t="s">
        <v>277</v>
      </c>
      <c r="B102" s="92" t="s">
        <v>278</v>
      </c>
    </row>
    <row r="103" customFormat="false" ht="15" hidden="false" customHeight="false" outlineLevel="0" collapsed="false">
      <c r="A103" s="92" t="s">
        <v>279</v>
      </c>
      <c r="B103" s="92" t="s">
        <v>280</v>
      </c>
    </row>
    <row r="104" customFormat="false" ht="15" hidden="false" customHeight="false" outlineLevel="0" collapsed="false">
      <c r="A104" s="92" t="s">
        <v>281</v>
      </c>
      <c r="B104" s="92" t="s">
        <v>282</v>
      </c>
    </row>
    <row r="105" customFormat="false" ht="15" hidden="false" customHeight="false" outlineLevel="0" collapsed="false">
      <c r="A105" s="92" t="s">
        <v>283</v>
      </c>
      <c r="B105" s="92" t="s">
        <v>284</v>
      </c>
    </row>
    <row r="106" customFormat="false" ht="15" hidden="false" customHeight="false" outlineLevel="0" collapsed="false">
      <c r="A106" s="92" t="s">
        <v>285</v>
      </c>
      <c r="B106" s="92" t="s">
        <v>286</v>
      </c>
    </row>
    <row r="107" customFormat="false" ht="15" hidden="false" customHeight="false" outlineLevel="0" collapsed="false">
      <c r="A107" s="92" t="s">
        <v>287</v>
      </c>
      <c r="B107" s="92" t="s">
        <v>288</v>
      </c>
    </row>
    <row r="108" customFormat="false" ht="15" hidden="false" customHeight="false" outlineLevel="0" collapsed="false">
      <c r="A108" s="92" t="s">
        <v>289</v>
      </c>
      <c r="B108" s="92" t="s">
        <v>290</v>
      </c>
    </row>
    <row r="109" customFormat="false" ht="15" hidden="false" customHeight="false" outlineLevel="0" collapsed="false">
      <c r="A109" s="92" t="s">
        <v>291</v>
      </c>
      <c r="B109" s="92" t="s">
        <v>292</v>
      </c>
    </row>
    <row r="110" customFormat="false" ht="15" hidden="false" customHeight="false" outlineLevel="0" collapsed="false">
      <c r="A110" s="92" t="s">
        <v>293</v>
      </c>
      <c r="B110" s="92" t="s">
        <v>294</v>
      </c>
    </row>
    <row r="111" customFormat="false" ht="15" hidden="false" customHeight="false" outlineLevel="0" collapsed="false">
      <c r="A111" s="92" t="s">
        <v>295</v>
      </c>
      <c r="B111" s="92" t="s">
        <v>296</v>
      </c>
    </row>
    <row r="112" customFormat="false" ht="15" hidden="false" customHeight="false" outlineLevel="0" collapsed="false">
      <c r="A112" s="92" t="s">
        <v>297</v>
      </c>
      <c r="B112" s="92" t="s">
        <v>298</v>
      </c>
    </row>
    <row r="113" customFormat="false" ht="15" hidden="false" customHeight="false" outlineLevel="0" collapsed="false">
      <c r="A113" s="92" t="s">
        <v>299</v>
      </c>
      <c r="B113" s="92" t="s">
        <v>300</v>
      </c>
    </row>
    <row r="114" customFormat="false" ht="15" hidden="false" customHeight="false" outlineLevel="0" collapsed="false">
      <c r="A114" s="92" t="s">
        <v>301</v>
      </c>
      <c r="B114" s="92" t="s">
        <v>302</v>
      </c>
    </row>
    <row r="115" customFormat="false" ht="15" hidden="false" customHeight="false" outlineLevel="0" collapsed="false">
      <c r="A115" s="92" t="s">
        <v>303</v>
      </c>
      <c r="B115" s="92" t="s">
        <v>304</v>
      </c>
    </row>
    <row r="116" customFormat="false" ht="15" hidden="false" customHeight="false" outlineLevel="0" collapsed="false">
      <c r="A116" s="92" t="s">
        <v>305</v>
      </c>
      <c r="B116" s="92" t="s">
        <v>306</v>
      </c>
    </row>
    <row r="117" customFormat="false" ht="15" hidden="false" customHeight="false" outlineLevel="0" collapsed="false">
      <c r="A117" s="92" t="s">
        <v>307</v>
      </c>
      <c r="B117" s="92" t="s">
        <v>308</v>
      </c>
    </row>
    <row r="118" customFormat="false" ht="15" hidden="false" customHeight="false" outlineLevel="0" collapsed="false">
      <c r="A118" s="92" t="s">
        <v>309</v>
      </c>
      <c r="B118" s="92" t="s">
        <v>310</v>
      </c>
    </row>
    <row r="119" customFormat="false" ht="15" hidden="false" customHeight="false" outlineLevel="0" collapsed="false">
      <c r="A119" s="92" t="s">
        <v>311</v>
      </c>
      <c r="B119" s="92" t="s">
        <v>312</v>
      </c>
    </row>
    <row r="120" customFormat="false" ht="15" hidden="false" customHeight="false" outlineLevel="0" collapsed="false">
      <c r="A120" s="92" t="s">
        <v>313</v>
      </c>
      <c r="B120" s="92" t="s">
        <v>314</v>
      </c>
    </row>
    <row r="121" customFormat="false" ht="15" hidden="false" customHeight="false" outlineLevel="0" collapsed="false">
      <c r="A121" s="92" t="s">
        <v>315</v>
      </c>
      <c r="B121" s="92" t="s">
        <v>316</v>
      </c>
    </row>
    <row r="122" customFormat="false" ht="15" hidden="false" customHeight="false" outlineLevel="0" collapsed="false">
      <c r="A122" s="92" t="s">
        <v>317</v>
      </c>
      <c r="B122" s="92" t="s">
        <v>318</v>
      </c>
    </row>
    <row r="123" customFormat="false" ht="15" hidden="false" customHeight="false" outlineLevel="0" collapsed="false">
      <c r="A123" s="92" t="s">
        <v>319</v>
      </c>
      <c r="B123" s="92" t="s">
        <v>320</v>
      </c>
    </row>
    <row r="124" customFormat="false" ht="15" hidden="false" customHeight="false" outlineLevel="0" collapsed="false">
      <c r="A124" s="92" t="s">
        <v>321</v>
      </c>
      <c r="B124" s="92" t="s">
        <v>322</v>
      </c>
    </row>
    <row r="125" customFormat="false" ht="15" hidden="false" customHeight="false" outlineLevel="0" collapsed="false">
      <c r="A125" s="92" t="s">
        <v>323</v>
      </c>
      <c r="B125" s="92" t="s">
        <v>324</v>
      </c>
    </row>
    <row r="126" customFormat="false" ht="15" hidden="false" customHeight="false" outlineLevel="0" collapsed="false">
      <c r="A126" s="92" t="s">
        <v>325</v>
      </c>
      <c r="B126" s="92" t="s">
        <v>326</v>
      </c>
    </row>
    <row r="127" customFormat="false" ht="15" hidden="false" customHeight="false" outlineLevel="0" collapsed="false">
      <c r="A127" s="92" t="s">
        <v>327</v>
      </c>
      <c r="B127" s="92" t="s">
        <v>328</v>
      </c>
    </row>
    <row r="128" customFormat="false" ht="15" hidden="false" customHeight="false" outlineLevel="0" collapsed="false">
      <c r="A128" s="92" t="s">
        <v>329</v>
      </c>
      <c r="B128" s="92" t="s">
        <v>330</v>
      </c>
    </row>
    <row r="129" customFormat="false" ht="15" hidden="false" customHeight="false" outlineLevel="0" collapsed="false">
      <c r="A129" s="92" t="s">
        <v>331</v>
      </c>
      <c r="B129" s="92" t="s">
        <v>332</v>
      </c>
    </row>
    <row r="130" customFormat="false" ht="15" hidden="false" customHeight="false" outlineLevel="0" collapsed="false">
      <c r="A130" s="92" t="s">
        <v>333</v>
      </c>
      <c r="B130" s="92" t="s">
        <v>334</v>
      </c>
    </row>
    <row r="131" customFormat="false" ht="15" hidden="false" customHeight="false" outlineLevel="0" collapsed="false">
      <c r="A131" s="92" t="s">
        <v>335</v>
      </c>
      <c r="B131" s="92" t="s">
        <v>336</v>
      </c>
    </row>
    <row r="132" customFormat="false" ht="15" hidden="false" customHeight="false" outlineLevel="0" collapsed="false">
      <c r="A132" s="92" t="s">
        <v>337</v>
      </c>
      <c r="B132" s="92" t="s">
        <v>338</v>
      </c>
    </row>
    <row r="133" customFormat="false" ht="15" hidden="false" customHeight="false" outlineLevel="0" collapsed="false">
      <c r="A133" s="92" t="s">
        <v>339</v>
      </c>
      <c r="B133" s="92" t="s">
        <v>340</v>
      </c>
    </row>
    <row r="134" customFormat="false" ht="15" hidden="false" customHeight="false" outlineLevel="0" collapsed="false">
      <c r="A134" s="92" t="s">
        <v>341</v>
      </c>
      <c r="B134" s="92" t="s">
        <v>342</v>
      </c>
    </row>
    <row r="135" customFormat="false" ht="15" hidden="false" customHeight="false" outlineLevel="0" collapsed="false">
      <c r="A135" s="92" t="s">
        <v>343</v>
      </c>
      <c r="B135" s="92" t="s">
        <v>344</v>
      </c>
    </row>
    <row r="136" customFormat="false" ht="15" hidden="false" customHeight="false" outlineLevel="0" collapsed="false">
      <c r="A136" s="92" t="s">
        <v>345</v>
      </c>
      <c r="B136" s="92" t="s">
        <v>346</v>
      </c>
    </row>
    <row r="137" customFormat="false" ht="15" hidden="false" customHeight="false" outlineLevel="0" collapsed="false">
      <c r="A137" s="92" t="s">
        <v>347</v>
      </c>
      <c r="B137" s="92" t="s">
        <v>348</v>
      </c>
    </row>
    <row r="138" customFormat="false" ht="15" hidden="false" customHeight="false" outlineLevel="0" collapsed="false">
      <c r="A138" s="92" t="s">
        <v>349</v>
      </c>
      <c r="B138" s="92" t="s">
        <v>350</v>
      </c>
    </row>
    <row r="139" customFormat="false" ht="15" hidden="false" customHeight="false" outlineLevel="0" collapsed="false">
      <c r="A139" s="92" t="s">
        <v>351</v>
      </c>
      <c r="B139" s="92" t="s">
        <v>352</v>
      </c>
    </row>
    <row r="140" customFormat="false" ht="15" hidden="false" customHeight="false" outlineLevel="0" collapsed="false">
      <c r="A140" s="92" t="s">
        <v>353</v>
      </c>
      <c r="B140" s="92" t="s">
        <v>354</v>
      </c>
    </row>
    <row r="141" customFormat="false" ht="15" hidden="false" customHeight="false" outlineLevel="0" collapsed="false">
      <c r="A141" s="92" t="s">
        <v>355</v>
      </c>
      <c r="B141" s="92" t="s">
        <v>356</v>
      </c>
    </row>
    <row r="142" customFormat="false" ht="15" hidden="false" customHeight="false" outlineLevel="0" collapsed="false">
      <c r="A142" s="92" t="s">
        <v>357</v>
      </c>
      <c r="B142" s="92" t="s">
        <v>358</v>
      </c>
    </row>
    <row r="143" customFormat="false" ht="15" hidden="false" customHeight="false" outlineLevel="0" collapsed="false">
      <c r="A143" s="92" t="s">
        <v>359</v>
      </c>
      <c r="B143" s="92" t="s">
        <v>360</v>
      </c>
    </row>
    <row r="144" customFormat="false" ht="15" hidden="false" customHeight="false" outlineLevel="0" collapsed="false">
      <c r="A144" s="92" t="s">
        <v>361</v>
      </c>
      <c r="B144" s="92" t="s">
        <v>362</v>
      </c>
    </row>
    <row r="145" customFormat="false" ht="15" hidden="false" customHeight="false" outlineLevel="0" collapsed="false">
      <c r="A145" s="92" t="s">
        <v>363</v>
      </c>
      <c r="B145" s="92" t="s">
        <v>364</v>
      </c>
    </row>
    <row r="146" customFormat="false" ht="15" hidden="false" customHeight="false" outlineLevel="0" collapsed="false">
      <c r="A146" s="92" t="s">
        <v>365</v>
      </c>
      <c r="B146" s="92" t="s">
        <v>366</v>
      </c>
    </row>
    <row r="147" customFormat="false" ht="15" hidden="false" customHeight="false" outlineLevel="0" collapsed="false">
      <c r="A147" s="92" t="s">
        <v>367</v>
      </c>
      <c r="B147" s="92" t="s">
        <v>368</v>
      </c>
    </row>
    <row r="148" customFormat="false" ht="15" hidden="false" customHeight="false" outlineLevel="0" collapsed="false">
      <c r="A148" s="92" t="s">
        <v>369</v>
      </c>
      <c r="B148" s="92" t="s">
        <v>370</v>
      </c>
    </row>
    <row r="149" customFormat="false" ht="15" hidden="false" customHeight="false" outlineLevel="0" collapsed="false">
      <c r="A149" s="92" t="s">
        <v>371</v>
      </c>
      <c r="B149" s="92" t="s">
        <v>372</v>
      </c>
    </row>
    <row r="150" customFormat="false" ht="15" hidden="false" customHeight="false" outlineLevel="0" collapsed="false">
      <c r="A150" s="92" t="s">
        <v>373</v>
      </c>
      <c r="B150" s="92" t="s">
        <v>374</v>
      </c>
    </row>
    <row r="151" customFormat="false" ht="15" hidden="false" customHeight="false" outlineLevel="0" collapsed="false">
      <c r="A151" s="92" t="s">
        <v>375</v>
      </c>
      <c r="B151" s="92" t="s">
        <v>376</v>
      </c>
    </row>
    <row r="152" customFormat="false" ht="15" hidden="false" customHeight="false" outlineLevel="0" collapsed="false">
      <c r="A152" s="92" t="s">
        <v>377</v>
      </c>
      <c r="B152" s="92" t="s">
        <v>378</v>
      </c>
    </row>
    <row r="153" customFormat="false" ht="15" hidden="false" customHeight="false" outlineLevel="0" collapsed="false">
      <c r="A153" s="92" t="s">
        <v>379</v>
      </c>
      <c r="B153" s="92" t="s">
        <v>380</v>
      </c>
    </row>
    <row r="154" customFormat="false" ht="15" hidden="false" customHeight="false" outlineLevel="0" collapsed="false">
      <c r="A154" s="92" t="s">
        <v>381</v>
      </c>
      <c r="B154" s="92" t="s">
        <v>382</v>
      </c>
    </row>
    <row r="155" customFormat="false" ht="15" hidden="false" customHeight="false" outlineLevel="0" collapsed="false">
      <c r="A155" s="92" t="s">
        <v>383</v>
      </c>
      <c r="B155" s="92" t="s">
        <v>384</v>
      </c>
    </row>
    <row r="156" customFormat="false" ht="15" hidden="false" customHeight="false" outlineLevel="0" collapsed="false">
      <c r="A156" s="92" t="s">
        <v>385</v>
      </c>
      <c r="B156" s="92" t="s">
        <v>386</v>
      </c>
    </row>
    <row r="157" customFormat="false" ht="15" hidden="false" customHeight="false" outlineLevel="0" collapsed="false">
      <c r="A157" s="92" t="s">
        <v>387</v>
      </c>
      <c r="B157" s="92" t="s">
        <v>388</v>
      </c>
    </row>
    <row r="158" customFormat="false" ht="15" hidden="false" customHeight="false" outlineLevel="0" collapsed="false">
      <c r="A158" s="92" t="s">
        <v>389</v>
      </c>
      <c r="B158" s="92" t="s">
        <v>390</v>
      </c>
    </row>
    <row r="159" customFormat="false" ht="15" hidden="false" customHeight="false" outlineLevel="0" collapsed="false">
      <c r="A159" s="92" t="s">
        <v>391</v>
      </c>
      <c r="B159" s="92" t="s">
        <v>392</v>
      </c>
    </row>
    <row r="160" customFormat="false" ht="15" hidden="false" customHeight="false" outlineLevel="0" collapsed="false">
      <c r="A160" s="92" t="s">
        <v>393</v>
      </c>
      <c r="B160" s="92" t="s">
        <v>394</v>
      </c>
    </row>
    <row r="161" customFormat="false" ht="15" hidden="false" customHeight="false" outlineLevel="0" collapsed="false">
      <c r="A161" s="92" t="s">
        <v>395</v>
      </c>
      <c r="B161" s="92" t="s">
        <v>396</v>
      </c>
    </row>
    <row r="162" customFormat="false" ht="15" hidden="false" customHeight="false" outlineLevel="0" collapsed="false">
      <c r="A162" s="92" t="s">
        <v>397</v>
      </c>
      <c r="B162" s="92" t="s">
        <v>398</v>
      </c>
    </row>
    <row r="163" customFormat="false" ht="15" hidden="false" customHeight="false" outlineLevel="0" collapsed="false">
      <c r="A163" s="92" t="s">
        <v>399</v>
      </c>
      <c r="B163" s="92" t="s">
        <v>400</v>
      </c>
    </row>
    <row r="164" customFormat="false" ht="15" hidden="false" customHeight="false" outlineLevel="0" collapsed="false">
      <c r="A164" s="92" t="s">
        <v>401</v>
      </c>
      <c r="B164" s="92" t="s">
        <v>402</v>
      </c>
    </row>
    <row r="165" customFormat="false" ht="15" hidden="false" customHeight="false" outlineLevel="0" collapsed="false">
      <c r="A165" s="92" t="s">
        <v>403</v>
      </c>
      <c r="B165" s="92" t="s">
        <v>404</v>
      </c>
    </row>
    <row r="166" customFormat="false" ht="15" hidden="false" customHeight="false" outlineLevel="0" collapsed="false">
      <c r="A166" s="92" t="s">
        <v>405</v>
      </c>
      <c r="B166" s="92" t="s">
        <v>406</v>
      </c>
    </row>
    <row r="167" customFormat="false" ht="15" hidden="false" customHeight="false" outlineLevel="0" collapsed="false">
      <c r="A167" s="92" t="s">
        <v>407</v>
      </c>
      <c r="B167" s="92" t="s">
        <v>408</v>
      </c>
    </row>
    <row r="168" customFormat="false" ht="15" hidden="false" customHeight="false" outlineLevel="0" collapsed="false">
      <c r="A168" s="92" t="s">
        <v>409</v>
      </c>
      <c r="B168" s="92" t="s">
        <v>410</v>
      </c>
    </row>
    <row r="169" customFormat="false" ht="15" hidden="false" customHeight="false" outlineLevel="0" collapsed="false">
      <c r="A169" s="92" t="s">
        <v>411</v>
      </c>
      <c r="B169" s="92" t="s">
        <v>412</v>
      </c>
    </row>
    <row r="170" customFormat="false" ht="15" hidden="false" customHeight="false" outlineLevel="0" collapsed="false">
      <c r="A170" s="92" t="s">
        <v>413</v>
      </c>
      <c r="B170" s="92" t="s">
        <v>414</v>
      </c>
    </row>
    <row r="171" customFormat="false" ht="15" hidden="false" customHeight="false" outlineLevel="0" collapsed="false">
      <c r="A171" s="92" t="s">
        <v>415</v>
      </c>
      <c r="B171" s="92" t="s">
        <v>416</v>
      </c>
    </row>
    <row r="172" customFormat="false" ht="15" hidden="false" customHeight="false" outlineLevel="0" collapsed="false">
      <c r="A172" s="92" t="s">
        <v>417</v>
      </c>
      <c r="B172" s="92" t="s">
        <v>418</v>
      </c>
    </row>
    <row r="173" customFormat="false" ht="15" hidden="false" customHeight="false" outlineLevel="0" collapsed="false">
      <c r="A173" s="92" t="s">
        <v>419</v>
      </c>
      <c r="B173" s="92" t="s">
        <v>420</v>
      </c>
    </row>
    <row r="174" customFormat="false" ht="15" hidden="false" customHeight="false" outlineLevel="0" collapsed="false">
      <c r="A174" s="92" t="s">
        <v>421</v>
      </c>
      <c r="B174" s="92" t="s">
        <v>422</v>
      </c>
    </row>
    <row r="175" customFormat="false" ht="15" hidden="false" customHeight="false" outlineLevel="0" collapsed="false">
      <c r="A175" s="92" t="s">
        <v>423</v>
      </c>
      <c r="B175" s="92" t="s">
        <v>424</v>
      </c>
    </row>
    <row r="176" customFormat="false" ht="15" hidden="false" customHeight="false" outlineLevel="0" collapsed="false">
      <c r="A176" s="92" t="s">
        <v>425</v>
      </c>
      <c r="B176" s="92" t="s">
        <v>426</v>
      </c>
    </row>
    <row r="177" customFormat="false" ht="15" hidden="false" customHeight="false" outlineLevel="0" collapsed="false">
      <c r="A177" s="92" t="s">
        <v>427</v>
      </c>
      <c r="B177" s="92" t="s">
        <v>428</v>
      </c>
    </row>
    <row r="178" customFormat="false" ht="15" hidden="false" customHeight="false" outlineLevel="0" collapsed="false">
      <c r="A178" s="92" t="s">
        <v>429</v>
      </c>
      <c r="B178" s="92" t="s">
        <v>430</v>
      </c>
    </row>
    <row r="179" customFormat="false" ht="15" hidden="false" customHeight="false" outlineLevel="0" collapsed="false">
      <c r="A179" s="92" t="s">
        <v>431</v>
      </c>
      <c r="B179" s="92" t="s">
        <v>432</v>
      </c>
    </row>
    <row r="180" customFormat="false" ht="15" hidden="false" customHeight="false" outlineLevel="0" collapsed="false">
      <c r="A180" s="92" t="s">
        <v>433</v>
      </c>
      <c r="B180" s="92" t="s">
        <v>434</v>
      </c>
    </row>
    <row r="181" customFormat="false" ht="15" hidden="false" customHeight="false" outlineLevel="0" collapsed="false">
      <c r="A181" s="92" t="s">
        <v>435</v>
      </c>
      <c r="B181" s="92" t="s">
        <v>436</v>
      </c>
    </row>
    <row r="182" customFormat="false" ht="15" hidden="false" customHeight="false" outlineLevel="0" collapsed="false">
      <c r="A182" s="92" t="s">
        <v>437</v>
      </c>
      <c r="B182" s="92" t="s">
        <v>438</v>
      </c>
    </row>
    <row r="183" customFormat="false" ht="15" hidden="false" customHeight="false" outlineLevel="0" collapsed="false">
      <c r="A183" s="92" t="s">
        <v>439</v>
      </c>
      <c r="B183" s="92" t="s">
        <v>440</v>
      </c>
    </row>
    <row r="184" customFormat="false" ht="15" hidden="false" customHeight="false" outlineLevel="0" collapsed="false">
      <c r="A184" s="92" t="s">
        <v>441</v>
      </c>
      <c r="B184" s="92" t="s">
        <v>442</v>
      </c>
    </row>
    <row r="185" customFormat="false" ht="15" hidden="false" customHeight="false" outlineLevel="0" collapsed="false">
      <c r="A185" s="92" t="s">
        <v>443</v>
      </c>
      <c r="B185" s="92" t="s">
        <v>444</v>
      </c>
    </row>
    <row r="186" customFormat="false" ht="15" hidden="false" customHeight="false" outlineLevel="0" collapsed="false">
      <c r="A186" s="92" t="s">
        <v>445</v>
      </c>
      <c r="B186" s="92" t="s">
        <v>446</v>
      </c>
    </row>
    <row r="187" customFormat="false" ht="15" hidden="false" customHeight="false" outlineLevel="0" collapsed="false">
      <c r="A187" s="92" t="s">
        <v>447</v>
      </c>
      <c r="B187" s="92" t="s">
        <v>448</v>
      </c>
    </row>
    <row r="188" customFormat="false" ht="15" hidden="false" customHeight="false" outlineLevel="0" collapsed="false">
      <c r="A188" s="92" t="s">
        <v>449</v>
      </c>
      <c r="B188" s="92" t="s">
        <v>450</v>
      </c>
    </row>
    <row r="189" customFormat="false" ht="15" hidden="false" customHeight="false" outlineLevel="0" collapsed="false">
      <c r="A189" s="92" t="s">
        <v>451</v>
      </c>
      <c r="B189" s="92" t="s">
        <v>452</v>
      </c>
    </row>
    <row r="190" customFormat="false" ht="15" hidden="false" customHeight="false" outlineLevel="0" collapsed="false">
      <c r="A190" s="92" t="s">
        <v>453</v>
      </c>
      <c r="B190" s="92" t="s">
        <v>454</v>
      </c>
    </row>
    <row r="191" customFormat="false" ht="15" hidden="false" customHeight="false" outlineLevel="0" collapsed="false">
      <c r="A191" s="92" t="s">
        <v>455</v>
      </c>
      <c r="B191" s="92" t="s">
        <v>456</v>
      </c>
    </row>
    <row r="192" customFormat="false" ht="15" hidden="false" customHeight="false" outlineLevel="0" collapsed="false">
      <c r="A192" s="92" t="s">
        <v>457</v>
      </c>
      <c r="B192" s="92" t="s">
        <v>458</v>
      </c>
    </row>
    <row r="193" customFormat="false" ht="15" hidden="false" customHeight="false" outlineLevel="0" collapsed="false">
      <c r="A193" s="92" t="s">
        <v>459</v>
      </c>
      <c r="B193" s="92" t="s">
        <v>460</v>
      </c>
    </row>
    <row r="194" customFormat="false" ht="15" hidden="false" customHeight="false" outlineLevel="0" collapsed="false">
      <c r="A194" s="92" t="s">
        <v>461</v>
      </c>
      <c r="B194" s="92" t="s">
        <v>462</v>
      </c>
    </row>
    <row r="195" customFormat="false" ht="15" hidden="false" customHeight="false" outlineLevel="0" collapsed="false">
      <c r="A195" s="92" t="s">
        <v>463</v>
      </c>
      <c r="B195" s="92" t="s">
        <v>464</v>
      </c>
    </row>
    <row r="196" customFormat="false" ht="15" hidden="false" customHeight="false" outlineLevel="0" collapsed="false">
      <c r="A196" s="92" t="s">
        <v>465</v>
      </c>
      <c r="B196" s="92" t="s">
        <v>466</v>
      </c>
    </row>
    <row r="197" customFormat="false" ht="15" hidden="false" customHeight="false" outlineLevel="0" collapsed="false">
      <c r="A197" s="92" t="s">
        <v>467</v>
      </c>
      <c r="B197" s="92" t="s">
        <v>468</v>
      </c>
    </row>
    <row r="198" customFormat="false" ht="15" hidden="false" customHeight="false" outlineLevel="0" collapsed="false">
      <c r="A198" s="92" t="s">
        <v>469</v>
      </c>
      <c r="B198" s="92" t="s">
        <v>470</v>
      </c>
    </row>
    <row r="199" customFormat="false" ht="15" hidden="false" customHeight="false" outlineLevel="0" collapsed="false">
      <c r="A199" s="92" t="s">
        <v>471</v>
      </c>
      <c r="B199" s="92" t="s">
        <v>472</v>
      </c>
    </row>
    <row r="200" customFormat="false" ht="15" hidden="false" customHeight="false" outlineLevel="0" collapsed="false">
      <c r="A200" s="92" t="s">
        <v>473</v>
      </c>
      <c r="B200" s="92" t="s">
        <v>474</v>
      </c>
    </row>
    <row r="201" customFormat="false" ht="15" hidden="false" customHeight="false" outlineLevel="0" collapsed="false">
      <c r="A201" s="92" t="s">
        <v>475</v>
      </c>
      <c r="B201" s="92" t="s">
        <v>476</v>
      </c>
    </row>
    <row r="202" customFormat="false" ht="15" hidden="false" customHeight="false" outlineLevel="0" collapsed="false">
      <c r="A202" s="92" t="s">
        <v>477</v>
      </c>
      <c r="B202" s="92" t="s">
        <v>478</v>
      </c>
    </row>
    <row r="203" customFormat="false" ht="15" hidden="false" customHeight="false" outlineLevel="0" collapsed="false">
      <c r="A203" s="92" t="s">
        <v>479</v>
      </c>
      <c r="B203" s="92" t="s">
        <v>480</v>
      </c>
    </row>
    <row r="204" customFormat="false" ht="15" hidden="false" customHeight="false" outlineLevel="0" collapsed="false">
      <c r="A204" s="92" t="s">
        <v>481</v>
      </c>
      <c r="B204" s="92" t="s">
        <v>482</v>
      </c>
    </row>
    <row r="205" customFormat="false" ht="15" hidden="false" customHeight="false" outlineLevel="0" collapsed="false">
      <c r="A205" s="92" t="s">
        <v>483</v>
      </c>
      <c r="B205" s="92" t="s">
        <v>484</v>
      </c>
    </row>
    <row r="206" customFormat="false" ht="15" hidden="false" customHeight="false" outlineLevel="0" collapsed="false">
      <c r="A206" s="92" t="s">
        <v>485</v>
      </c>
      <c r="B206" s="92" t="s">
        <v>486</v>
      </c>
    </row>
    <row r="207" customFormat="false" ht="15" hidden="false" customHeight="false" outlineLevel="0" collapsed="false">
      <c r="A207" s="92" t="s">
        <v>487</v>
      </c>
      <c r="B207" s="92" t="s">
        <v>488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2020-01-27T21:30:12Z</dcterms:modified>
  <cp:revision>1</cp:revision>
  <dc:subject/>
  <dc:title/>
</cp:coreProperties>
</file>