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me/Research/SAFE/Database/Data_Formatting/test_files/"/>
    </mc:Choice>
  </mc:AlternateContent>
  <xr:revisionPtr revIDLastSave="0" documentId="13_ncr:1_{C4B9A106-BA74-994D-8FF7-92D3EE19BF2F}" xr6:coauthVersionLast="43" xr6:coauthVersionMax="43" xr10:uidLastSave="{00000000-0000-0000-0000-000000000000}"/>
  <bookViews>
    <workbookView xWindow="0" yWindow="460" windowWidth="25600" windowHeight="15540" tabRatio="729" xr2:uid="{00000000-000D-0000-FFFF-FFFF00000000}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</sheets>
  <definedNames>
    <definedName name="M.J.W.Boyle_Data2" localSheetId="3">DF!$G$9:$L$1029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38" i="4" l="1"/>
  <c r="R1038" i="4"/>
  <c r="Q1038" i="4"/>
  <c r="P1038" i="4"/>
  <c r="N1038" i="4"/>
  <c r="T1037" i="4"/>
  <c r="R1037" i="4"/>
  <c r="Q1037" i="4"/>
  <c r="P1037" i="4"/>
  <c r="N1037" i="4"/>
  <c r="O1038" i="4"/>
  <c r="O1037" i="4"/>
  <c r="T1036" i="4" l="1"/>
  <c r="R1036" i="4"/>
  <c r="Q1036" i="4"/>
  <c r="P1036" i="4"/>
  <c r="N1036" i="4"/>
  <c r="T1035" i="4"/>
  <c r="R1035" i="4"/>
  <c r="Q1035" i="4"/>
  <c r="P1035" i="4"/>
  <c r="N1035" i="4"/>
  <c r="T1030" i="4"/>
  <c r="T1031" i="4"/>
  <c r="T1032" i="4"/>
  <c r="T1033" i="4"/>
  <c r="T1034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N1033" i="4"/>
  <c r="P1033" i="4"/>
  <c r="Q1033" i="4"/>
  <c r="R1033" i="4"/>
  <c r="N1034" i="4"/>
  <c r="P1034" i="4"/>
  <c r="Q1034" i="4"/>
  <c r="R1034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  <c r="O23" i="4" l="1"/>
  <c r="O347" i="4"/>
  <c r="O377" i="4"/>
  <c r="O367" i="4"/>
  <c r="O397" i="4"/>
  <c r="O387" i="4"/>
  <c r="O576" i="4"/>
  <c r="O758" i="4"/>
  <c r="O103" i="4"/>
  <c r="O427" i="4"/>
  <c r="O457" i="4"/>
  <c r="O447" i="4"/>
  <c r="O477" i="4"/>
  <c r="O467" i="4"/>
  <c r="O736" i="4"/>
  <c r="O838" i="4"/>
  <c r="O311" i="4"/>
  <c r="O128" i="4"/>
  <c r="O552" i="4"/>
  <c r="O148" i="4"/>
  <c r="O572" i="4"/>
  <c r="O168" i="4"/>
  <c r="O529" i="4"/>
  <c r="O539" i="4"/>
  <c r="O361" i="4"/>
  <c r="O544" i="4"/>
  <c r="O645" i="4"/>
  <c r="O478" i="4"/>
  <c r="O486" i="4"/>
  <c r="O1006" i="4"/>
  <c r="O564" i="4"/>
  <c r="O967" i="4"/>
  <c r="O407" i="4"/>
  <c r="O57" i="4"/>
  <c r="O431" i="4"/>
  <c r="O668" i="4"/>
  <c r="O49" i="4"/>
  <c r="O822" i="4"/>
  <c r="O487" i="4"/>
  <c r="O137" i="4"/>
  <c r="O511" i="4"/>
  <c r="O748" i="4"/>
  <c r="O209" i="4"/>
  <c r="O74" i="4"/>
  <c r="O188" i="4"/>
  <c r="O345" i="4"/>
  <c r="O212" i="4"/>
  <c r="O35" i="4"/>
  <c r="O510" i="4"/>
  <c r="O603" i="4"/>
  <c r="O356" i="4"/>
  <c r="O740" i="4"/>
  <c r="O624" i="4"/>
  <c r="O599" i="4"/>
  <c r="O907" i="4"/>
  <c r="O1012" i="4"/>
  <c r="O159" i="4"/>
  <c r="O550" i="4"/>
  <c r="O853" i="4"/>
  <c r="O98" i="4"/>
  <c r="O874" i="4"/>
  <c r="O855" i="4"/>
  <c r="O406" i="4"/>
  <c r="O971" i="4"/>
  <c r="O759" i="4"/>
  <c r="O26" i="4"/>
  <c r="O334" i="4"/>
  <c r="O698" i="4"/>
  <c r="O835" i="4"/>
  <c r="O543" i="4"/>
  <c r="O739" i="4"/>
  <c r="O920" i="4"/>
  <c r="O450" i="4"/>
  <c r="O485" i="4"/>
  <c r="O609" i="4"/>
  <c r="O688" i="4"/>
  <c r="O947" i="4"/>
  <c r="O949" i="4"/>
  <c r="O952" i="4"/>
  <c r="O470" i="4"/>
  <c r="O921" i="4"/>
  <c r="O317" i="4"/>
  <c r="O634" i="4"/>
  <c r="O751" i="4"/>
  <c r="O314" i="4"/>
  <c r="O695" i="4"/>
  <c r="O82" i="4"/>
  <c r="O966" i="4"/>
  <c r="O752" i="4"/>
  <c r="O687" i="4"/>
  <c r="O1001" i="4"/>
  <c r="O490" i="4"/>
  <c r="O843" i="4"/>
  <c r="O51" i="4"/>
  <c r="O830" i="4"/>
  <c r="O701" i="4"/>
  <c r="O155" i="4"/>
  <c r="O62" i="4"/>
  <c r="O308" i="4"/>
  <c r="O195" i="4"/>
  <c r="O832" i="4"/>
  <c r="O699" i="4"/>
  <c r="O235" i="4"/>
  <c r="O382" i="4"/>
  <c r="O388" i="4"/>
  <c r="O275" i="4"/>
  <c r="O290" i="4"/>
  <c r="O779" i="4"/>
  <c r="O443" i="4"/>
  <c r="O680" i="4"/>
  <c r="O109" i="4"/>
  <c r="O483" i="4"/>
  <c r="O657" i="4"/>
  <c r="O149" i="4"/>
  <c r="O120" i="4"/>
  <c r="O773" i="4"/>
  <c r="O58" i="4"/>
  <c r="O395" i="4"/>
  <c r="O435" i="4"/>
  <c r="O50" i="4"/>
  <c r="O129" i="4"/>
  <c r="O110" i="4"/>
  <c r="O1022" i="4"/>
  <c r="O896" i="4"/>
  <c r="O558" i="4"/>
  <c r="O364" i="4"/>
  <c r="O1030" i="4"/>
  <c r="O279" i="4"/>
  <c r="O96" i="4"/>
  <c r="O520" i="4"/>
  <c r="O116" i="4"/>
  <c r="O540" i="4"/>
  <c r="O136" i="4"/>
  <c r="O482" i="4"/>
  <c r="O504" i="4"/>
  <c r="O359" i="4"/>
  <c r="O176" i="4"/>
  <c r="O600" i="4"/>
  <c r="O196" i="4"/>
  <c r="O620" i="4"/>
  <c r="O216" i="4"/>
  <c r="O577" i="4"/>
  <c r="O587" i="4"/>
  <c r="O60" i="4"/>
  <c r="O384" i="4"/>
  <c r="O808" i="4"/>
  <c r="O404" i="4"/>
  <c r="O828" i="4"/>
  <c r="O424" i="4"/>
  <c r="O785" i="4"/>
  <c r="O795" i="4"/>
  <c r="O351" i="4"/>
  <c r="O742" i="4"/>
  <c r="O70" i="4"/>
  <c r="O322" i="4"/>
  <c r="O218" i="4"/>
  <c r="O976" i="4"/>
  <c r="O574" i="4"/>
  <c r="O936" i="4"/>
  <c r="O27" i="4"/>
  <c r="O441" i="4"/>
  <c r="O244" i="4"/>
  <c r="O67" i="4"/>
  <c r="O704" i="4"/>
  <c r="O635" i="4"/>
  <c r="O107" i="4"/>
  <c r="O126" i="4"/>
  <c r="O324" i="4"/>
  <c r="O147" i="4"/>
  <c r="O864" i="4"/>
  <c r="O715" i="4"/>
  <c r="O315" i="4"/>
  <c r="O616" i="4"/>
  <c r="O45" i="4"/>
  <c r="O355" i="4"/>
  <c r="O593" i="4"/>
  <c r="O21" i="4"/>
  <c r="O115" i="4"/>
  <c r="O709" i="4"/>
  <c r="O585" i="4"/>
  <c r="O1004" i="4"/>
  <c r="O466" i="4"/>
  <c r="O975" i="4"/>
  <c r="O189" i="4"/>
  <c r="O309" i="4"/>
  <c r="O602" i="4"/>
  <c r="O665" i="4"/>
  <c r="O707" i="4"/>
  <c r="O1026" i="4"/>
  <c r="O154" i="4"/>
  <c r="O325" i="4"/>
  <c r="O998" i="4"/>
  <c r="O723" i="4"/>
  <c r="O162" i="4"/>
  <c r="O592" i="4"/>
  <c r="O899" i="4"/>
  <c r="O964" i="4"/>
  <c r="O847" i="4"/>
  <c r="O489" i="4"/>
  <c r="O910" i="4"/>
  <c r="O391" i="4"/>
  <c r="O548" i="4"/>
  <c r="O809" i="4"/>
  <c r="O933" i="4"/>
  <c r="O274" i="4"/>
  <c r="O653" i="4"/>
  <c r="O889" i="4"/>
  <c r="O719" i="4"/>
  <c r="O158" i="4"/>
  <c r="O350" i="4"/>
  <c r="O990" i="4"/>
  <c r="O919" i="4"/>
  <c r="O939" i="4"/>
  <c r="O178" i="4"/>
  <c r="O982" i="4"/>
  <c r="O649" i="4"/>
  <c r="O973" i="4"/>
  <c r="O791" i="4"/>
  <c r="O999" i="4"/>
  <c r="O493" i="4"/>
  <c r="O182" i="4"/>
  <c r="O1027" i="4"/>
  <c r="O90" i="4"/>
  <c r="O475" i="4"/>
  <c r="O712" i="4"/>
  <c r="O205" i="4"/>
  <c r="O515" i="4"/>
  <c r="O689" i="4"/>
  <c r="O341" i="4"/>
  <c r="O48" i="4"/>
  <c r="O792" i="4"/>
  <c r="O285" i="4"/>
  <c r="O88" i="4"/>
  <c r="O769" i="4"/>
  <c r="O119" i="4"/>
  <c r="O256" i="4"/>
  <c r="O79" i="4"/>
  <c r="O14" i="4"/>
  <c r="O296" i="4"/>
  <c r="O374" i="4"/>
  <c r="O80" i="4"/>
  <c r="O737" i="4"/>
  <c r="O586" i="4"/>
  <c r="O1008" i="4"/>
  <c r="O425" i="4"/>
  <c r="O672" i="4"/>
  <c r="O661" i="4"/>
  <c r="O528" i="4"/>
  <c r="O530" i="4"/>
  <c r="O992" i="4"/>
  <c r="O1016" i="4"/>
  <c r="O28" i="4"/>
  <c r="O352" i="4"/>
  <c r="O776" i="4"/>
  <c r="O372" i="4"/>
  <c r="O796" i="4"/>
  <c r="O392" i="4"/>
  <c r="O753" i="4"/>
  <c r="O763" i="4"/>
  <c r="O108" i="4"/>
  <c r="O432" i="4"/>
  <c r="O856" i="4"/>
  <c r="O452" i="4"/>
  <c r="O876" i="4"/>
  <c r="O472" i="4"/>
  <c r="O833" i="4"/>
  <c r="O220" i="4"/>
  <c r="O123" i="4"/>
  <c r="O153" i="4"/>
  <c r="O143" i="4"/>
  <c r="O173" i="4"/>
  <c r="O163" i="4"/>
  <c r="O241" i="4"/>
  <c r="O534" i="4"/>
  <c r="O277" i="4"/>
  <c r="O381" i="4"/>
  <c r="O437" i="4"/>
  <c r="O650" i="4"/>
  <c r="O713" i="4"/>
  <c r="O771" i="4"/>
  <c r="O951" i="4"/>
  <c r="O410" i="4"/>
  <c r="O71" i="4"/>
  <c r="O411" i="4"/>
  <c r="O648" i="4"/>
  <c r="O77" i="4"/>
  <c r="O451" i="4"/>
  <c r="O625" i="4"/>
  <c r="O85" i="4"/>
  <c r="O491" i="4"/>
  <c r="O728" i="4"/>
  <c r="O157" i="4"/>
  <c r="O24" i="4"/>
  <c r="O705" i="4"/>
  <c r="O245" i="4"/>
  <c r="O192" i="4"/>
  <c r="O15" i="4"/>
  <c r="O365" i="4"/>
  <c r="O232" i="4"/>
  <c r="O118" i="4"/>
  <c r="O75" i="4"/>
  <c r="O418" i="4"/>
  <c r="O522" i="4"/>
  <c r="O252" i="4"/>
  <c r="O915" i="4"/>
  <c r="O814" i="4"/>
  <c r="O139" i="4"/>
  <c r="O179" i="4"/>
  <c r="O772" i="4"/>
  <c r="O488" i="4"/>
  <c r="O492" i="4"/>
  <c r="O1020" i="4"/>
  <c r="O955" i="4"/>
  <c r="O755" i="4"/>
  <c r="O422" i="4"/>
  <c r="O101" i="4"/>
  <c r="O199" i="4"/>
  <c r="O302" i="4"/>
  <c r="O761" i="4"/>
  <c r="O932" i="4"/>
  <c r="O852" i="4"/>
  <c r="O589" i="4"/>
  <c r="O865" i="4"/>
  <c r="O638" i="4"/>
  <c r="O632" i="4"/>
  <c r="O741" i="4"/>
  <c r="O690" i="4"/>
  <c r="O621" i="4"/>
  <c r="O818" i="4"/>
  <c r="O106" i="4"/>
  <c r="O378" i="4"/>
  <c r="O575" i="4"/>
  <c r="O405" i="4"/>
  <c r="O697" i="4"/>
  <c r="O935" i="4"/>
  <c r="O366" i="4"/>
  <c r="O654" i="4"/>
  <c r="O417" i="4"/>
  <c r="O980" i="4"/>
  <c r="O788" i="4"/>
  <c r="O979" i="4"/>
  <c r="O983" i="4"/>
  <c r="O724" i="4"/>
  <c r="O362" i="4"/>
  <c r="O821" i="4"/>
  <c r="O1014" i="4"/>
  <c r="O151" i="4"/>
  <c r="O288" i="4"/>
  <c r="O175" i="4"/>
  <c r="O142" i="4"/>
  <c r="O328" i="4"/>
  <c r="O566" i="4"/>
  <c r="O231" i="4"/>
  <c r="O368" i="4"/>
  <c r="O255" i="4"/>
  <c r="O462" i="4"/>
  <c r="O408" i="4"/>
  <c r="O646" i="4"/>
  <c r="O439" i="4"/>
  <c r="O89" i="4"/>
  <c r="O463" i="4"/>
  <c r="O700" i="4"/>
  <c r="O113" i="4"/>
  <c r="O854" i="4"/>
  <c r="O760" i="4"/>
  <c r="O181" i="4"/>
  <c r="O225" i="4"/>
  <c r="O879" i="4"/>
  <c r="O415" i="4"/>
  <c r="O806" i="4"/>
  <c r="O134" i="4"/>
  <c r="O386" i="4"/>
  <c r="O298" i="4"/>
  <c r="O968" i="4"/>
  <c r="O610" i="4"/>
  <c r="O91" i="4"/>
  <c r="O131" i="4"/>
  <c r="O171" i="4"/>
  <c r="O211" i="4"/>
  <c r="O379" i="4"/>
  <c r="O419" i="4"/>
  <c r="O371" i="4"/>
  <c r="O909" i="4"/>
  <c r="O224" i="4"/>
  <c r="O246" i="4"/>
  <c r="O206" i="4"/>
  <c r="O25" i="4"/>
  <c r="O726" i="4"/>
  <c r="O626" i="4"/>
  <c r="O273" i="4"/>
  <c r="O958" i="4"/>
  <c r="O214" i="4"/>
  <c r="O210" i="4"/>
  <c r="O578" i="4"/>
  <c r="O607" i="4"/>
  <c r="O297" i="4"/>
  <c r="O706" i="4"/>
  <c r="O754" i="4"/>
  <c r="O11" i="4"/>
  <c r="O185" i="4"/>
  <c r="O886" i="4"/>
  <c r="O812" i="4"/>
  <c r="O473" i="4"/>
  <c r="O667" i="4"/>
  <c r="O197" i="4"/>
  <c r="O729" i="4"/>
  <c r="O887" i="4"/>
  <c r="O988" i="4"/>
  <c r="O32" i="4"/>
  <c r="O269" i="4"/>
  <c r="O817" i="4"/>
  <c r="O112" i="4"/>
  <c r="O349" i="4"/>
  <c r="O54" i="4"/>
  <c r="O320" i="4"/>
  <c r="O270" i="4"/>
  <c r="O598" i="4"/>
  <c r="O438" i="4"/>
  <c r="O605" i="4"/>
  <c r="O563" i="4"/>
  <c r="O184" i="4"/>
  <c r="O257" i="4"/>
  <c r="O989" i="4"/>
  <c r="O859" i="4"/>
  <c r="O338" i="4"/>
  <c r="O242" i="4"/>
  <c r="O937" i="4"/>
  <c r="O628" i="4"/>
  <c r="O682" i="4"/>
  <c r="O846" i="4"/>
  <c r="O313" i="4"/>
  <c r="O146" i="4"/>
  <c r="O571" i="4"/>
  <c r="O393" i="4"/>
  <c r="O83" i="4"/>
  <c r="O651" i="4"/>
  <c r="O446" i="4"/>
  <c r="O291" i="4"/>
  <c r="O284" i="4"/>
  <c r="O581" i="4"/>
  <c r="O940" i="4"/>
  <c r="O1033" i="4"/>
  <c r="O811" i="4"/>
  <c r="O601" i="4"/>
  <c r="O914" i="4"/>
  <c r="O1007" i="4"/>
  <c r="O639" i="4"/>
  <c r="O449" i="4"/>
  <c r="O215" i="4"/>
  <c r="O239" i="4"/>
  <c r="O456" i="4"/>
  <c r="O295" i="4"/>
  <c r="O319" i="4"/>
  <c r="O396" i="4"/>
  <c r="O503" i="4"/>
  <c r="O20" i="4"/>
  <c r="O369" i="4"/>
  <c r="O95" i="4"/>
  <c r="O353" i="4"/>
  <c r="O996" i="4"/>
  <c r="O568" i="4"/>
  <c r="O725" i="4"/>
  <c r="O658" i="4"/>
  <c r="O557" i="4"/>
  <c r="O591" i="4"/>
  <c r="O36" i="4"/>
  <c r="O474" i="4"/>
  <c r="O527" i="4"/>
  <c r="O479" i="4"/>
  <c r="O1031" i="4"/>
  <c r="O401" i="4"/>
  <c r="O133" i="4"/>
  <c r="O766" i="4"/>
  <c r="O891" i="4"/>
  <c r="O800" i="4"/>
  <c r="O267" i="4"/>
  <c r="O502" i="4"/>
  <c r="O963" i="4"/>
  <c r="O38" i="4"/>
  <c r="O484" i="4"/>
  <c r="O283" i="4"/>
  <c r="O13" i="4"/>
  <c r="O561" i="4"/>
  <c r="O363" i="4"/>
  <c r="O93" i="4"/>
  <c r="O641" i="4"/>
  <c r="O64" i="4"/>
  <c r="O301" i="4"/>
  <c r="O849" i="4"/>
  <c r="O145" i="4"/>
  <c r="O841" i="4"/>
  <c r="O702" i="4"/>
  <c r="O844" i="4"/>
  <c r="O236" i="4"/>
  <c r="O956" i="4"/>
  <c r="O671" i="4"/>
  <c r="O1018" i="4"/>
  <c r="O53" i="4"/>
  <c r="O962" i="4"/>
  <c r="O444" i="4"/>
  <c r="O677" i="4"/>
  <c r="O121" i="4"/>
  <c r="O177" i="4"/>
  <c r="O201" i="4"/>
  <c r="O337" i="4"/>
  <c r="O409" i="4"/>
  <c r="O640" i="4"/>
  <c r="O868" i="4"/>
  <c r="O904" i="4"/>
  <c r="O47" i="4"/>
  <c r="O167" i="4"/>
  <c r="O344" i="4"/>
  <c r="O335" i="4"/>
  <c r="O500" i="4"/>
  <c r="O863" i="4"/>
  <c r="O597" i="4"/>
  <c r="O293" i="4"/>
  <c r="O254" i="4"/>
  <c r="O798" i="4"/>
  <c r="O652" i="4"/>
  <c r="O783" i="4"/>
  <c r="O629" i="4"/>
  <c r="O135" i="4"/>
  <c r="O994" i="4"/>
  <c r="O848" i="4"/>
  <c r="O495" i="4"/>
  <c r="O44" i="4"/>
  <c r="O465" i="4"/>
  <c r="O276" i="4"/>
  <c r="O125" i="4"/>
  <c r="O445" i="4"/>
  <c r="O925" i="4"/>
  <c r="O31" i="4"/>
  <c r="O150" i="4"/>
  <c r="O249" i="4"/>
  <c r="O860" i="4"/>
  <c r="O266" i="4"/>
  <c r="O329" i="4"/>
  <c r="O19" i="4"/>
  <c r="O523" i="4"/>
  <c r="O190" i="4"/>
  <c r="O227" i="4"/>
  <c r="O731" i="4"/>
  <c r="O517" i="4"/>
  <c r="O851" i="4"/>
  <c r="O923" i="4"/>
  <c r="O555" i="4"/>
  <c r="O537" i="4"/>
  <c r="O961" i="4"/>
  <c r="O938" i="4"/>
  <c r="O551" i="4"/>
  <c r="O193" i="4"/>
  <c r="O960" i="4"/>
  <c r="O442" i="4"/>
  <c r="O562" i="4"/>
  <c r="O233" i="4"/>
  <c r="O66" i="4"/>
  <c r="O200" i="4"/>
  <c r="O39" i="4"/>
  <c r="O63" i="4"/>
  <c r="O280" i="4"/>
  <c r="O247" i="4"/>
  <c r="O271" i="4"/>
  <c r="O204" i="4"/>
  <c r="O105" i="4"/>
  <c r="O778" i="4"/>
  <c r="O929" i="4"/>
  <c r="O400" i="4"/>
  <c r="O533" i="4"/>
  <c r="O669" i="4"/>
  <c r="O1023" i="4"/>
  <c r="O842" i="4"/>
  <c r="O41" i="4"/>
  <c r="O797" i="4"/>
  <c r="O219" i="4"/>
  <c r="O436" i="4"/>
  <c r="O226" i="4"/>
  <c r="O299" i="4"/>
  <c r="O29" i="4"/>
  <c r="O512" i="4"/>
  <c r="O507" i="4"/>
  <c r="O237" i="4"/>
  <c r="O721" i="4"/>
  <c r="O376" i="4"/>
  <c r="O777" i="4"/>
  <c r="O278" i="4"/>
  <c r="O588" i="4"/>
  <c r="O730" i="4"/>
  <c r="O892" i="4"/>
  <c r="O583" i="4"/>
  <c r="O905" i="4"/>
  <c r="O202" i="4"/>
  <c r="O897" i="4"/>
  <c r="O890" i="4"/>
  <c r="O676" i="4"/>
  <c r="O987" i="4"/>
  <c r="O804" i="4"/>
  <c r="O559" i="4"/>
  <c r="O883" i="4"/>
  <c r="O342" i="4"/>
  <c r="O867" i="4"/>
  <c r="O292" i="4"/>
  <c r="O720" i="4"/>
  <c r="O807" i="4"/>
  <c r="O567" i="4"/>
  <c r="O805" i="4"/>
  <c r="O480" i="4"/>
  <c r="O604" i="4"/>
  <c r="O694" i="4"/>
  <c r="O73" i="4"/>
  <c r="O684" i="4"/>
  <c r="O774" i="4"/>
  <c r="O281" i="4"/>
  <c r="O18" i="4"/>
  <c r="O394" i="4"/>
  <c r="O612" i="4"/>
  <c r="O514" i="4"/>
  <c r="O978" i="4"/>
  <c r="O801" i="4"/>
  <c r="O784" i="4"/>
  <c r="O995" i="4"/>
  <c r="O934" i="4"/>
  <c r="O802" i="4"/>
  <c r="O570" i="4"/>
  <c r="O878" i="4"/>
  <c r="O750" i="4"/>
  <c r="O873" i="4"/>
  <c r="O208" i="4"/>
  <c r="O111" i="4"/>
  <c r="O497" i="4"/>
  <c r="O191" i="4"/>
  <c r="O582" i="4"/>
  <c r="O399" i="4"/>
  <c r="O790" i="4"/>
  <c r="O97" i="4"/>
  <c r="O839" i="4"/>
  <c r="O461" i="4"/>
  <c r="O304" i="4"/>
  <c r="O518" i="4"/>
  <c r="O636" i="4"/>
  <c r="O747" i="4"/>
  <c r="O735" i="4"/>
  <c r="O94" i="4"/>
  <c r="O1010" i="4"/>
  <c r="O693" i="4"/>
  <c r="O866" i="4"/>
  <c r="O746" i="4"/>
  <c r="O984" i="4"/>
  <c r="O358" i="4"/>
  <c r="O810" i="4"/>
  <c r="O692" i="4"/>
  <c r="O711" i="4"/>
  <c r="O732" i="4"/>
  <c r="O265" i="4"/>
  <c r="O330" i="4"/>
  <c r="O99" i="4"/>
  <c r="O306" i="4"/>
  <c r="O46" i="4"/>
  <c r="O606" i="4"/>
  <c r="O708" i="4"/>
  <c r="O871" i="4"/>
  <c r="O840" i="4"/>
  <c r="O72" i="4"/>
  <c r="O469" i="4"/>
  <c r="O130" i="4"/>
  <c r="O152" i="4"/>
  <c r="O183" i="4"/>
  <c r="O207" i="4"/>
  <c r="O360" i="4"/>
  <c r="O336" i="4"/>
  <c r="O714" i="4"/>
  <c r="O799" i="4"/>
  <c r="O144" i="4"/>
  <c r="O370" i="4"/>
  <c r="O114" i="4"/>
  <c r="O906" i="4"/>
  <c r="O738" i="4"/>
  <c r="O16" i="4"/>
  <c r="O660" i="4"/>
  <c r="O294" i="4"/>
  <c r="O140" i="4"/>
  <c r="O316" i="4"/>
  <c r="O156" i="4"/>
  <c r="O180" i="4"/>
  <c r="O286" i="4"/>
  <c r="O43" i="4"/>
  <c r="O260" i="4"/>
  <c r="O608" i="4"/>
  <c r="O251" i="4"/>
  <c r="O468" i="4"/>
  <c r="O354" i="4"/>
  <c r="O780" i="4"/>
  <c r="O521" i="4"/>
  <c r="O165" i="4"/>
  <c r="O420" i="4"/>
  <c r="O538" i="4"/>
  <c r="O623" i="4"/>
  <c r="O834" i="4"/>
  <c r="O965" i="4"/>
  <c r="O17" i="4"/>
  <c r="O926" i="4"/>
  <c r="O416" i="4"/>
  <c r="O398" i="4"/>
  <c r="O630" i="4"/>
  <c r="O496" i="4"/>
  <c r="O556" i="4"/>
  <c r="O710" i="4"/>
  <c r="O217" i="4"/>
  <c r="O764" i="4"/>
  <c r="O138" i="4"/>
  <c r="O430" i="4"/>
  <c r="O850" i="4"/>
  <c r="O993" i="4"/>
  <c r="O545" i="4"/>
  <c r="O656" i="4"/>
  <c r="O931" i="4"/>
  <c r="O901" i="4"/>
  <c r="O686" i="4"/>
  <c r="O262" i="4"/>
  <c r="O670" i="4"/>
  <c r="O590" i="4"/>
  <c r="O560" i="4"/>
  <c r="O203" i="4"/>
  <c r="O454" i="4"/>
  <c r="O974" i="4"/>
  <c r="O765" i="4"/>
  <c r="O615" i="4"/>
  <c r="O898" i="4"/>
  <c r="O673" i="4"/>
  <c r="O261" i="4"/>
  <c r="O794" i="4"/>
  <c r="O1000" i="4"/>
  <c r="O745" i="4"/>
  <c r="O584" i="4"/>
  <c r="O323" i="4"/>
  <c r="O412" i="4"/>
  <c r="O664" i="4"/>
  <c r="O403" i="4"/>
  <c r="O117" i="4"/>
  <c r="O872" i="4"/>
  <c r="O104" i="4"/>
  <c r="O12" i="4"/>
  <c r="O326" i="4"/>
  <c r="O942" i="4"/>
  <c r="O76" i="4"/>
  <c r="O644" i="4"/>
  <c r="O857" i="4"/>
  <c r="O918" i="4"/>
  <c r="O829" i="4"/>
  <c r="O895" i="4"/>
  <c r="O633" i="4"/>
  <c r="O69" i="4"/>
  <c r="O922" i="4"/>
  <c r="O1015" i="4"/>
  <c r="O253" i="4"/>
  <c r="O141" i="4"/>
  <c r="O429" i="4"/>
  <c r="O264" i="4"/>
  <c r="O428" i="4"/>
  <c r="O594" i="4"/>
  <c r="O238" i="4"/>
  <c r="O305" i="4"/>
  <c r="O749" i="4"/>
  <c r="O92" i="4"/>
  <c r="O132" i="4"/>
  <c r="O34" i="4"/>
  <c r="O164" i="4"/>
  <c r="O948" i="4"/>
  <c r="O499" i="4"/>
  <c r="O881" i="4"/>
  <c r="O448" i="4"/>
  <c r="O861" i="4"/>
  <c r="O894" i="4"/>
  <c r="O37" i="4"/>
  <c r="O536" i="4"/>
  <c r="O40" i="4"/>
  <c r="O327" i="4"/>
  <c r="O573" i="4"/>
  <c r="O703" i="4"/>
  <c r="O1003" i="4"/>
  <c r="O836" i="4"/>
  <c r="O343" i="4"/>
  <c r="O383" i="4"/>
  <c r="O30" i="4"/>
  <c r="O824" i="4"/>
  <c r="O675" i="4"/>
  <c r="O78" i="4"/>
  <c r="O434" i="4"/>
  <c r="O727" i="4"/>
  <c r="O1019" i="4"/>
  <c r="O622" i="4"/>
  <c r="O946" i="4"/>
  <c r="O223" i="4"/>
  <c r="O903" i="4"/>
  <c r="O357" i="4"/>
  <c r="O716" i="4"/>
  <c r="O722" i="4"/>
  <c r="O506" i="4"/>
  <c r="O554" i="4"/>
  <c r="O1017" i="4"/>
  <c r="O1011" i="4"/>
  <c r="O691" i="4"/>
  <c r="O1036" i="4"/>
  <c r="O782" i="4"/>
  <c r="O272" i="4"/>
  <c r="O569" i="4"/>
  <c r="O945" i="4"/>
  <c r="O268" i="4"/>
  <c r="O1013" i="4"/>
  <c r="O348" i="4"/>
  <c r="O681" i="4"/>
  <c r="O917" i="4"/>
  <c r="O991" i="4"/>
  <c r="O65" i="4"/>
  <c r="O542" i="4"/>
  <c r="O637" i="4"/>
  <c r="O787" i="4"/>
  <c r="O977" i="4"/>
  <c r="O986" i="4"/>
  <c r="O287" i="4"/>
  <c r="O541" i="4"/>
  <c r="O911" i="4"/>
  <c r="O174" i="4"/>
  <c r="O87" i="4"/>
  <c r="O943" i="4"/>
  <c r="O333" i="4"/>
  <c r="O385" i="4"/>
  <c r="O744" i="4"/>
  <c r="O969" i="4"/>
  <c r="O659" i="4"/>
  <c r="O1029" i="4"/>
  <c r="O614" i="4"/>
  <c r="O402" i="4"/>
  <c r="O617" i="4"/>
  <c r="O756" i="4"/>
  <c r="O819" i="4"/>
  <c r="O959" i="4"/>
  <c r="O900" i="4"/>
  <c r="O685" i="4"/>
  <c r="O950" i="4"/>
  <c r="O519" i="4"/>
  <c r="O1009" i="4"/>
  <c r="O161" i="4"/>
  <c r="O845" i="4"/>
  <c r="O459" i="4"/>
  <c r="O213" i="4"/>
  <c r="O331" i="4"/>
  <c r="O127" i="4"/>
  <c r="O169" i="4"/>
  <c r="O198" i="4"/>
  <c r="O282" i="4"/>
  <c r="O68" i="4"/>
  <c r="O666" i="4"/>
  <c r="O52" i="4"/>
  <c r="O414" i="4"/>
  <c r="O524" i="4"/>
  <c r="O390" i="4"/>
  <c r="O56" i="4"/>
  <c r="O426" i="4"/>
  <c r="O240" i="4"/>
  <c r="O505" i="4"/>
  <c r="O647" i="4"/>
  <c r="O1025" i="4"/>
  <c r="O318" i="4"/>
  <c r="O339" i="4"/>
  <c r="O263" i="4"/>
  <c r="O516" i="4"/>
  <c r="O953" i="4"/>
  <c r="O1024" i="4"/>
  <c r="O547" i="4"/>
  <c r="O579" i="4"/>
  <c r="O303" i="4"/>
  <c r="O81" i="4"/>
  <c r="O100" i="4"/>
  <c r="O789" i="4"/>
  <c r="O61" i="4"/>
  <c r="O380" i="4"/>
  <c r="O618" i="4"/>
  <c r="O912" i="4"/>
  <c r="O513" i="4"/>
  <c r="O743" i="4"/>
  <c r="O930" i="4"/>
  <c r="O373" i="4"/>
  <c r="O913" i="4"/>
  <c r="O972" i="4"/>
  <c r="O683" i="4"/>
  <c r="O1021" i="4"/>
  <c r="O803" i="4"/>
  <c r="O815" i="4"/>
  <c r="O928" i="4"/>
  <c r="O679" i="4"/>
  <c r="O243" i="4"/>
  <c r="O421" i="4"/>
  <c r="O531" i="4"/>
  <c r="O307" i="4"/>
  <c r="O122" i="4"/>
  <c r="O546" i="4"/>
  <c r="O300" i="4"/>
  <c r="O816" i="4"/>
  <c r="O823" i="4"/>
  <c r="O1005" i="4"/>
  <c r="O509" i="4"/>
  <c r="O696" i="4"/>
  <c r="O825" i="4"/>
  <c r="O831" i="4"/>
  <c r="O718" i="4"/>
  <c r="O619" i="4"/>
  <c r="O775" i="4"/>
  <c r="O733" i="4"/>
  <c r="O678" i="4"/>
  <c r="O893" i="4"/>
  <c r="O346" i="4"/>
  <c r="O532" i="4"/>
  <c r="O460" i="4"/>
  <c r="O471" i="4"/>
  <c r="O22" i="4"/>
  <c r="O340" i="4"/>
  <c r="O1028" i="4"/>
  <c r="O458" i="4"/>
  <c r="O565" i="4"/>
  <c r="O10" i="4"/>
  <c r="O902" i="4"/>
  <c r="O84" i="4"/>
  <c r="O813" i="4"/>
  <c r="O234" i="4"/>
  <c r="O643" i="4"/>
  <c r="O455" i="4"/>
  <c r="O888" i="4"/>
  <c r="O464" i="4"/>
  <c r="O882" i="4"/>
  <c r="O186" i="4"/>
  <c r="O869" i="4"/>
  <c r="O494" i="4"/>
  <c r="O230" i="4"/>
  <c r="O321" i="4"/>
  <c r="O770" i="4"/>
  <c r="O221" i="4"/>
  <c r="O389" i="4"/>
  <c r="O375" i="4"/>
  <c r="O102" i="4"/>
  <c r="O908" i="4"/>
  <c r="O498" i="4"/>
  <c r="O59" i="4"/>
  <c r="O1035" i="4"/>
  <c r="O433" i="4"/>
  <c r="O187" i="4"/>
  <c r="O880" i="4"/>
  <c r="O535" i="4"/>
  <c r="O957" i="4"/>
  <c r="O160" i="4"/>
  <c r="O413" i="4"/>
  <c r="O662" i="4"/>
  <c r="O440" i="4"/>
  <c r="O717" i="4"/>
  <c r="O259" i="4"/>
  <c r="O476" i="4"/>
  <c r="O837" i="4"/>
  <c r="O793" i="4"/>
  <c r="O501" i="4"/>
  <c r="O228" i="4"/>
  <c r="O781" i="4"/>
  <c r="O997" i="4"/>
  <c r="O332" i="4"/>
  <c r="O124" i="4"/>
  <c r="O481" i="4"/>
  <c r="O786" i="4"/>
  <c r="O663" i="4"/>
  <c r="O526" i="4"/>
  <c r="O194" i="4"/>
  <c r="O970" i="4"/>
  <c r="O655" i="4"/>
  <c r="O826" i="4"/>
  <c r="O595" i="4"/>
  <c r="O289" i="4"/>
  <c r="O250" i="4"/>
  <c r="O166" i="4"/>
  <c r="O885" i="4"/>
  <c r="O1034" i="4"/>
  <c r="O884" i="4"/>
  <c r="O858" i="4"/>
  <c r="O549" i="4"/>
  <c r="O642" i="4"/>
  <c r="O613" i="4"/>
  <c r="O1002" i="4"/>
  <c r="O877" i="4"/>
  <c r="O580" i="4"/>
  <c r="O944" i="4"/>
  <c r="O916" i="4"/>
  <c r="O941" i="4"/>
  <c r="O525" i="4"/>
  <c r="O248" i="4"/>
  <c r="O508" i="4"/>
  <c r="O767" i="4"/>
  <c r="O312" i="4"/>
  <c r="O924" i="4"/>
  <c r="O862" i="4"/>
  <c r="O86" i="4"/>
  <c r="O33" i="4"/>
  <c r="O674" i="4"/>
  <c r="O596" i="4"/>
  <c r="O757" i="4"/>
  <c r="O981" i="4"/>
  <c r="O927" i="4"/>
  <c r="O820" i="4"/>
  <c r="O55" i="4"/>
  <c r="O170" i="4"/>
  <c r="O1032" i="4"/>
  <c r="O768" i="4"/>
  <c r="O172" i="4"/>
  <c r="O734" i="4"/>
  <c r="O310" i="4"/>
  <c r="O827" i="4"/>
  <c r="O875" i="4"/>
  <c r="O222" i="4"/>
  <c r="O423" i="4"/>
  <c r="O631" i="4"/>
  <c r="O954" i="4"/>
  <c r="O42" i="4"/>
  <c r="O258" i="4"/>
  <c r="O611" i="4"/>
  <c r="O553" i="4"/>
  <c r="O762" i="4"/>
  <c r="O985" i="4"/>
  <c r="O453" i="4"/>
  <c r="O870" i="4"/>
  <c r="O229" i="4"/>
  <c r="O62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<sst xmlns="http://schemas.openxmlformats.org/spreadsheetml/2006/main" count="5901" uniqueCount="324">
  <si>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</si>
  <si>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</si>
  <si>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</si>
  <si>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</si>
  <si>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</si>
  <si>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</si>
  <si>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</si>
  <si>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</si>
  <si>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</si>
  <si>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</si>
  <si>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</si>
  <si>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</si>
  <si>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</si>
  <si>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</si>
  <si>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</si>
  <si>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</si>
  <si>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</si>
  <si>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</si>
  <si>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</si>
  <si>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</si>
  <si>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</si>
  <si>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</si>
  <si>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</si>
  <si>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</si>
  <si>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</si>
  <si>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</si>
  <si>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</si>
  <si>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</si>
  <si>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</si>
  <si>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</si>
  <si>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</si>
  <si>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</si>
  <si>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</si>
  <si>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</si>
  <si>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</si>
  <si>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</si>
  <si>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</si>
  <si>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</si>
  <si>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</si>
  <si>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</si>
  <si>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</si>
  <si>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</si>
  <si>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</si>
  <si>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</si>
  <si>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</si>
  <si>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</si>
  <si>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</si>
  <si>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</si>
  <si>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</si>
  <si>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</si>
  <si>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</si>
  <si>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</si>
  <si>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</si>
  <si>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</si>
  <si>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</si>
  <si>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</si>
  <si>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</si>
  <si>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</si>
  <si>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</si>
  <si>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</si>
  <si>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</si>
  <si>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</si>
  <si>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</si>
  <si>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</si>
  <si>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</si>
  <si>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</si>
  <si>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</si>
  <si>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</si>
  <si>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</si>
  <si>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</si>
  <si>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</si>
  <si>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</si>
  <si>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</si>
  <si>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</si>
  <si>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</si>
  <si>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</si>
  <si>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</si>
  <si>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</si>
  <si>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</si>
  <si>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</si>
  <si>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</si>
  <si>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</si>
  <si>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</si>
  <si>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</si>
  <si>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</si>
  <si>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</si>
  <si>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</si>
  <si>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</si>
  <si>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</si>
  <si>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</si>
  <si>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</si>
  <si>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</si>
  <si>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</si>
  <si>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</si>
  <si>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</si>
  <si>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</si>
  <si>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</si>
  <si>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</si>
  <si>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</si>
  <si>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</si>
  <si>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</si>
  <si>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</si>
  <si>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</si>
  <si>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</si>
  <si>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</si>
  <si>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</si>
  <si>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</si>
  <si>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</si>
  <si>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</si>
  <si>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</si>
  <si>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</si>
  <si>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</si>
  <si>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</si>
  <si>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</si>
  <si>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</si>
  <si>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</si>
  <si>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</si>
  <si>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</si>
  <si>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</si>
  <si>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</si>
  <si>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</si>
  <si>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</si>
  <si>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</si>
  <si>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</si>
  <si>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</si>
  <si>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</si>
  <si>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</si>
  <si>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</si>
  <si>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</si>
  <si>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</si>
  <si>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</si>
  <si>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</si>
  <si>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</si>
  <si>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</si>
  <si>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</si>
  <si>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</si>
  <si>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</si>
  <si>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</si>
  <si>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</si>
  <si>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</si>
  <si>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</si>
  <si>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</si>
  <si>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</si>
  <si>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</si>
  <si>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</si>
  <si>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</si>
  <si>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</si>
  <si>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</si>
  <si>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</si>
  <si>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</si>
  <si>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</si>
  <si>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</si>
  <si>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</si>
  <si>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</si>
  <si>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</si>
  <si>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</si>
  <si>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</si>
  <si>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</si>
  <si>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</si>
  <si>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</si>
  <si>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</si>
  <si>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</si>
  <si>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</si>
  <si>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</si>
  <si>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</si>
  <si>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</si>
  <si>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</si>
  <si>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</si>
  <si>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</si>
  <si>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</si>
  <si>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</si>
  <si>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</si>
  <si>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</si>
  <si>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</si>
  <si>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</si>
  <si>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</si>
  <si>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</si>
  <si>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</si>
  <si>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</si>
  <si>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</si>
  <si>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</si>
  <si>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</si>
  <si>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</si>
  <si>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</si>
  <si>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</si>
  <si>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</si>
  <si>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</si>
  <si>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</si>
  <si>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</si>
  <si>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</si>
  <si>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</si>
  <si>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</si>
  <si>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</si>
  <si>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</si>
  <si>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</si>
  <si>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</si>
  <si>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</si>
  <si>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</si>
  <si>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</si>
  <si>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</si>
  <si>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</si>
  <si>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</si>
  <si>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</si>
  <si>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</si>
  <si>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</si>
  <si>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</si>
  <si>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</si>
  <si>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</si>
  <si>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</si>
  <si>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</si>
  <si>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</si>
  <si>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</si>
  <si>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</si>
  <si>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</si>
  <si>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</si>
  <si>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</si>
  <si>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</si>
  <si>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</si>
  <si>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</si>
  <si>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</si>
  <si>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</si>
  <si>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</si>
  <si>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</si>
  <si>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</si>
  <si>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</si>
  <si>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</si>
  <si>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</si>
  <si>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</si>
  <si>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</si>
  <si>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</si>
  <si>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</si>
  <si>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</si>
  <si>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</si>
  <si>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</si>
  <si>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</si>
  <si>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</si>
  <si>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</si>
  <si>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</si>
  <si>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</si>
  <si>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</si>
  <si>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</si>
  <si>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</si>
  <si>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</si>
  <si>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</si>
  <si>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</si>
  <si>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Coleoptera</t>
  </si>
  <si>
    <t>Ordered Categorical Trait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</si>
  <si>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</si>
  <si>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</si>
  <si>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</si>
  <si>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</si>
  <si>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</si>
  <si>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</si>
  <si>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</si>
  <si>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</si>
  <si>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</si>
  <si>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</si>
  <si>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</si>
  <si>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</si>
  <si>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</si>
  <si>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</si>
  <si>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</si>
  <si>
    <t>Numeric Interaction</t>
  </si>
  <si>
    <t>Consumption of ants by lizards</t>
  </si>
  <si>
    <t>Number observed eaten in half hour observation</t>
  </si>
  <si>
    <t>Water monitor:predator</t>
  </si>
  <si>
    <t>Taxon:prey</t>
  </si>
  <si>
    <t>Lizard_predation</t>
  </si>
  <si>
    <t>interaction_name</t>
  </si>
  <si>
    <t>interaction_field</t>
  </si>
  <si>
    <t>GBIF accepted species, with a family level parent</t>
  </si>
  <si>
    <t>Goniopholis tenuidens</t>
  </si>
  <si>
    <t>GBIF synonym with an order level parent and family level accepted usage</t>
  </si>
  <si>
    <t>This is a test data worksheet</t>
  </si>
  <si>
    <t>A test data worksheet too</t>
  </si>
  <si>
    <t>Solenopsis</t>
  </si>
  <si>
    <t>Morphospecies with a parent with multiple accepted statuses</t>
  </si>
  <si>
    <t>Solenopsis #1</t>
  </si>
  <si>
    <t>Incertae sedis species with known family and genus.</t>
  </si>
  <si>
    <t>Solenopsis abdita</t>
  </si>
  <si>
    <t>Species with an ambiguous parent genus</t>
  </si>
  <si>
    <t>Camponotites kraussei</t>
  </si>
  <si>
    <t>Accepted GBIF species with doubtful genus</t>
  </si>
  <si>
    <t>Melaphorus potteri</t>
  </si>
  <si>
    <t>Taxon ID</t>
  </si>
  <si>
    <t>Parent ID</t>
  </si>
  <si>
    <t>Parent name</t>
  </si>
  <si>
    <t>Accepted GBIF species</t>
  </si>
  <si>
    <t>Unidentified taxon to genus level</t>
  </si>
  <si>
    <t>Unidentified taxon to subfamily level, needs parent family</t>
  </si>
  <si>
    <t>Unidentified taxon to family level</t>
  </si>
  <si>
    <t>Morphospecies within order</t>
  </si>
  <si>
    <t>New species within accepted genus</t>
  </si>
  <si>
    <t>Name</t>
  </si>
  <si>
    <t>Bothroponera novus</t>
  </si>
  <si>
    <t>Bothroponera</t>
  </si>
  <si>
    <t>New species with synonymous parent</t>
  </si>
  <si>
    <t>Biarmosuchus tagax</t>
  </si>
  <si>
    <t>Predator</t>
  </si>
  <si>
    <t>Functional group</t>
  </si>
  <si>
    <t>Mammalia</t>
  </si>
  <si>
    <t>Class</t>
  </si>
  <si>
    <t>Funding body</t>
  </si>
  <si>
    <t>Funding type</t>
  </si>
  <si>
    <t>Funding reference</t>
  </si>
  <si>
    <t>Funding link</t>
  </si>
  <si>
    <t>NERC</t>
  </si>
  <si>
    <t>Standard grant</t>
  </si>
  <si>
    <t>NE/K006339/1</t>
  </si>
  <si>
    <t>https://gtr.ukri.org/projects?ref=NE%2FK006339%2F1</t>
  </si>
  <si>
    <t>WKT</t>
  </si>
  <si>
    <t>Danum_PIT_4</t>
  </si>
  <si>
    <t>Danum_PIT_5</t>
  </si>
  <si>
    <t>Linestring</t>
  </si>
  <si>
    <t>Point(117.7762 4.9576)</t>
  </si>
  <si>
    <t>Linestring(117.7762 4.9576, 117.7862 4.9676)</t>
  </si>
  <si>
    <t>Permit type</t>
  </si>
  <si>
    <t>Permit authority</t>
  </si>
  <si>
    <t>Permit number</t>
  </si>
  <si>
    <t>Research</t>
  </si>
  <si>
    <t>A-123-456</t>
  </si>
  <si>
    <t>Export</t>
  </si>
  <si>
    <t>Sabah Biodiversity Centre</t>
  </si>
  <si>
    <t>B-567-890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</si>
</sst>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.J.W.Boyle Data2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.ewers@imperial.ac.uk" TargetMode="External"/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B23" sqref="B23"/>
    </sheetView>
  </sheetViews>
  <sheetFormatPr baseColWidth="10" defaultRowHeight="16" x14ac:dyDescent="0.2"/>
  <cols>
    <col min="1" max="1" width="24.83203125" customWidth="1"/>
    <col min="2" max="2" width="47.33203125" customWidth="1"/>
    <col min="3" max="3" width="22.6640625" bestFit="1" customWidth="1"/>
    <col min="4" max="4" width="35.1640625" bestFit="1" customWidth="1"/>
  </cols>
  <sheetData>
    <row r="1" spans="1:3" x14ac:dyDescent="0.2">
      <c r="A1" t="s">
        <v>0</v>
      </c>
      <c r="B1">
        <v>1</v>
      </c>
    </row>
    <row r="2" spans="1:3" x14ac:dyDescent="0.2">
      <c r="A2" t="s">
        <v>7</v>
      </c>
      <c r="B2" t="s">
        <v>103</v>
      </c>
    </row>
    <row r="3" spans="1:3" x14ac:dyDescent="0.2">
      <c r="A3" t="s">
        <v>6</v>
      </c>
      <c r="B3" s="2">
        <v>43346</v>
      </c>
    </row>
    <row r="4" spans="1:3" x14ac:dyDescent="0.2">
      <c r="A4" t="s">
        <v>63</v>
      </c>
      <c r="B4" s="2" t="s">
        <v>62</v>
      </c>
    </row>
    <row r="5" spans="1:3" ht="80" x14ac:dyDescent="0.2">
      <c r="A5" t="s">
        <v>64</v>
      </c>
      <c r="B5" s="7" t="s">
        <v>65</v>
      </c>
    </row>
    <row r="6" spans="1:3" x14ac:dyDescent="0.2">
      <c r="A6" t="s">
        <v>239</v>
      </c>
      <c r="B6" s="7" t="s">
        <v>240</v>
      </c>
    </row>
    <row r="7" spans="1:3" x14ac:dyDescent="0.2">
      <c r="A7" t="s">
        <v>50</v>
      </c>
      <c r="B7" t="s">
        <v>52</v>
      </c>
      <c r="C7" t="s">
        <v>85</v>
      </c>
    </row>
    <row r="8" spans="1:3" x14ac:dyDescent="0.2">
      <c r="A8" t="s">
        <v>51</v>
      </c>
      <c r="B8" s="1" t="s">
        <v>1</v>
      </c>
      <c r="C8" s="1" t="s">
        <v>86</v>
      </c>
    </row>
    <row r="9" spans="1:3" x14ac:dyDescent="0.2">
      <c r="A9" t="s">
        <v>55</v>
      </c>
      <c r="B9" t="s">
        <v>2</v>
      </c>
      <c r="C9" t="s">
        <v>2</v>
      </c>
    </row>
    <row r="10" spans="1:3" x14ac:dyDescent="0.2">
      <c r="A10" t="s">
        <v>53</v>
      </c>
      <c r="B10" s="6" t="s">
        <v>54</v>
      </c>
    </row>
    <row r="11" spans="1:3" x14ac:dyDescent="0.2">
      <c r="A11" t="s">
        <v>58</v>
      </c>
      <c r="B11" t="s">
        <v>3</v>
      </c>
      <c r="C11" t="s">
        <v>4</v>
      </c>
    </row>
    <row r="12" spans="1:3" x14ac:dyDescent="0.2">
      <c r="A12" t="s">
        <v>59</v>
      </c>
      <c r="B12" t="s">
        <v>61</v>
      </c>
      <c r="C12" t="s">
        <v>5</v>
      </c>
    </row>
    <row r="13" spans="1:3" x14ac:dyDescent="0.2">
      <c r="A13" t="s">
        <v>60</v>
      </c>
      <c r="B13" t="s">
        <v>273</v>
      </c>
      <c r="C13" t="s">
        <v>274</v>
      </c>
    </row>
    <row r="14" spans="1:3" x14ac:dyDescent="0.2">
      <c r="A14" t="s">
        <v>100</v>
      </c>
      <c r="B14" t="s">
        <v>101</v>
      </c>
      <c r="C14" t="s">
        <v>102</v>
      </c>
    </row>
    <row r="15" spans="1:3" x14ac:dyDescent="0.2">
      <c r="A15" t="s">
        <v>302</v>
      </c>
      <c r="B15" t="s">
        <v>306</v>
      </c>
    </row>
    <row r="16" spans="1:3" x14ac:dyDescent="0.2">
      <c r="A16" t="s">
        <v>303</v>
      </c>
      <c r="B16" t="s">
        <v>307</v>
      </c>
    </row>
    <row r="17" spans="1:3" x14ac:dyDescent="0.2">
      <c r="A17" t="s">
        <v>304</v>
      </c>
      <c r="B17" t="s">
        <v>308</v>
      </c>
    </row>
    <row r="18" spans="1:3" x14ac:dyDescent="0.2">
      <c r="A18" t="s">
        <v>305</v>
      </c>
      <c r="B18" t="s">
        <v>309</v>
      </c>
    </row>
    <row r="19" spans="1:3" x14ac:dyDescent="0.2">
      <c r="A19" t="s">
        <v>316</v>
      </c>
      <c r="B19" t="s">
        <v>319</v>
      </c>
      <c r="C19" t="s">
        <v>321</v>
      </c>
    </row>
    <row r="20" spans="1:3" x14ac:dyDescent="0.2">
      <c r="A20" t="s">
        <v>317</v>
      </c>
      <c r="B20" t="s">
        <v>322</v>
      </c>
      <c r="C20" t="s">
        <v>322</v>
      </c>
    </row>
    <row r="21" spans="1:3" x14ac:dyDescent="0.2">
      <c r="A21" t="s">
        <v>318</v>
      </c>
      <c r="B21" t="s">
        <v>320</v>
      </c>
      <c r="C21" t="s">
        <v>323</v>
      </c>
    </row>
  </sheetData>
  <hyperlinks>
    <hyperlink ref="B8" r:id="rId1" xr:uid="{00000000-0004-0000-0000-000000000000}"/>
    <hyperlink ref="C8" r:id="rId2" xr:uid="{00000000-0004-0000-0000-000001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8"/>
  <sheetViews>
    <sheetView workbookViewId="0">
      <selection sqref="A1:F6"/>
    </sheetView>
  </sheetViews>
  <sheetFormatPr baseColWidth="10" defaultRowHeight="16" x14ac:dyDescent="0.2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6" x14ac:dyDescent="0.2">
      <c r="A1" t="s">
        <v>71</v>
      </c>
      <c r="B1" t="s">
        <v>225</v>
      </c>
      <c r="C1" t="s">
        <v>17</v>
      </c>
      <c r="D1" t="s">
        <v>18</v>
      </c>
      <c r="E1" t="s">
        <v>226</v>
      </c>
      <c r="F1" t="s">
        <v>310</v>
      </c>
    </row>
    <row r="2" spans="1:6" x14ac:dyDescent="0.2">
      <c r="A2" t="s">
        <v>227</v>
      </c>
      <c r="B2" t="s">
        <v>228</v>
      </c>
      <c r="C2">
        <v>4.9576000000000002</v>
      </c>
      <c r="D2">
        <v>117.77629899999999</v>
      </c>
      <c r="E2" t="s">
        <v>231</v>
      </c>
      <c r="F2" t="s">
        <v>83</v>
      </c>
    </row>
    <row r="3" spans="1:6" x14ac:dyDescent="0.2">
      <c r="A3" t="s">
        <v>230</v>
      </c>
      <c r="B3" t="s">
        <v>228</v>
      </c>
      <c r="C3">
        <v>4.9577210000000003</v>
      </c>
      <c r="D3">
        <v>117.776023</v>
      </c>
      <c r="E3" t="s">
        <v>231</v>
      </c>
      <c r="F3" t="s">
        <v>83</v>
      </c>
    </row>
    <row r="4" spans="1:6" x14ac:dyDescent="0.2">
      <c r="A4" t="s">
        <v>242</v>
      </c>
      <c r="B4" t="s">
        <v>228</v>
      </c>
      <c r="C4" t="s">
        <v>83</v>
      </c>
      <c r="D4" t="s">
        <v>83</v>
      </c>
      <c r="E4" t="s">
        <v>231</v>
      </c>
      <c r="F4" t="s">
        <v>83</v>
      </c>
    </row>
    <row r="5" spans="1:6" x14ac:dyDescent="0.2">
      <c r="A5" t="s">
        <v>311</v>
      </c>
      <c r="B5" t="s">
        <v>228</v>
      </c>
      <c r="C5" t="s">
        <v>83</v>
      </c>
      <c r="D5" t="s">
        <v>83</v>
      </c>
      <c r="E5" t="s">
        <v>231</v>
      </c>
      <c r="F5" t="s">
        <v>314</v>
      </c>
    </row>
    <row r="6" spans="1:6" x14ac:dyDescent="0.2">
      <c r="A6" t="s">
        <v>312</v>
      </c>
      <c r="B6" t="s">
        <v>228</v>
      </c>
      <c r="C6" t="s">
        <v>83</v>
      </c>
      <c r="D6" t="s">
        <v>83</v>
      </c>
      <c r="E6" t="s">
        <v>313</v>
      </c>
      <c r="F6" t="s">
        <v>315</v>
      </c>
    </row>
    <row r="7" spans="1:6" x14ac:dyDescent="0.2">
      <c r="A7">
        <v>193</v>
      </c>
      <c r="B7" t="s">
        <v>229</v>
      </c>
    </row>
    <row r="8" spans="1:6" x14ac:dyDescent="0.2">
      <c r="A8" t="s">
        <v>105</v>
      </c>
      <c r="B8" t="s">
        <v>229</v>
      </c>
    </row>
    <row r="9" spans="1:6" x14ac:dyDescent="0.2">
      <c r="A9" t="s">
        <v>106</v>
      </c>
      <c r="B9" t="s">
        <v>229</v>
      </c>
    </row>
    <row r="10" spans="1:6" x14ac:dyDescent="0.2">
      <c r="A10" t="s">
        <v>107</v>
      </c>
      <c r="B10" t="s">
        <v>229</v>
      </c>
    </row>
    <row r="11" spans="1:6" x14ac:dyDescent="0.2">
      <c r="A11" t="s">
        <v>108</v>
      </c>
      <c r="B11" t="s">
        <v>229</v>
      </c>
    </row>
    <row r="12" spans="1:6" x14ac:dyDescent="0.2">
      <c r="A12" t="s">
        <v>109</v>
      </c>
      <c r="B12" t="s">
        <v>229</v>
      </c>
    </row>
    <row r="13" spans="1:6" x14ac:dyDescent="0.2">
      <c r="A13" t="s">
        <v>110</v>
      </c>
      <c r="B13" t="s">
        <v>229</v>
      </c>
    </row>
    <row r="14" spans="1:6" x14ac:dyDescent="0.2">
      <c r="A14" t="s">
        <v>111</v>
      </c>
      <c r="B14" t="s">
        <v>229</v>
      </c>
    </row>
    <row r="15" spans="1:6" x14ac:dyDescent="0.2">
      <c r="A15" t="s">
        <v>112</v>
      </c>
      <c r="B15" t="s">
        <v>229</v>
      </c>
    </row>
    <row r="16" spans="1:6" x14ac:dyDescent="0.2">
      <c r="A16" t="s">
        <v>113</v>
      </c>
      <c r="B16" t="s">
        <v>229</v>
      </c>
    </row>
    <row r="17" spans="1:2" x14ac:dyDescent="0.2">
      <c r="A17" t="s">
        <v>114</v>
      </c>
      <c r="B17" t="s">
        <v>229</v>
      </c>
    </row>
    <row r="18" spans="1:2" x14ac:dyDescent="0.2">
      <c r="A18" t="s">
        <v>115</v>
      </c>
      <c r="B18" t="s">
        <v>229</v>
      </c>
    </row>
    <row r="19" spans="1:2" x14ac:dyDescent="0.2">
      <c r="A19" t="s">
        <v>116</v>
      </c>
      <c r="B19" t="s">
        <v>229</v>
      </c>
    </row>
    <row r="20" spans="1:2" x14ac:dyDescent="0.2">
      <c r="A20" t="s">
        <v>117</v>
      </c>
      <c r="B20" t="s">
        <v>229</v>
      </c>
    </row>
    <row r="21" spans="1:2" x14ac:dyDescent="0.2">
      <c r="A21" t="s">
        <v>118</v>
      </c>
      <c r="B21" t="s">
        <v>229</v>
      </c>
    </row>
    <row r="22" spans="1:2" x14ac:dyDescent="0.2">
      <c r="A22" t="s">
        <v>119</v>
      </c>
      <c r="B22" t="s">
        <v>229</v>
      </c>
    </row>
    <row r="23" spans="1:2" x14ac:dyDescent="0.2">
      <c r="A23" t="s">
        <v>120</v>
      </c>
      <c r="B23" t="s">
        <v>229</v>
      </c>
    </row>
    <row r="24" spans="1:2" x14ac:dyDescent="0.2">
      <c r="A24" t="s">
        <v>121</v>
      </c>
      <c r="B24" t="s">
        <v>229</v>
      </c>
    </row>
    <row r="25" spans="1:2" x14ac:dyDescent="0.2">
      <c r="A25" t="s">
        <v>122</v>
      </c>
      <c r="B25" t="s">
        <v>229</v>
      </c>
    </row>
    <row r="26" spans="1:2" x14ac:dyDescent="0.2">
      <c r="A26" t="s">
        <v>123</v>
      </c>
      <c r="B26" t="s">
        <v>229</v>
      </c>
    </row>
    <row r="27" spans="1:2" x14ac:dyDescent="0.2">
      <c r="A27" t="s">
        <v>124</v>
      </c>
      <c r="B27" t="s">
        <v>229</v>
      </c>
    </row>
    <row r="28" spans="1:2" x14ac:dyDescent="0.2">
      <c r="A28" t="s">
        <v>125</v>
      </c>
      <c r="B28" t="s">
        <v>229</v>
      </c>
    </row>
    <row r="29" spans="1:2" x14ac:dyDescent="0.2">
      <c r="A29" t="s">
        <v>126</v>
      </c>
      <c r="B29" t="s">
        <v>229</v>
      </c>
    </row>
    <row r="30" spans="1:2" x14ac:dyDescent="0.2">
      <c r="A30" t="s">
        <v>127</v>
      </c>
      <c r="B30" t="s">
        <v>229</v>
      </c>
    </row>
    <row r="31" spans="1:2" x14ac:dyDescent="0.2">
      <c r="A31" t="s">
        <v>128</v>
      </c>
      <c r="B31" t="s">
        <v>229</v>
      </c>
    </row>
    <row r="32" spans="1:2" x14ac:dyDescent="0.2">
      <c r="A32" t="s">
        <v>129</v>
      </c>
      <c r="B32" t="s">
        <v>229</v>
      </c>
    </row>
    <row r="33" spans="1:2" x14ac:dyDescent="0.2">
      <c r="A33" t="s">
        <v>130</v>
      </c>
      <c r="B33" t="s">
        <v>229</v>
      </c>
    </row>
    <row r="34" spans="1:2" x14ac:dyDescent="0.2">
      <c r="A34" t="s">
        <v>131</v>
      </c>
      <c r="B34" t="s">
        <v>229</v>
      </c>
    </row>
    <row r="35" spans="1:2" x14ac:dyDescent="0.2">
      <c r="A35" t="s">
        <v>132</v>
      </c>
      <c r="B35" t="s">
        <v>229</v>
      </c>
    </row>
    <row r="36" spans="1:2" x14ac:dyDescent="0.2">
      <c r="A36" t="s">
        <v>133</v>
      </c>
      <c r="B36" t="s">
        <v>229</v>
      </c>
    </row>
    <row r="37" spans="1:2" x14ac:dyDescent="0.2">
      <c r="A37" t="s">
        <v>134</v>
      </c>
      <c r="B37" t="s">
        <v>229</v>
      </c>
    </row>
    <row r="38" spans="1:2" x14ac:dyDescent="0.2">
      <c r="A38" t="s">
        <v>135</v>
      </c>
      <c r="B38" t="s">
        <v>229</v>
      </c>
    </row>
    <row r="39" spans="1:2" x14ac:dyDescent="0.2">
      <c r="A39" t="s">
        <v>136</v>
      </c>
      <c r="B39" t="s">
        <v>229</v>
      </c>
    </row>
    <row r="40" spans="1:2" x14ac:dyDescent="0.2">
      <c r="A40" t="s">
        <v>137</v>
      </c>
      <c r="B40" t="s">
        <v>229</v>
      </c>
    </row>
    <row r="41" spans="1:2" x14ac:dyDescent="0.2">
      <c r="A41" t="s">
        <v>138</v>
      </c>
      <c r="B41" t="s">
        <v>229</v>
      </c>
    </row>
    <row r="42" spans="1:2" x14ac:dyDescent="0.2">
      <c r="A42" t="s">
        <v>139</v>
      </c>
      <c r="B42" t="s">
        <v>229</v>
      </c>
    </row>
    <row r="43" spans="1:2" x14ac:dyDescent="0.2">
      <c r="A43" t="s">
        <v>140</v>
      </c>
      <c r="B43" t="s">
        <v>229</v>
      </c>
    </row>
    <row r="44" spans="1:2" x14ac:dyDescent="0.2">
      <c r="A44" t="s">
        <v>141</v>
      </c>
      <c r="B44" t="s">
        <v>229</v>
      </c>
    </row>
    <row r="45" spans="1:2" x14ac:dyDescent="0.2">
      <c r="A45" t="s">
        <v>142</v>
      </c>
      <c r="B45" t="s">
        <v>229</v>
      </c>
    </row>
    <row r="46" spans="1:2" x14ac:dyDescent="0.2">
      <c r="A46" t="s">
        <v>143</v>
      </c>
      <c r="B46" t="s">
        <v>229</v>
      </c>
    </row>
    <row r="47" spans="1:2" x14ac:dyDescent="0.2">
      <c r="A47" t="s">
        <v>144</v>
      </c>
      <c r="B47" t="s">
        <v>229</v>
      </c>
    </row>
    <row r="48" spans="1:2" x14ac:dyDescent="0.2">
      <c r="A48" t="s">
        <v>145</v>
      </c>
      <c r="B48" t="s">
        <v>229</v>
      </c>
    </row>
    <row r="49" spans="1:2" x14ac:dyDescent="0.2">
      <c r="A49" t="s">
        <v>146</v>
      </c>
      <c r="B49" t="s">
        <v>229</v>
      </c>
    </row>
    <row r="50" spans="1:2" x14ac:dyDescent="0.2">
      <c r="A50" t="s">
        <v>147</v>
      </c>
      <c r="B50" t="s">
        <v>229</v>
      </c>
    </row>
    <row r="51" spans="1:2" x14ac:dyDescent="0.2">
      <c r="A51" t="s">
        <v>148</v>
      </c>
      <c r="B51" t="s">
        <v>229</v>
      </c>
    </row>
    <row r="52" spans="1:2" x14ac:dyDescent="0.2">
      <c r="A52" t="s">
        <v>149</v>
      </c>
      <c r="B52" t="s">
        <v>229</v>
      </c>
    </row>
    <row r="53" spans="1:2" x14ac:dyDescent="0.2">
      <c r="A53" t="s">
        <v>150</v>
      </c>
      <c r="B53" t="s">
        <v>229</v>
      </c>
    </row>
    <row r="54" spans="1:2" x14ac:dyDescent="0.2">
      <c r="A54" t="s">
        <v>151</v>
      </c>
      <c r="B54" t="s">
        <v>229</v>
      </c>
    </row>
    <row r="55" spans="1:2" x14ac:dyDescent="0.2">
      <c r="A55" t="s">
        <v>152</v>
      </c>
      <c r="B55" t="s">
        <v>229</v>
      </c>
    </row>
    <row r="56" spans="1:2" x14ac:dyDescent="0.2">
      <c r="A56" t="s">
        <v>153</v>
      </c>
      <c r="B56" t="s">
        <v>229</v>
      </c>
    </row>
    <row r="57" spans="1:2" x14ac:dyDescent="0.2">
      <c r="A57" t="s">
        <v>154</v>
      </c>
      <c r="B57" t="s">
        <v>229</v>
      </c>
    </row>
    <row r="58" spans="1:2" x14ac:dyDescent="0.2">
      <c r="A58" t="s">
        <v>155</v>
      </c>
      <c r="B58" t="s">
        <v>229</v>
      </c>
    </row>
    <row r="59" spans="1:2" x14ac:dyDescent="0.2">
      <c r="A59" t="s">
        <v>156</v>
      </c>
      <c r="B59" t="s">
        <v>229</v>
      </c>
    </row>
    <row r="60" spans="1:2" x14ac:dyDescent="0.2">
      <c r="A60" t="s">
        <v>157</v>
      </c>
      <c r="B60" t="s">
        <v>229</v>
      </c>
    </row>
    <row r="61" spans="1:2" x14ac:dyDescent="0.2">
      <c r="A61" t="s">
        <v>158</v>
      </c>
      <c r="B61" t="s">
        <v>229</v>
      </c>
    </row>
    <row r="62" spans="1:2" x14ac:dyDescent="0.2">
      <c r="A62" t="s">
        <v>159</v>
      </c>
      <c r="B62" t="s">
        <v>229</v>
      </c>
    </row>
    <row r="63" spans="1:2" x14ac:dyDescent="0.2">
      <c r="A63" t="s">
        <v>160</v>
      </c>
      <c r="B63" t="s">
        <v>229</v>
      </c>
    </row>
    <row r="64" spans="1:2" x14ac:dyDescent="0.2">
      <c r="A64" t="s">
        <v>161</v>
      </c>
      <c r="B64" t="s">
        <v>229</v>
      </c>
    </row>
    <row r="65" spans="1:2" x14ac:dyDescent="0.2">
      <c r="A65" t="s">
        <v>162</v>
      </c>
      <c r="B65" t="s">
        <v>229</v>
      </c>
    </row>
    <row r="66" spans="1:2" x14ac:dyDescent="0.2">
      <c r="A66" t="s">
        <v>163</v>
      </c>
      <c r="B66" t="s">
        <v>229</v>
      </c>
    </row>
    <row r="67" spans="1:2" x14ac:dyDescent="0.2">
      <c r="A67" t="s">
        <v>164</v>
      </c>
      <c r="B67" t="s">
        <v>229</v>
      </c>
    </row>
    <row r="68" spans="1:2" x14ac:dyDescent="0.2">
      <c r="A68" t="s">
        <v>165</v>
      </c>
      <c r="B68" t="s">
        <v>229</v>
      </c>
    </row>
    <row r="69" spans="1:2" x14ac:dyDescent="0.2">
      <c r="A69" t="s">
        <v>166</v>
      </c>
      <c r="B69" t="s">
        <v>229</v>
      </c>
    </row>
    <row r="70" spans="1:2" x14ac:dyDescent="0.2">
      <c r="A70" t="s">
        <v>167</v>
      </c>
      <c r="B70" t="s">
        <v>229</v>
      </c>
    </row>
    <row r="71" spans="1:2" x14ac:dyDescent="0.2">
      <c r="A71" t="s">
        <v>168</v>
      </c>
      <c r="B71" t="s">
        <v>229</v>
      </c>
    </row>
    <row r="72" spans="1:2" x14ac:dyDescent="0.2">
      <c r="A72" t="s">
        <v>169</v>
      </c>
      <c r="B72" t="s">
        <v>229</v>
      </c>
    </row>
    <row r="73" spans="1:2" x14ac:dyDescent="0.2">
      <c r="A73" t="s">
        <v>170</v>
      </c>
      <c r="B73" t="s">
        <v>229</v>
      </c>
    </row>
    <row r="74" spans="1:2" x14ac:dyDescent="0.2">
      <c r="A74" t="s">
        <v>171</v>
      </c>
      <c r="B74" t="s">
        <v>229</v>
      </c>
    </row>
    <row r="75" spans="1:2" x14ac:dyDescent="0.2">
      <c r="A75" t="s">
        <v>172</v>
      </c>
      <c r="B75" t="s">
        <v>229</v>
      </c>
    </row>
    <row r="76" spans="1:2" x14ac:dyDescent="0.2">
      <c r="A76" t="s">
        <v>173</v>
      </c>
      <c r="B76" t="s">
        <v>229</v>
      </c>
    </row>
    <row r="77" spans="1:2" x14ac:dyDescent="0.2">
      <c r="A77" t="s">
        <v>174</v>
      </c>
      <c r="B77" t="s">
        <v>229</v>
      </c>
    </row>
    <row r="78" spans="1:2" x14ac:dyDescent="0.2">
      <c r="A78" t="s">
        <v>175</v>
      </c>
      <c r="B78" t="s">
        <v>229</v>
      </c>
    </row>
    <row r="79" spans="1:2" x14ac:dyDescent="0.2">
      <c r="A79" t="s">
        <v>176</v>
      </c>
      <c r="B79" t="s">
        <v>229</v>
      </c>
    </row>
    <row r="80" spans="1:2" x14ac:dyDescent="0.2">
      <c r="A80" t="s">
        <v>177</v>
      </c>
      <c r="B80" t="s">
        <v>229</v>
      </c>
    </row>
    <row r="81" spans="1:2" x14ac:dyDescent="0.2">
      <c r="A81" t="s">
        <v>178</v>
      </c>
      <c r="B81" t="s">
        <v>229</v>
      </c>
    </row>
    <row r="82" spans="1:2" x14ac:dyDescent="0.2">
      <c r="A82" t="s">
        <v>179</v>
      </c>
      <c r="B82" t="s">
        <v>229</v>
      </c>
    </row>
    <row r="83" spans="1:2" x14ac:dyDescent="0.2">
      <c r="A83" t="s">
        <v>180</v>
      </c>
      <c r="B83" t="s">
        <v>229</v>
      </c>
    </row>
    <row r="84" spans="1:2" x14ac:dyDescent="0.2">
      <c r="A84" t="s">
        <v>181</v>
      </c>
      <c r="B84" t="s">
        <v>229</v>
      </c>
    </row>
    <row r="85" spans="1:2" x14ac:dyDescent="0.2">
      <c r="A85" t="s">
        <v>182</v>
      </c>
      <c r="B85" t="s">
        <v>229</v>
      </c>
    </row>
    <row r="86" spans="1:2" x14ac:dyDescent="0.2">
      <c r="A86" t="s">
        <v>183</v>
      </c>
      <c r="B86" t="s">
        <v>229</v>
      </c>
    </row>
    <row r="87" spans="1:2" x14ac:dyDescent="0.2">
      <c r="A87" t="s">
        <v>184</v>
      </c>
      <c r="B87" t="s">
        <v>229</v>
      </c>
    </row>
    <row r="88" spans="1:2" x14ac:dyDescent="0.2">
      <c r="A88" t="s">
        <v>185</v>
      </c>
      <c r="B88" t="s">
        <v>229</v>
      </c>
    </row>
    <row r="89" spans="1:2" x14ac:dyDescent="0.2">
      <c r="A89" t="s">
        <v>186</v>
      </c>
      <c r="B89" t="s">
        <v>229</v>
      </c>
    </row>
    <row r="90" spans="1:2" x14ac:dyDescent="0.2">
      <c r="A90" t="s">
        <v>187</v>
      </c>
      <c r="B90" t="s">
        <v>229</v>
      </c>
    </row>
    <row r="91" spans="1:2" x14ac:dyDescent="0.2">
      <c r="A91" t="s">
        <v>188</v>
      </c>
      <c r="B91" t="s">
        <v>229</v>
      </c>
    </row>
    <row r="92" spans="1:2" x14ac:dyDescent="0.2">
      <c r="A92" t="s">
        <v>189</v>
      </c>
      <c r="B92" t="s">
        <v>229</v>
      </c>
    </row>
    <row r="93" spans="1:2" x14ac:dyDescent="0.2">
      <c r="A93" t="s">
        <v>190</v>
      </c>
      <c r="B93" t="s">
        <v>229</v>
      </c>
    </row>
    <row r="94" spans="1:2" x14ac:dyDescent="0.2">
      <c r="A94" t="s">
        <v>191</v>
      </c>
      <c r="B94" t="s">
        <v>229</v>
      </c>
    </row>
    <row r="95" spans="1:2" x14ac:dyDescent="0.2">
      <c r="A95" t="s">
        <v>192</v>
      </c>
      <c r="B95" t="s">
        <v>229</v>
      </c>
    </row>
    <row r="96" spans="1:2" x14ac:dyDescent="0.2">
      <c r="A96" t="s">
        <v>193</v>
      </c>
      <c r="B96" t="s">
        <v>229</v>
      </c>
    </row>
    <row r="97" spans="1:2" x14ac:dyDescent="0.2">
      <c r="A97" t="s">
        <v>194</v>
      </c>
      <c r="B97" t="s">
        <v>229</v>
      </c>
    </row>
    <row r="98" spans="1:2" x14ac:dyDescent="0.2">
      <c r="A98" t="s">
        <v>195</v>
      </c>
      <c r="B98" t="s">
        <v>229</v>
      </c>
    </row>
    <row r="99" spans="1:2" x14ac:dyDescent="0.2">
      <c r="A99" t="s">
        <v>196</v>
      </c>
      <c r="B99" t="s">
        <v>229</v>
      </c>
    </row>
    <row r="100" spans="1:2" x14ac:dyDescent="0.2">
      <c r="A100" t="s">
        <v>197</v>
      </c>
      <c r="B100" t="s">
        <v>229</v>
      </c>
    </row>
    <row r="101" spans="1:2" x14ac:dyDescent="0.2">
      <c r="A101" t="s">
        <v>198</v>
      </c>
      <c r="B101" t="s">
        <v>229</v>
      </c>
    </row>
    <row r="102" spans="1:2" x14ac:dyDescent="0.2">
      <c r="A102" t="s">
        <v>199</v>
      </c>
      <c r="B102" t="s">
        <v>229</v>
      </c>
    </row>
    <row r="103" spans="1:2" x14ac:dyDescent="0.2">
      <c r="A103" t="s">
        <v>200</v>
      </c>
      <c r="B103" t="s">
        <v>229</v>
      </c>
    </row>
    <row r="104" spans="1:2" x14ac:dyDescent="0.2">
      <c r="A104" t="s">
        <v>201</v>
      </c>
      <c r="B104" t="s">
        <v>229</v>
      </c>
    </row>
    <row r="105" spans="1:2" x14ac:dyDescent="0.2">
      <c r="A105" t="s">
        <v>202</v>
      </c>
      <c r="B105" t="s">
        <v>229</v>
      </c>
    </row>
    <row r="106" spans="1:2" x14ac:dyDescent="0.2">
      <c r="A106" t="s">
        <v>203</v>
      </c>
      <c r="B106" t="s">
        <v>229</v>
      </c>
    </row>
    <row r="107" spans="1:2" x14ac:dyDescent="0.2">
      <c r="A107" t="s">
        <v>204</v>
      </c>
      <c r="B107" t="s">
        <v>229</v>
      </c>
    </row>
    <row r="108" spans="1:2" x14ac:dyDescent="0.2">
      <c r="A108" t="s">
        <v>205</v>
      </c>
      <c r="B108" t="s">
        <v>229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A4" sqref="A4:XFD4"/>
    </sheetView>
  </sheetViews>
  <sheetFormatPr baseColWidth="10" defaultRowHeight="16" x14ac:dyDescent="0.2"/>
  <cols>
    <col min="1" max="1" width="26.5" customWidth="1"/>
    <col min="2" max="2" width="29" customWidth="1"/>
    <col min="3" max="3" width="13.83203125" bestFit="1" customWidth="1"/>
    <col min="4" max="4" width="14.1640625" bestFit="1" customWidth="1"/>
    <col min="5" max="5" width="13.1640625" bestFit="1" customWidth="1"/>
    <col min="6" max="6" width="15" bestFit="1" customWidth="1"/>
    <col min="7" max="7" width="15" customWidth="1"/>
    <col min="11" max="11" width="13.1640625" bestFit="1" customWidth="1"/>
    <col min="12" max="12" width="22.5" bestFit="1" customWidth="1"/>
    <col min="13" max="13" width="22.5" customWidth="1"/>
    <col min="14" max="14" width="15.1640625" bestFit="1" customWidth="1"/>
    <col min="15" max="15" width="12" style="8" bestFit="1" customWidth="1"/>
    <col min="16" max="16" width="11.1640625" bestFit="1" customWidth="1"/>
  </cols>
  <sheetData>
    <row r="1" spans="1:14" x14ac:dyDescent="0.2">
      <c r="A1" t="s">
        <v>293</v>
      </c>
      <c r="B1" t="s">
        <v>8</v>
      </c>
      <c r="C1" t="s">
        <v>9</v>
      </c>
      <c r="D1" t="s">
        <v>284</v>
      </c>
      <c r="E1" t="s">
        <v>286</v>
      </c>
      <c r="F1" t="s">
        <v>244</v>
      </c>
      <c r="G1" t="s">
        <v>285</v>
      </c>
      <c r="H1" t="s">
        <v>249</v>
      </c>
    </row>
    <row r="2" spans="1:14" x14ac:dyDescent="0.2">
      <c r="A2" t="s">
        <v>66</v>
      </c>
      <c r="B2" t="s">
        <v>66</v>
      </c>
      <c r="C2" t="s">
        <v>13</v>
      </c>
      <c r="H2" t="s">
        <v>287</v>
      </c>
      <c r="L2" s="9"/>
      <c r="M2" s="9"/>
    </row>
    <row r="3" spans="1:14" x14ac:dyDescent="0.2">
      <c r="A3" t="s">
        <v>69</v>
      </c>
      <c r="B3" t="s">
        <v>68</v>
      </c>
      <c r="C3" t="s">
        <v>12</v>
      </c>
      <c r="H3" t="s">
        <v>288</v>
      </c>
    </row>
    <row r="4" spans="1:14" x14ac:dyDescent="0.2">
      <c r="A4" t="s">
        <v>206</v>
      </c>
      <c r="B4" s="3" t="s">
        <v>207</v>
      </c>
      <c r="C4" t="s">
        <v>247</v>
      </c>
      <c r="E4" s="3" t="s">
        <v>16</v>
      </c>
      <c r="F4" s="3" t="s">
        <v>11</v>
      </c>
      <c r="G4" s="3"/>
      <c r="H4" s="3" t="s">
        <v>289</v>
      </c>
      <c r="I4" s="3"/>
      <c r="J4" s="3"/>
      <c r="K4" s="3"/>
      <c r="L4" s="3"/>
      <c r="M4" s="3"/>
      <c r="N4" s="3"/>
    </row>
    <row r="5" spans="1:14" x14ac:dyDescent="0.2">
      <c r="A5" t="s">
        <v>70</v>
      </c>
      <c r="B5" s="3" t="s">
        <v>16</v>
      </c>
      <c r="C5" t="s">
        <v>11</v>
      </c>
      <c r="E5" s="3"/>
      <c r="F5" s="3"/>
      <c r="G5" s="3"/>
      <c r="H5" t="s">
        <v>290</v>
      </c>
      <c r="I5" s="3"/>
      <c r="J5" s="3"/>
      <c r="K5" s="3"/>
      <c r="L5" s="3"/>
      <c r="M5" s="3"/>
      <c r="N5" s="3"/>
    </row>
    <row r="6" spans="1:14" x14ac:dyDescent="0.2">
      <c r="A6" t="s">
        <v>14</v>
      </c>
      <c r="B6" t="s">
        <v>83</v>
      </c>
      <c r="C6" t="s">
        <v>15</v>
      </c>
      <c r="E6" s="3" t="s">
        <v>245</v>
      </c>
      <c r="F6" t="s">
        <v>10</v>
      </c>
      <c r="H6" t="s">
        <v>291</v>
      </c>
      <c r="I6" s="3"/>
      <c r="J6" s="3"/>
      <c r="K6" s="3"/>
      <c r="L6" s="3"/>
      <c r="M6" s="3"/>
    </row>
    <row r="7" spans="1:14" x14ac:dyDescent="0.2">
      <c r="A7" t="s">
        <v>298</v>
      </c>
      <c r="B7" t="s">
        <v>83</v>
      </c>
      <c r="C7" t="s">
        <v>299</v>
      </c>
      <c r="E7" s="3" t="s">
        <v>300</v>
      </c>
      <c r="F7" t="s">
        <v>301</v>
      </c>
      <c r="H7" t="s">
        <v>299</v>
      </c>
      <c r="I7" s="3"/>
      <c r="J7" s="3"/>
      <c r="K7" s="3"/>
      <c r="L7" s="3"/>
      <c r="M7" s="3"/>
    </row>
    <row r="8" spans="1:14" x14ac:dyDescent="0.2">
      <c r="A8" t="s">
        <v>104</v>
      </c>
      <c r="B8" t="s">
        <v>104</v>
      </c>
      <c r="C8" t="s">
        <v>13</v>
      </c>
      <c r="E8" t="s">
        <v>67</v>
      </c>
      <c r="F8" t="s">
        <v>12</v>
      </c>
      <c r="H8" t="s">
        <v>292</v>
      </c>
      <c r="L8" s="9"/>
      <c r="M8" s="9"/>
    </row>
    <row r="9" spans="1:14" x14ac:dyDescent="0.2">
      <c r="A9" t="s">
        <v>241</v>
      </c>
      <c r="B9" t="s">
        <v>243</v>
      </c>
      <c r="C9" t="s">
        <v>248</v>
      </c>
      <c r="H9" t="s">
        <v>248</v>
      </c>
      <c r="L9" s="9"/>
      <c r="M9" s="9"/>
    </row>
    <row r="10" spans="1:14" x14ac:dyDescent="0.2">
      <c r="A10" t="s">
        <v>250</v>
      </c>
      <c r="B10" t="s">
        <v>250</v>
      </c>
      <c r="C10" t="s">
        <v>13</v>
      </c>
      <c r="H10" t="s">
        <v>251</v>
      </c>
    </row>
    <row r="11" spans="1:14" x14ac:dyDescent="0.2">
      <c r="A11" t="s">
        <v>253</v>
      </c>
      <c r="B11" t="s">
        <v>252</v>
      </c>
      <c r="C11" t="s">
        <v>12</v>
      </c>
      <c r="D11">
        <v>2480962</v>
      </c>
      <c r="H11" t="s">
        <v>254</v>
      </c>
    </row>
    <row r="12" spans="1:14" x14ac:dyDescent="0.2">
      <c r="A12" t="s">
        <v>255</v>
      </c>
      <c r="B12" t="s">
        <v>255</v>
      </c>
      <c r="C12" t="s">
        <v>13</v>
      </c>
      <c r="H12" t="s">
        <v>256</v>
      </c>
    </row>
    <row r="13" spans="1:14" x14ac:dyDescent="0.2">
      <c r="A13" t="s">
        <v>257</v>
      </c>
      <c r="B13" t="s">
        <v>257</v>
      </c>
      <c r="C13" t="s">
        <v>13</v>
      </c>
      <c r="E13" t="s">
        <v>261</v>
      </c>
      <c r="F13" t="s">
        <v>12</v>
      </c>
      <c r="H13" t="s">
        <v>258</v>
      </c>
    </row>
    <row r="14" spans="1:14" x14ac:dyDescent="0.2">
      <c r="A14" t="s">
        <v>259</v>
      </c>
      <c r="B14" t="s">
        <v>259</v>
      </c>
      <c r="C14" t="s">
        <v>13</v>
      </c>
      <c r="H14" t="s">
        <v>260</v>
      </c>
    </row>
    <row r="15" spans="1:14" x14ac:dyDescent="0.2">
      <c r="A15" t="s">
        <v>283</v>
      </c>
      <c r="B15" t="s">
        <v>283</v>
      </c>
      <c r="C15" t="s">
        <v>13</v>
      </c>
      <c r="H15" t="s">
        <v>270</v>
      </c>
    </row>
    <row r="16" spans="1:14" x14ac:dyDescent="0.2">
      <c r="A16" t="s">
        <v>271</v>
      </c>
      <c r="B16" t="s">
        <v>271</v>
      </c>
      <c r="C16" t="s">
        <v>13</v>
      </c>
      <c r="H16" t="s">
        <v>272</v>
      </c>
    </row>
    <row r="17" spans="1:8" x14ac:dyDescent="0.2">
      <c r="A17" t="s">
        <v>279</v>
      </c>
      <c r="B17" t="s">
        <v>279</v>
      </c>
      <c r="C17" t="s">
        <v>13</v>
      </c>
      <c r="H17" t="s">
        <v>280</v>
      </c>
    </row>
    <row r="18" spans="1:8" x14ac:dyDescent="0.2">
      <c r="A18" t="s">
        <v>277</v>
      </c>
      <c r="B18" t="s">
        <v>83</v>
      </c>
      <c r="C18" t="s">
        <v>15</v>
      </c>
      <c r="E18" t="s">
        <v>275</v>
      </c>
      <c r="F18" t="s">
        <v>12</v>
      </c>
      <c r="G18">
        <v>9107211</v>
      </c>
      <c r="H18" t="s">
        <v>276</v>
      </c>
    </row>
    <row r="19" spans="1:8" x14ac:dyDescent="0.2">
      <c r="A19" t="s">
        <v>297</v>
      </c>
      <c r="B19" t="s">
        <v>297</v>
      </c>
      <c r="C19" t="s">
        <v>13</v>
      </c>
      <c r="H19" t="s">
        <v>278</v>
      </c>
    </row>
    <row r="20" spans="1:8" x14ac:dyDescent="0.2">
      <c r="A20" t="s">
        <v>281</v>
      </c>
      <c r="B20" t="s">
        <v>281</v>
      </c>
      <c r="C20" t="s">
        <v>13</v>
      </c>
      <c r="H20" t="s">
        <v>282</v>
      </c>
    </row>
    <row r="21" spans="1:8" x14ac:dyDescent="0.2">
      <c r="A21" t="s">
        <v>294</v>
      </c>
      <c r="B21" t="s">
        <v>294</v>
      </c>
      <c r="C21" t="s">
        <v>13</v>
      </c>
      <c r="E21" s="3" t="s">
        <v>295</v>
      </c>
      <c r="F21" t="s">
        <v>12</v>
      </c>
      <c r="H21" t="s">
        <v>296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129"/>
  <sheetViews>
    <sheetView topLeftCell="A1010" workbookViewId="0">
      <selection activeCell="E1028" sqref="E1028"/>
    </sheetView>
  </sheetViews>
  <sheetFormatPr baseColWidth="10" defaultRowHeight="16" x14ac:dyDescent="0.2"/>
  <cols>
    <col min="1" max="1" width="15.6640625" bestFit="1" customWidth="1"/>
    <col min="4" max="6" width="10.83203125" style="10"/>
    <col min="14" max="14" width="13.83203125" bestFit="1" customWidth="1"/>
    <col min="15" max="15" width="22.5" bestFit="1" customWidth="1"/>
    <col min="16" max="16" width="22.5" customWidth="1"/>
    <col min="20" max="20" width="40.83203125" bestFit="1" customWidth="1"/>
  </cols>
  <sheetData>
    <row r="1" spans="1:22" x14ac:dyDescent="0.2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232</v>
      </c>
      <c r="G1" t="s">
        <v>72</v>
      </c>
      <c r="H1" t="s">
        <v>37</v>
      </c>
      <c r="I1" t="s">
        <v>37</v>
      </c>
      <c r="J1" t="s">
        <v>37</v>
      </c>
      <c r="K1" t="s">
        <v>72</v>
      </c>
      <c r="L1" t="s">
        <v>72</v>
      </c>
      <c r="M1" t="s">
        <v>22</v>
      </c>
      <c r="N1" t="s">
        <v>49</v>
      </c>
      <c r="O1" t="s">
        <v>57</v>
      </c>
      <c r="P1" t="s">
        <v>235</v>
      </c>
      <c r="Q1" t="s">
        <v>76</v>
      </c>
      <c r="R1" t="s">
        <v>221</v>
      </c>
      <c r="S1" t="s">
        <v>246</v>
      </c>
      <c r="T1" t="s">
        <v>262</v>
      </c>
      <c r="U1" t="s">
        <v>78</v>
      </c>
    </row>
    <row r="2" spans="1:22" x14ac:dyDescent="0.2">
      <c r="A2" t="s">
        <v>35</v>
      </c>
      <c r="B2" t="s">
        <v>38</v>
      </c>
      <c r="C2" t="s">
        <v>39</v>
      </c>
      <c r="D2" s="10" t="s">
        <v>212</v>
      </c>
      <c r="E2" s="10" t="s">
        <v>213</v>
      </c>
      <c r="F2" s="10" t="s">
        <v>233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90</v>
      </c>
      <c r="O2" t="s">
        <v>91</v>
      </c>
      <c r="P2" t="s">
        <v>236</v>
      </c>
      <c r="Q2" t="s">
        <v>92</v>
      </c>
      <c r="R2" t="s">
        <v>208</v>
      </c>
      <c r="S2" t="s">
        <v>214</v>
      </c>
      <c r="T2" t="s">
        <v>263</v>
      </c>
      <c r="U2" t="s">
        <v>93</v>
      </c>
    </row>
    <row r="3" spans="1:22" x14ac:dyDescent="0.2">
      <c r="A3" t="s">
        <v>81</v>
      </c>
      <c r="G3" t="s">
        <v>88</v>
      </c>
      <c r="K3" t="s">
        <v>82</v>
      </c>
      <c r="L3" t="s">
        <v>73</v>
      </c>
      <c r="Q3" t="s">
        <v>75</v>
      </c>
      <c r="R3" t="s">
        <v>209</v>
      </c>
      <c r="T3" t="s">
        <v>264</v>
      </c>
    </row>
    <row r="4" spans="1:22" x14ac:dyDescent="0.2">
      <c r="A4" t="s">
        <v>238</v>
      </c>
      <c r="Q4" t="s">
        <v>56</v>
      </c>
      <c r="R4" t="s">
        <v>56</v>
      </c>
      <c r="S4" t="s">
        <v>56</v>
      </c>
    </row>
    <row r="5" spans="1:22" x14ac:dyDescent="0.2">
      <c r="A5" t="s">
        <v>268</v>
      </c>
      <c r="T5" t="s">
        <v>265</v>
      </c>
    </row>
    <row r="6" spans="1:22" x14ac:dyDescent="0.2">
      <c r="A6" t="s">
        <v>269</v>
      </c>
      <c r="T6" t="s">
        <v>266</v>
      </c>
    </row>
    <row r="7" spans="1:22" x14ac:dyDescent="0.2">
      <c r="A7" t="s">
        <v>84</v>
      </c>
      <c r="H7" t="s">
        <v>42</v>
      </c>
      <c r="I7" t="s">
        <v>43</v>
      </c>
      <c r="J7" t="s">
        <v>44</v>
      </c>
      <c r="S7" t="s">
        <v>216</v>
      </c>
    </row>
    <row r="8" spans="1:22" x14ac:dyDescent="0.2">
      <c r="A8" t="s">
        <v>47</v>
      </c>
      <c r="G8" t="s">
        <v>89</v>
      </c>
      <c r="K8" t="s">
        <v>45</v>
      </c>
      <c r="L8" t="s">
        <v>46</v>
      </c>
      <c r="R8" t="s">
        <v>211</v>
      </c>
      <c r="T8" t="s">
        <v>46</v>
      </c>
    </row>
    <row r="9" spans="1:22" x14ac:dyDescent="0.2">
      <c r="A9" t="s">
        <v>36</v>
      </c>
      <c r="B9" t="s">
        <v>32</v>
      </c>
      <c r="C9" t="s">
        <v>33</v>
      </c>
      <c r="D9" s="10" t="s">
        <v>17</v>
      </c>
      <c r="E9" s="10" t="s">
        <v>18</v>
      </c>
      <c r="F9" s="13" t="s">
        <v>234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87</v>
      </c>
      <c r="N9" t="s">
        <v>49</v>
      </c>
      <c r="O9" t="s">
        <v>56</v>
      </c>
      <c r="P9" t="s">
        <v>237</v>
      </c>
      <c r="Q9" t="s">
        <v>74</v>
      </c>
      <c r="R9" t="s">
        <v>210</v>
      </c>
      <c r="S9" t="s">
        <v>215</v>
      </c>
      <c r="T9" t="s">
        <v>267</v>
      </c>
      <c r="U9" t="s">
        <v>78</v>
      </c>
      <c r="V9" s="4"/>
    </row>
    <row r="10" spans="1:22" x14ac:dyDescent="0.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25</v>
      </c>
      <c r="I10" t="s">
        <v>26</v>
      </c>
      <c r="J10" t="s">
        <v>27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INDIRECT(ADDRESS(RANDBETWEEN(2,21),1,1,FALSE,"Taxa"), FALSE)</f>
        <v>Solenopsis abdita</v>
      </c>
      <c r="P10" t="str">
        <f ca="1">"TAG" &amp; TEXT(FLOOR(RAND()*100000,1), "000000")</f>
        <v>TAG011348</v>
      </c>
      <c r="Q10">
        <f ca="1">RANDBETWEEN(0,2000)</f>
        <v>1334</v>
      </c>
      <c r="R10">
        <f ca="1">RAND()*5+1</f>
        <v>4.014354982363999</v>
      </c>
      <c r="S10" t="s">
        <v>217</v>
      </c>
      <c r="T10">
        <f ca="1">RANDBETWEEN(0,100)</f>
        <v>63</v>
      </c>
    </row>
    <row r="11" spans="1:22" x14ac:dyDescent="0.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28</v>
      </c>
      <c r="I11" t="s">
        <v>26</v>
      </c>
      <c r="J11" t="s">
        <v>27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INDIRECT(ADDRESS(RANDBETWEEN(2,21),1,1,FALSE,"Taxa"), FALSE)</f>
        <v>Melittia oedippus</v>
      </c>
      <c r="P11" t="str">
        <f t="shared" ref="P11:P74" ca="1" si="2">"TAG" &amp; TEXT(FLOOR(RAND()*100000,1), "000000")</f>
        <v>TAG083630</v>
      </c>
      <c r="Q11">
        <f t="shared" ref="Q11:Q74" ca="1" si="3">RANDBETWEEN(0,2000)</f>
        <v>175</v>
      </c>
      <c r="R11">
        <f t="shared" ref="R11:R74" ca="1" si="4">RAND()*5+1</f>
        <v>5.1093850104909277</v>
      </c>
      <c r="S11" t="s">
        <v>218</v>
      </c>
      <c r="T11">
        <f t="shared" ref="T11:T74" ca="1" si="5">RANDBETWEEN(0,100)</f>
        <v>10</v>
      </c>
    </row>
    <row r="12" spans="1:22" x14ac:dyDescent="0.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28</v>
      </c>
      <c r="I12" t="s">
        <v>29</v>
      </c>
      <c r="J12" t="s">
        <v>27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Biarmosuchus tagax</v>
      </c>
      <c r="P12" t="str">
        <f t="shared" ca="1" si="2"/>
        <v>TAG013942</v>
      </c>
      <c r="Q12">
        <f t="shared" ca="1" si="3"/>
        <v>530</v>
      </c>
      <c r="R12">
        <f t="shared" ca="1" si="4"/>
        <v>3.5883788402191774</v>
      </c>
      <c r="S12" t="s">
        <v>219</v>
      </c>
      <c r="T12">
        <f t="shared" ca="1" si="5"/>
        <v>66</v>
      </c>
    </row>
    <row r="13" spans="1:22" x14ac:dyDescent="0.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30</v>
      </c>
      <c r="I13" t="s">
        <v>29</v>
      </c>
      <c r="J13" t="s">
        <v>27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Melittia oedippus</v>
      </c>
      <c r="P13" t="str">
        <f t="shared" ca="1" si="2"/>
        <v>TAG015096</v>
      </c>
      <c r="Q13">
        <f t="shared" ca="1" si="3"/>
        <v>1208</v>
      </c>
      <c r="R13">
        <f t="shared" ca="1" si="4"/>
        <v>2.7021927522469511</v>
      </c>
      <c r="S13" t="s">
        <v>220</v>
      </c>
      <c r="T13">
        <f t="shared" ca="1" si="5"/>
        <v>10</v>
      </c>
    </row>
    <row r="14" spans="1:22" x14ac:dyDescent="0.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25</v>
      </c>
      <c r="I14" t="s">
        <v>29</v>
      </c>
      <c r="J14" t="s">
        <v>27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Camponotites kraussei</v>
      </c>
      <c r="P14" t="str">
        <f t="shared" ca="1" si="2"/>
        <v>TAG067373</v>
      </c>
      <c r="Q14">
        <f t="shared" ca="1" si="3"/>
        <v>1765</v>
      </c>
      <c r="R14">
        <f t="shared" ca="1" si="4"/>
        <v>4.8001629324062192</v>
      </c>
      <c r="S14" t="s">
        <v>217</v>
      </c>
      <c r="T14">
        <f t="shared" ca="1" si="5"/>
        <v>66</v>
      </c>
    </row>
    <row r="15" spans="1:22" x14ac:dyDescent="0.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25</v>
      </c>
      <c r="I15" t="s">
        <v>26</v>
      </c>
      <c r="J15" t="s">
        <v>31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Goniopholis tenuidens</v>
      </c>
      <c r="P15" t="str">
        <f t="shared" ca="1" si="2"/>
        <v>TAG082564</v>
      </c>
      <c r="Q15">
        <f t="shared" ca="1" si="3"/>
        <v>1877</v>
      </c>
      <c r="R15">
        <f t="shared" ca="1" si="4"/>
        <v>2.8766897528269655</v>
      </c>
      <c r="S15" t="s">
        <v>218</v>
      </c>
      <c r="T15">
        <f t="shared" ca="1" si="5"/>
        <v>20</v>
      </c>
      <c r="U15" t="s">
        <v>79</v>
      </c>
    </row>
    <row r="16" spans="1:22" x14ac:dyDescent="0.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28</v>
      </c>
      <c r="I16" t="s">
        <v>26</v>
      </c>
      <c r="J16" t="s">
        <v>31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Dolichoderus sp.</v>
      </c>
      <c r="P16" t="str">
        <f t="shared" ca="1" si="2"/>
        <v>TAG058142</v>
      </c>
      <c r="Q16">
        <f t="shared" ca="1" si="3"/>
        <v>1891</v>
      </c>
      <c r="R16">
        <f t="shared" ca="1" si="4"/>
        <v>4.3502707196172272</v>
      </c>
      <c r="S16" t="s">
        <v>219</v>
      </c>
      <c r="T16">
        <f t="shared" ca="1" si="5"/>
        <v>88</v>
      </c>
    </row>
    <row r="17" spans="1:20" x14ac:dyDescent="0.2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30</v>
      </c>
      <c r="I17" t="s">
        <v>29</v>
      </c>
      <c r="J17" t="s">
        <v>31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Ponerinae #1</v>
      </c>
      <c r="P17" t="str">
        <f t="shared" ca="1" si="2"/>
        <v>TAG067185</v>
      </c>
      <c r="Q17">
        <f t="shared" ca="1" si="3"/>
        <v>544</v>
      </c>
      <c r="R17">
        <f t="shared" ca="1" si="4"/>
        <v>2.0898482420162141</v>
      </c>
      <c r="S17" t="s">
        <v>220</v>
      </c>
      <c r="T17">
        <f t="shared" ca="1" si="5"/>
        <v>79</v>
      </c>
    </row>
    <row r="18" spans="1:20" x14ac:dyDescent="0.2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25</v>
      </c>
      <c r="I18" t="s">
        <v>29</v>
      </c>
      <c r="J18" t="s">
        <v>31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Crematogaster ormei</v>
      </c>
      <c r="P18" t="str">
        <f t="shared" ca="1" si="2"/>
        <v>TAG081486</v>
      </c>
      <c r="Q18">
        <f t="shared" ca="1" si="3"/>
        <v>758</v>
      </c>
      <c r="R18">
        <f t="shared" ca="1" si="4"/>
        <v>2.4024726261886777</v>
      </c>
      <c r="S18" t="s">
        <v>217</v>
      </c>
      <c r="T18">
        <f t="shared" ca="1" si="5"/>
        <v>90</v>
      </c>
    </row>
    <row r="19" spans="1:20" x14ac:dyDescent="0.2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28</v>
      </c>
      <c r="I19" t="s">
        <v>29</v>
      </c>
      <c r="J19" t="s">
        <v>31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Morphospecies 1</v>
      </c>
      <c r="P19" t="str">
        <f t="shared" ca="1" si="2"/>
        <v>TAG037215</v>
      </c>
      <c r="Q19">
        <f t="shared" ca="1" si="3"/>
        <v>1893</v>
      </c>
      <c r="R19">
        <f t="shared" ca="1" si="4"/>
        <v>3.8526572095816709</v>
      </c>
      <c r="S19" t="s">
        <v>218</v>
      </c>
      <c r="T19">
        <f t="shared" ca="1" si="5"/>
        <v>13</v>
      </c>
    </row>
    <row r="20" spans="1:20" x14ac:dyDescent="0.2">
      <c r="A20">
        <v>11</v>
      </c>
      <c r="B20">
        <v>193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28</v>
      </c>
      <c r="I20" t="s">
        <v>26</v>
      </c>
      <c r="J20" t="s">
        <v>27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Solenopsis abdita</v>
      </c>
      <c r="P20" t="str">
        <f t="shared" ca="1" si="2"/>
        <v>TAG034637</v>
      </c>
      <c r="Q20">
        <f t="shared" ca="1" si="3"/>
        <v>184</v>
      </c>
      <c r="R20">
        <f t="shared" ca="1" si="4"/>
        <v>4.8097759179516455</v>
      </c>
      <c r="S20" t="s">
        <v>219</v>
      </c>
      <c r="T20">
        <f t="shared" ca="1" si="5"/>
        <v>76</v>
      </c>
    </row>
    <row r="21" spans="1:20" x14ac:dyDescent="0.2">
      <c r="A21">
        <v>12</v>
      </c>
      <c r="B21" t="s">
        <v>105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25</v>
      </c>
      <c r="I21" t="s">
        <v>26</v>
      </c>
      <c r="J21" t="s">
        <v>27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Ponerinae #1</v>
      </c>
      <c r="P21" t="str">
        <f t="shared" ca="1" si="2"/>
        <v>TAG095626</v>
      </c>
      <c r="Q21">
        <f t="shared" ca="1" si="3"/>
        <v>826</v>
      </c>
      <c r="R21">
        <f t="shared" ca="1" si="4"/>
        <v>4.6652475884536431</v>
      </c>
      <c r="S21" t="s">
        <v>220</v>
      </c>
      <c r="T21">
        <f t="shared" ca="1" si="5"/>
        <v>3</v>
      </c>
    </row>
    <row r="22" spans="1:20" x14ac:dyDescent="0.2">
      <c r="A22">
        <v>13</v>
      </c>
      <c r="B22" t="s">
        <v>105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28</v>
      </c>
      <c r="I22" t="s">
        <v>29</v>
      </c>
      <c r="J22" t="s">
        <v>27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Alsomitra simplex</v>
      </c>
      <c r="P22" t="str">
        <f t="shared" ca="1" si="2"/>
        <v>TAG053120</v>
      </c>
      <c r="Q22">
        <f t="shared" ca="1" si="3"/>
        <v>1823</v>
      </c>
      <c r="R22">
        <f t="shared" ca="1" si="4"/>
        <v>5.3948172876376166</v>
      </c>
      <c r="S22" t="s">
        <v>217</v>
      </c>
      <c r="T22">
        <f t="shared" ca="1" si="5"/>
        <v>9</v>
      </c>
    </row>
    <row r="23" spans="1:20" x14ac:dyDescent="0.2">
      <c r="A23">
        <v>14</v>
      </c>
      <c r="B23" t="s">
        <v>105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25</v>
      </c>
      <c r="I23" t="s">
        <v>29</v>
      </c>
      <c r="J23" t="s">
        <v>27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Predator</v>
      </c>
      <c r="P23" t="str">
        <f t="shared" ca="1" si="2"/>
        <v>TAG068492</v>
      </c>
      <c r="Q23">
        <f t="shared" ca="1" si="3"/>
        <v>496</v>
      </c>
      <c r="R23">
        <f t="shared" ca="1" si="4"/>
        <v>1.3414311446522789</v>
      </c>
      <c r="S23" t="s">
        <v>218</v>
      </c>
      <c r="T23">
        <f t="shared" ca="1" si="5"/>
        <v>2</v>
      </c>
    </row>
    <row r="24" spans="1:20" x14ac:dyDescent="0.2">
      <c r="A24">
        <v>15</v>
      </c>
      <c r="B24" t="s">
        <v>105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30</v>
      </c>
      <c r="I24" t="s">
        <v>29</v>
      </c>
      <c r="J24" t="s">
        <v>27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Goniopholis tenuidens</v>
      </c>
      <c r="P24" t="str">
        <f t="shared" ca="1" si="2"/>
        <v>TAG039688</v>
      </c>
      <c r="Q24">
        <f t="shared" ca="1" si="3"/>
        <v>615</v>
      </c>
      <c r="R24">
        <f t="shared" ca="1" si="4"/>
        <v>4.8081091272364738</v>
      </c>
      <c r="S24" t="s">
        <v>219</v>
      </c>
      <c r="T24">
        <f t="shared" ca="1" si="5"/>
        <v>93</v>
      </c>
    </row>
    <row r="25" spans="1:20" x14ac:dyDescent="0.2">
      <c r="A25">
        <v>16</v>
      </c>
      <c r="B25" t="s">
        <v>105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28</v>
      </c>
      <c r="I25" t="s">
        <v>26</v>
      </c>
      <c r="J25" t="s">
        <v>31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Solenopsis #1</v>
      </c>
      <c r="P25" t="str">
        <f t="shared" ca="1" si="2"/>
        <v>TAG082914</v>
      </c>
      <c r="Q25">
        <f t="shared" ca="1" si="3"/>
        <v>1428</v>
      </c>
      <c r="R25">
        <f t="shared" ca="1" si="4"/>
        <v>2.9250869823101402</v>
      </c>
      <c r="S25" t="s">
        <v>220</v>
      </c>
      <c r="T25">
        <f t="shared" ca="1" si="5"/>
        <v>77</v>
      </c>
    </row>
    <row r="26" spans="1:20" x14ac:dyDescent="0.2">
      <c r="A26">
        <v>17</v>
      </c>
      <c r="B26" t="s">
        <v>105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25</v>
      </c>
      <c r="I26" t="s">
        <v>26</v>
      </c>
      <c r="J26" t="s">
        <v>31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Alsomitra simplex</v>
      </c>
      <c r="P26" t="str">
        <f t="shared" ca="1" si="2"/>
        <v>TAG079255</v>
      </c>
      <c r="Q26">
        <f t="shared" ca="1" si="3"/>
        <v>1618</v>
      </c>
      <c r="R26">
        <f t="shared" ca="1" si="4"/>
        <v>3.2427908532026537</v>
      </c>
      <c r="S26" t="s">
        <v>217</v>
      </c>
      <c r="T26">
        <f t="shared" ca="1" si="5"/>
        <v>97</v>
      </c>
    </row>
    <row r="27" spans="1:20" x14ac:dyDescent="0.2">
      <c r="A27">
        <v>18</v>
      </c>
      <c r="B27" t="s">
        <v>105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28</v>
      </c>
      <c r="I27" t="s">
        <v>29</v>
      </c>
      <c r="J27" t="s">
        <v>31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Melaphorus potteri</v>
      </c>
      <c r="P27" t="str">
        <f t="shared" ca="1" si="2"/>
        <v>TAG006629</v>
      </c>
      <c r="Q27">
        <f t="shared" ca="1" si="3"/>
        <v>189</v>
      </c>
      <c r="R27">
        <f t="shared" ca="1" si="4"/>
        <v>5.9480614961311851</v>
      </c>
      <c r="S27" t="s">
        <v>218</v>
      </c>
      <c r="T27">
        <f t="shared" ca="1" si="5"/>
        <v>84</v>
      </c>
    </row>
    <row r="28" spans="1:20" x14ac:dyDescent="0.2">
      <c r="A28">
        <v>19</v>
      </c>
      <c r="B28" t="s">
        <v>105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30</v>
      </c>
      <c r="I28" t="s">
        <v>29</v>
      </c>
      <c r="J28" t="s">
        <v>31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Cicada sanguinolenta</v>
      </c>
      <c r="P28" t="str">
        <f t="shared" ca="1" si="2"/>
        <v>TAG089279</v>
      </c>
      <c r="Q28">
        <f t="shared" ca="1" si="3"/>
        <v>705</v>
      </c>
      <c r="R28">
        <f t="shared" ca="1" si="4"/>
        <v>5.9483594357386709</v>
      </c>
      <c r="S28" t="s">
        <v>219</v>
      </c>
      <c r="T28">
        <f t="shared" ca="1" si="5"/>
        <v>28</v>
      </c>
    </row>
    <row r="29" spans="1:20" x14ac:dyDescent="0.2">
      <c r="A29">
        <v>20</v>
      </c>
      <c r="B29" t="s">
        <v>105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25</v>
      </c>
      <c r="I29" t="s">
        <v>29</v>
      </c>
      <c r="J29" t="s">
        <v>31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Cicada sanguinolenta</v>
      </c>
      <c r="P29" t="str">
        <f t="shared" ca="1" si="2"/>
        <v>TAG041659</v>
      </c>
      <c r="Q29">
        <f t="shared" ca="1" si="3"/>
        <v>1770</v>
      </c>
      <c r="R29">
        <f t="shared" ca="1" si="4"/>
        <v>5.0684733683811523</v>
      </c>
      <c r="S29" t="s">
        <v>220</v>
      </c>
      <c r="T29">
        <f t="shared" ca="1" si="5"/>
        <v>84</v>
      </c>
    </row>
    <row r="30" spans="1:20" x14ac:dyDescent="0.2">
      <c r="A30">
        <v>21</v>
      </c>
      <c r="B30" t="s">
        <v>106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28</v>
      </c>
      <c r="I30" t="s">
        <v>26</v>
      </c>
      <c r="J30" t="s">
        <v>27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Crematogaster ormei</v>
      </c>
      <c r="P30" t="str">
        <f t="shared" ca="1" si="2"/>
        <v>TAG049514</v>
      </c>
      <c r="Q30">
        <f t="shared" ca="1" si="3"/>
        <v>766</v>
      </c>
      <c r="R30">
        <f t="shared" ca="1" si="4"/>
        <v>4.2354902168316819</v>
      </c>
      <c r="S30" t="s">
        <v>217</v>
      </c>
      <c r="T30">
        <f t="shared" ca="1" si="5"/>
        <v>95</v>
      </c>
    </row>
    <row r="31" spans="1:20" x14ac:dyDescent="0.2">
      <c r="A31">
        <v>22</v>
      </c>
      <c r="B31" t="s">
        <v>106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25</v>
      </c>
      <c r="I31" t="s">
        <v>26</v>
      </c>
      <c r="J31" t="s">
        <v>27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Crematogaster ormei</v>
      </c>
      <c r="P31" t="str">
        <f t="shared" ca="1" si="2"/>
        <v>TAG033224</v>
      </c>
      <c r="Q31">
        <f t="shared" ca="1" si="3"/>
        <v>1056</v>
      </c>
      <c r="R31">
        <f t="shared" ca="1" si="4"/>
        <v>4.7490801086187187</v>
      </c>
      <c r="S31" t="s">
        <v>218</v>
      </c>
      <c r="T31">
        <f t="shared" ca="1" si="5"/>
        <v>94</v>
      </c>
    </row>
    <row r="32" spans="1:20" x14ac:dyDescent="0.2">
      <c r="A32">
        <v>23</v>
      </c>
      <c r="B32" t="s">
        <v>106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28</v>
      </c>
      <c r="I32" t="s">
        <v>29</v>
      </c>
      <c r="J32" t="s">
        <v>27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Alsomitra simplex</v>
      </c>
      <c r="P32" t="str">
        <f t="shared" ca="1" si="2"/>
        <v>TAG069010</v>
      </c>
      <c r="Q32">
        <f t="shared" ca="1" si="3"/>
        <v>1838</v>
      </c>
      <c r="R32">
        <f t="shared" ca="1" si="4"/>
        <v>3.3551699907141805</v>
      </c>
      <c r="S32" t="s">
        <v>219</v>
      </c>
      <c r="T32">
        <f t="shared" ca="1" si="5"/>
        <v>57</v>
      </c>
    </row>
    <row r="33" spans="1:20" x14ac:dyDescent="0.2">
      <c r="A33">
        <v>24</v>
      </c>
      <c r="B33" t="s">
        <v>106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30</v>
      </c>
      <c r="I33" t="s">
        <v>29</v>
      </c>
      <c r="J33" t="s">
        <v>27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Melittia oedippus</v>
      </c>
      <c r="P33" t="str">
        <f t="shared" ca="1" si="2"/>
        <v>TAG047483</v>
      </c>
      <c r="Q33">
        <f t="shared" ca="1" si="3"/>
        <v>720</v>
      </c>
      <c r="R33">
        <f t="shared" ca="1" si="4"/>
        <v>4.3305244791695774</v>
      </c>
      <c r="S33" t="s">
        <v>220</v>
      </c>
      <c r="T33">
        <f t="shared" ca="1" si="5"/>
        <v>41</v>
      </c>
    </row>
    <row r="34" spans="1:20" x14ac:dyDescent="0.2">
      <c r="A34">
        <v>25</v>
      </c>
      <c r="B34" t="s">
        <v>106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25</v>
      </c>
      <c r="I34" t="s">
        <v>29</v>
      </c>
      <c r="J34" t="s">
        <v>27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Melaphorus potteri</v>
      </c>
      <c r="P34" t="str">
        <f t="shared" ca="1" si="2"/>
        <v>TAG088116</v>
      </c>
      <c r="Q34">
        <f t="shared" ca="1" si="3"/>
        <v>312</v>
      </c>
      <c r="R34">
        <f t="shared" ca="1" si="4"/>
        <v>3.5308189723924803</v>
      </c>
      <c r="S34" t="s">
        <v>217</v>
      </c>
      <c r="T34">
        <f t="shared" ca="1" si="5"/>
        <v>65</v>
      </c>
    </row>
    <row r="35" spans="1:20" x14ac:dyDescent="0.2">
      <c r="A35">
        <v>26</v>
      </c>
      <c r="B35" t="s">
        <v>106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28</v>
      </c>
      <c r="I35" t="s">
        <v>26</v>
      </c>
      <c r="J35" t="s">
        <v>31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Gannets</v>
      </c>
      <c r="P35" t="str">
        <f t="shared" ca="1" si="2"/>
        <v>TAG074556</v>
      </c>
      <c r="Q35">
        <f t="shared" ca="1" si="3"/>
        <v>513</v>
      </c>
      <c r="R35">
        <f t="shared" ca="1" si="4"/>
        <v>4.3627464291487437</v>
      </c>
      <c r="S35" t="s">
        <v>218</v>
      </c>
      <c r="T35">
        <f t="shared" ca="1" si="5"/>
        <v>43</v>
      </c>
    </row>
    <row r="36" spans="1:20" x14ac:dyDescent="0.2">
      <c r="A36">
        <v>27</v>
      </c>
      <c r="B36" t="s">
        <v>106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25</v>
      </c>
      <c r="I36" t="s">
        <v>26</v>
      </c>
      <c r="J36" t="s">
        <v>31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Morphospecies 1</v>
      </c>
      <c r="P36" t="str">
        <f t="shared" ca="1" si="2"/>
        <v>TAG005908</v>
      </c>
      <c r="Q36">
        <f t="shared" ca="1" si="3"/>
        <v>727</v>
      </c>
      <c r="R36">
        <f t="shared" ca="1" si="4"/>
        <v>3.2021284489168069</v>
      </c>
      <c r="S36" t="s">
        <v>219</v>
      </c>
      <c r="T36">
        <f t="shared" ca="1" si="5"/>
        <v>49</v>
      </c>
    </row>
    <row r="37" spans="1:20" x14ac:dyDescent="0.2">
      <c r="A37">
        <v>28</v>
      </c>
      <c r="B37" t="s">
        <v>106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30</v>
      </c>
      <c r="I37" t="s">
        <v>29</v>
      </c>
      <c r="J37" t="s">
        <v>31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Dolichoderus sp.</v>
      </c>
      <c r="P37" t="str">
        <f t="shared" ca="1" si="2"/>
        <v>TAG099844</v>
      </c>
      <c r="Q37">
        <f t="shared" ca="1" si="3"/>
        <v>1598</v>
      </c>
      <c r="R37">
        <f t="shared" ca="1" si="4"/>
        <v>4.3941933903749675</v>
      </c>
      <c r="S37" t="s">
        <v>220</v>
      </c>
      <c r="T37">
        <f t="shared" ca="1" si="5"/>
        <v>22</v>
      </c>
    </row>
    <row r="38" spans="1:20" x14ac:dyDescent="0.2">
      <c r="A38">
        <v>29</v>
      </c>
      <c r="B38" t="s">
        <v>106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28</v>
      </c>
      <c r="I38" t="s">
        <v>29</v>
      </c>
      <c r="J38" t="s">
        <v>31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Bothroponera novus</v>
      </c>
      <c r="P38" t="str">
        <f t="shared" ca="1" si="2"/>
        <v>TAG023634</v>
      </c>
      <c r="Q38">
        <f t="shared" ca="1" si="3"/>
        <v>826</v>
      </c>
      <c r="R38">
        <f t="shared" ca="1" si="4"/>
        <v>1.5432251647302473</v>
      </c>
      <c r="S38" t="s">
        <v>217</v>
      </c>
      <c r="T38">
        <f t="shared" ca="1" si="5"/>
        <v>15</v>
      </c>
    </row>
    <row r="39" spans="1:20" x14ac:dyDescent="0.2">
      <c r="A39">
        <v>30</v>
      </c>
      <c r="B39" t="s">
        <v>106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25</v>
      </c>
      <c r="I39" t="s">
        <v>29</v>
      </c>
      <c r="J39" t="s">
        <v>31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Camponotites kraussei</v>
      </c>
      <c r="P39" t="str">
        <f t="shared" ca="1" si="2"/>
        <v>TAG083779</v>
      </c>
      <c r="Q39">
        <f t="shared" ca="1" si="3"/>
        <v>1268</v>
      </c>
      <c r="R39">
        <f t="shared" ca="1" si="4"/>
        <v>1.4941821211658266</v>
      </c>
      <c r="S39" t="s">
        <v>218</v>
      </c>
      <c r="T39">
        <f t="shared" ca="1" si="5"/>
        <v>37</v>
      </c>
    </row>
    <row r="40" spans="1:20" x14ac:dyDescent="0.2">
      <c r="A40">
        <v>31</v>
      </c>
      <c r="B40" t="s">
        <v>107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25</v>
      </c>
      <c r="I40" t="s">
        <v>26</v>
      </c>
      <c r="J40" t="s">
        <v>27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Bothroponera novus</v>
      </c>
      <c r="P40" t="str">
        <f t="shared" ca="1" si="2"/>
        <v>TAG044921</v>
      </c>
      <c r="Q40">
        <f t="shared" ca="1" si="3"/>
        <v>429</v>
      </c>
      <c r="R40">
        <f t="shared" ca="1" si="4"/>
        <v>5.5408474302690882</v>
      </c>
      <c r="S40" t="s">
        <v>219</v>
      </c>
      <c r="T40">
        <f t="shared" ca="1" si="5"/>
        <v>89</v>
      </c>
    </row>
    <row r="41" spans="1:20" x14ac:dyDescent="0.2">
      <c r="A41">
        <v>32</v>
      </c>
      <c r="B41" t="s">
        <v>107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28</v>
      </c>
      <c r="I41" t="s">
        <v>26</v>
      </c>
      <c r="J41" t="s">
        <v>27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Zenicomus photuroides</v>
      </c>
      <c r="P41" t="str">
        <f t="shared" ca="1" si="2"/>
        <v>TAG049784</v>
      </c>
      <c r="Q41">
        <f t="shared" ca="1" si="3"/>
        <v>1749</v>
      </c>
      <c r="R41">
        <f t="shared" ca="1" si="4"/>
        <v>1.5111467775156004</v>
      </c>
      <c r="S41" t="s">
        <v>220</v>
      </c>
      <c r="T41">
        <f t="shared" ca="1" si="5"/>
        <v>47</v>
      </c>
    </row>
    <row r="42" spans="1:20" x14ac:dyDescent="0.2">
      <c r="A42">
        <v>33</v>
      </c>
      <c r="B42" t="s">
        <v>107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30</v>
      </c>
      <c r="I42" t="s">
        <v>29</v>
      </c>
      <c r="J42" t="s">
        <v>27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Melittia oedippus</v>
      </c>
      <c r="P42" t="str">
        <f t="shared" ca="1" si="2"/>
        <v>TAG060664</v>
      </c>
      <c r="Q42">
        <f t="shared" ca="1" si="3"/>
        <v>46</v>
      </c>
      <c r="R42">
        <f t="shared" ca="1" si="4"/>
        <v>4.2716353598586885</v>
      </c>
      <c r="S42" t="s">
        <v>217</v>
      </c>
      <c r="T42">
        <f t="shared" ca="1" si="5"/>
        <v>82</v>
      </c>
    </row>
    <row r="43" spans="1:20" x14ac:dyDescent="0.2">
      <c r="A43">
        <v>34</v>
      </c>
      <c r="B43" t="s">
        <v>107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25</v>
      </c>
      <c r="I43" t="s">
        <v>29</v>
      </c>
      <c r="J43" t="s">
        <v>27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Dolichoderus sp.</v>
      </c>
      <c r="P43" t="str">
        <f t="shared" ca="1" si="2"/>
        <v>TAG020395</v>
      </c>
      <c r="Q43">
        <f t="shared" ca="1" si="3"/>
        <v>1702</v>
      </c>
      <c r="R43">
        <f t="shared" ca="1" si="4"/>
        <v>2.1008148121353618</v>
      </c>
      <c r="S43" t="s">
        <v>218</v>
      </c>
      <c r="T43">
        <f t="shared" ca="1" si="5"/>
        <v>37</v>
      </c>
    </row>
    <row r="44" spans="1:20" x14ac:dyDescent="0.2">
      <c r="A44">
        <v>35</v>
      </c>
      <c r="B44" t="s">
        <v>107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28</v>
      </c>
      <c r="I44" t="s">
        <v>29</v>
      </c>
      <c r="J44" t="s">
        <v>27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Dolichoderus sp.</v>
      </c>
      <c r="P44" t="str">
        <f t="shared" ca="1" si="2"/>
        <v>TAG036919</v>
      </c>
      <c r="Q44">
        <f t="shared" ca="1" si="3"/>
        <v>110</v>
      </c>
      <c r="R44">
        <f t="shared" ca="1" si="4"/>
        <v>3.8836819203989617</v>
      </c>
      <c r="S44" t="s">
        <v>219</v>
      </c>
      <c r="T44">
        <f t="shared" ca="1" si="5"/>
        <v>85</v>
      </c>
    </row>
    <row r="45" spans="1:20" x14ac:dyDescent="0.2">
      <c r="A45">
        <v>36</v>
      </c>
      <c r="B45" t="s">
        <v>107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28</v>
      </c>
      <c r="I45" t="s">
        <v>26</v>
      </c>
      <c r="J45" t="s">
        <v>31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Melaphorus potteri</v>
      </c>
      <c r="P45" t="str">
        <f t="shared" ca="1" si="2"/>
        <v>TAG076200</v>
      </c>
      <c r="Q45">
        <f t="shared" ca="1" si="3"/>
        <v>564</v>
      </c>
      <c r="R45">
        <f t="shared" ca="1" si="4"/>
        <v>2.2864546294340511</v>
      </c>
      <c r="S45" t="s">
        <v>220</v>
      </c>
      <c r="T45">
        <f t="shared" ca="1" si="5"/>
        <v>5</v>
      </c>
    </row>
    <row r="46" spans="1:20" x14ac:dyDescent="0.2">
      <c r="A46">
        <v>37</v>
      </c>
      <c r="B46" t="s">
        <v>107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25</v>
      </c>
      <c r="I46" t="s">
        <v>26</v>
      </c>
      <c r="J46" t="s">
        <v>31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Zenicomus photuroides</v>
      </c>
      <c r="P46" t="str">
        <f t="shared" ca="1" si="2"/>
        <v>TAG091518</v>
      </c>
      <c r="Q46">
        <f t="shared" ca="1" si="3"/>
        <v>1108</v>
      </c>
      <c r="R46">
        <f t="shared" ca="1" si="4"/>
        <v>2.2103553199670842</v>
      </c>
      <c r="S46" t="s">
        <v>217</v>
      </c>
      <c r="T46">
        <f t="shared" ca="1" si="5"/>
        <v>71</v>
      </c>
    </row>
    <row r="47" spans="1:20" x14ac:dyDescent="0.2">
      <c r="A47">
        <v>38</v>
      </c>
      <c r="B47" t="s">
        <v>107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28</v>
      </c>
      <c r="I47" t="s">
        <v>29</v>
      </c>
      <c r="J47" t="s">
        <v>31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Bothroponera novus</v>
      </c>
      <c r="P47" t="str">
        <f t="shared" ca="1" si="2"/>
        <v>TAG064303</v>
      </c>
      <c r="Q47">
        <f t="shared" ca="1" si="3"/>
        <v>1203</v>
      </c>
      <c r="R47">
        <f t="shared" ca="1" si="4"/>
        <v>1.0052533876848437</v>
      </c>
      <c r="S47" t="s">
        <v>218</v>
      </c>
      <c r="T47">
        <f t="shared" ca="1" si="5"/>
        <v>76</v>
      </c>
    </row>
    <row r="48" spans="1:20" x14ac:dyDescent="0.2">
      <c r="A48">
        <v>39</v>
      </c>
      <c r="B48" t="s">
        <v>107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25</v>
      </c>
      <c r="I48" t="s">
        <v>29</v>
      </c>
      <c r="J48" t="s">
        <v>31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Dolichoderus sp.</v>
      </c>
      <c r="P48" t="str">
        <f t="shared" ca="1" si="2"/>
        <v>TAG011417</v>
      </c>
      <c r="Q48">
        <f t="shared" ca="1" si="3"/>
        <v>856</v>
      </c>
      <c r="R48">
        <f t="shared" ca="1" si="4"/>
        <v>4.0040500777645818</v>
      </c>
      <c r="S48" t="s">
        <v>219</v>
      </c>
      <c r="T48">
        <f t="shared" ca="1" si="5"/>
        <v>42</v>
      </c>
    </row>
    <row r="49" spans="1:21" x14ac:dyDescent="0.2">
      <c r="A49">
        <v>40</v>
      </c>
      <c r="B49" t="s">
        <v>107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30</v>
      </c>
      <c r="I49" t="s">
        <v>29</v>
      </c>
      <c r="J49" t="s">
        <v>31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Crematogaster ormei</v>
      </c>
      <c r="P49" t="str">
        <f t="shared" ca="1" si="2"/>
        <v>TAG075071</v>
      </c>
      <c r="Q49">
        <f t="shared" ca="1" si="3"/>
        <v>1234</v>
      </c>
      <c r="R49">
        <f t="shared" ca="1" si="4"/>
        <v>5.5002411143634102</v>
      </c>
      <c r="S49" t="s">
        <v>220</v>
      </c>
      <c r="T49">
        <f t="shared" ca="1" si="5"/>
        <v>53</v>
      </c>
    </row>
    <row r="50" spans="1:21" x14ac:dyDescent="0.2">
      <c r="A50">
        <v>41</v>
      </c>
      <c r="B50" t="s">
        <v>108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28</v>
      </c>
      <c r="I50" t="s">
        <v>26</v>
      </c>
      <c r="J50" t="s">
        <v>27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Alsomitra simplex</v>
      </c>
      <c r="P50" t="str">
        <f t="shared" ca="1" si="2"/>
        <v>TAG090307</v>
      </c>
      <c r="Q50">
        <f t="shared" ca="1" si="3"/>
        <v>475</v>
      </c>
      <c r="R50">
        <f t="shared" ca="1" si="4"/>
        <v>5.2880165369413428</v>
      </c>
      <c r="S50" t="s">
        <v>217</v>
      </c>
      <c r="T50">
        <f t="shared" ca="1" si="5"/>
        <v>1</v>
      </c>
    </row>
    <row r="51" spans="1:21" x14ac:dyDescent="0.2">
      <c r="A51">
        <v>42</v>
      </c>
      <c r="B51" t="s">
        <v>108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25</v>
      </c>
      <c r="I51" t="s">
        <v>26</v>
      </c>
      <c r="J51" t="s">
        <v>27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Bothroponera novus</v>
      </c>
      <c r="P51" t="str">
        <f t="shared" ca="1" si="2"/>
        <v>TAG004129</v>
      </c>
      <c r="Q51">
        <f t="shared" ca="1" si="3"/>
        <v>546</v>
      </c>
      <c r="R51">
        <f t="shared" ca="1" si="4"/>
        <v>2.8039874466292849</v>
      </c>
      <c r="S51" t="s">
        <v>218</v>
      </c>
      <c r="T51">
        <f t="shared" ca="1" si="5"/>
        <v>79</v>
      </c>
    </row>
    <row r="52" spans="1:21" x14ac:dyDescent="0.2">
      <c r="A52">
        <v>43</v>
      </c>
      <c r="B52" t="s">
        <v>108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28</v>
      </c>
      <c r="I52" t="s">
        <v>29</v>
      </c>
      <c r="J52" t="s">
        <v>27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Ponerinae #1</v>
      </c>
      <c r="P52" t="str">
        <f t="shared" ca="1" si="2"/>
        <v>TAG020434</v>
      </c>
      <c r="Q52">
        <f t="shared" ca="1" si="3"/>
        <v>32</v>
      </c>
      <c r="R52">
        <f t="shared" ca="1" si="4"/>
        <v>2.8555265063158521</v>
      </c>
      <c r="S52" t="s">
        <v>219</v>
      </c>
      <c r="T52">
        <f t="shared" ca="1" si="5"/>
        <v>27</v>
      </c>
    </row>
    <row r="53" spans="1:21" x14ac:dyDescent="0.2">
      <c r="A53">
        <v>44</v>
      </c>
      <c r="B53" t="s">
        <v>108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30</v>
      </c>
      <c r="I53" t="s">
        <v>29</v>
      </c>
      <c r="J53" t="s">
        <v>27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Predator</v>
      </c>
      <c r="P53" t="str">
        <f t="shared" ca="1" si="2"/>
        <v>TAG067078</v>
      </c>
      <c r="Q53">
        <f t="shared" ca="1" si="3"/>
        <v>757</v>
      </c>
      <c r="R53">
        <f t="shared" ca="1" si="4"/>
        <v>4.0624273264097122</v>
      </c>
      <c r="S53" t="s">
        <v>220</v>
      </c>
      <c r="T53">
        <f t="shared" ca="1" si="5"/>
        <v>58</v>
      </c>
    </row>
    <row r="54" spans="1:21" x14ac:dyDescent="0.2">
      <c r="A54">
        <v>45</v>
      </c>
      <c r="B54" t="s">
        <v>108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25</v>
      </c>
      <c r="I54" t="s">
        <v>29</v>
      </c>
      <c r="J54" t="s">
        <v>27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Gannets</v>
      </c>
      <c r="P54" t="str">
        <f t="shared" ca="1" si="2"/>
        <v>TAG028172</v>
      </c>
      <c r="Q54">
        <f t="shared" ca="1" si="3"/>
        <v>537</v>
      </c>
      <c r="R54">
        <f t="shared" ca="1" si="4"/>
        <v>1.6249802321111115</v>
      </c>
      <c r="S54" t="s">
        <v>217</v>
      </c>
      <c r="T54">
        <f t="shared" ca="1" si="5"/>
        <v>75</v>
      </c>
      <c r="U54" t="s">
        <v>80</v>
      </c>
    </row>
    <row r="55" spans="1:21" x14ac:dyDescent="0.2">
      <c r="A55">
        <v>46</v>
      </c>
      <c r="B55" t="s">
        <v>108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25</v>
      </c>
      <c r="I55" t="s">
        <v>26</v>
      </c>
      <c r="J55" t="s">
        <v>31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Solenopsis #1</v>
      </c>
      <c r="P55" t="str">
        <f t="shared" ca="1" si="2"/>
        <v>TAG001399</v>
      </c>
      <c r="Q55">
        <f t="shared" ca="1" si="3"/>
        <v>936</v>
      </c>
      <c r="R55">
        <f t="shared" ca="1" si="4"/>
        <v>5.7116830513220815</v>
      </c>
      <c r="S55" t="s">
        <v>218</v>
      </c>
      <c r="T55">
        <f t="shared" ca="1" si="5"/>
        <v>2</v>
      </c>
    </row>
    <row r="56" spans="1:21" x14ac:dyDescent="0.2">
      <c r="A56">
        <v>47</v>
      </c>
      <c r="B56" t="s">
        <v>108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28</v>
      </c>
      <c r="I56" t="s">
        <v>26</v>
      </c>
      <c r="J56" t="s">
        <v>31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Formicidae #1</v>
      </c>
      <c r="P56" t="str">
        <f t="shared" ca="1" si="2"/>
        <v>TAG084569</v>
      </c>
      <c r="Q56">
        <f t="shared" ca="1" si="3"/>
        <v>1761</v>
      </c>
      <c r="R56">
        <f t="shared" ca="1" si="4"/>
        <v>5.9412413939598441</v>
      </c>
      <c r="S56" t="s">
        <v>219</v>
      </c>
      <c r="T56">
        <f t="shared" ca="1" si="5"/>
        <v>90</v>
      </c>
    </row>
    <row r="57" spans="1:21" x14ac:dyDescent="0.2">
      <c r="A57">
        <v>48</v>
      </c>
      <c r="B57" t="s">
        <v>108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28</v>
      </c>
      <c r="I57" t="s">
        <v>29</v>
      </c>
      <c r="J57" t="s">
        <v>31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Gannets</v>
      </c>
      <c r="P57" t="str">
        <f t="shared" ca="1" si="2"/>
        <v>TAG017880</v>
      </c>
      <c r="Q57">
        <f t="shared" ca="1" si="3"/>
        <v>1554</v>
      </c>
      <c r="R57">
        <f t="shared" ca="1" si="4"/>
        <v>3.3485576766999001</v>
      </c>
      <c r="S57" t="s">
        <v>220</v>
      </c>
      <c r="T57">
        <f t="shared" ca="1" si="5"/>
        <v>81</v>
      </c>
    </row>
    <row r="58" spans="1:21" x14ac:dyDescent="0.2">
      <c r="A58">
        <v>49</v>
      </c>
      <c r="B58" t="s">
        <v>108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30</v>
      </c>
      <c r="I58" t="s">
        <v>29</v>
      </c>
      <c r="J58" t="s">
        <v>31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Zenicomus photuroides</v>
      </c>
      <c r="P58" t="str">
        <f t="shared" ca="1" si="2"/>
        <v>TAG007413</v>
      </c>
      <c r="Q58">
        <f t="shared" ca="1" si="3"/>
        <v>62</v>
      </c>
      <c r="R58">
        <f t="shared" ca="1" si="4"/>
        <v>2.6264547294774112</v>
      </c>
      <c r="S58" t="s">
        <v>217</v>
      </c>
      <c r="T58">
        <f t="shared" ca="1" si="5"/>
        <v>23</v>
      </c>
    </row>
    <row r="59" spans="1:21" x14ac:dyDescent="0.2">
      <c r="A59">
        <v>50</v>
      </c>
      <c r="B59" t="s">
        <v>108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25</v>
      </c>
      <c r="I59" t="s">
        <v>29</v>
      </c>
      <c r="J59" t="s">
        <v>31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Gannets</v>
      </c>
      <c r="P59" t="str">
        <f t="shared" ca="1" si="2"/>
        <v>TAG002536</v>
      </c>
      <c r="Q59">
        <f t="shared" ca="1" si="3"/>
        <v>1504</v>
      </c>
      <c r="R59">
        <f t="shared" ca="1" si="4"/>
        <v>5.3350238781127617</v>
      </c>
      <c r="S59" t="s">
        <v>218</v>
      </c>
      <c r="T59">
        <f t="shared" ca="1" si="5"/>
        <v>5</v>
      </c>
    </row>
    <row r="60" spans="1:21" x14ac:dyDescent="0.2">
      <c r="A60">
        <v>51</v>
      </c>
      <c r="B60" t="s">
        <v>109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28</v>
      </c>
      <c r="I60" t="s">
        <v>26</v>
      </c>
      <c r="J60" t="s">
        <v>27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Water monitor</v>
      </c>
      <c r="P60" t="str">
        <f t="shared" ca="1" si="2"/>
        <v>TAG011606</v>
      </c>
      <c r="Q60">
        <f t="shared" ca="1" si="3"/>
        <v>340</v>
      </c>
      <c r="R60">
        <f t="shared" ca="1" si="4"/>
        <v>4.2773176298870039</v>
      </c>
      <c r="S60" t="s">
        <v>219</v>
      </c>
      <c r="T60">
        <f t="shared" ca="1" si="5"/>
        <v>32</v>
      </c>
    </row>
    <row r="61" spans="1:21" x14ac:dyDescent="0.2">
      <c r="A61">
        <v>52</v>
      </c>
      <c r="B61" t="s">
        <v>109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25</v>
      </c>
      <c r="I61" t="s">
        <v>26</v>
      </c>
      <c r="J61" t="s">
        <v>27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Camponotites kraussei</v>
      </c>
      <c r="P61" t="str">
        <f t="shared" ca="1" si="2"/>
        <v>TAG065934</v>
      </c>
      <c r="Q61">
        <f t="shared" ca="1" si="3"/>
        <v>762</v>
      </c>
      <c r="R61">
        <f t="shared" ca="1" si="4"/>
        <v>5.8937319080174309</v>
      </c>
      <c r="S61" t="s">
        <v>220</v>
      </c>
      <c r="T61">
        <f t="shared" ca="1" si="5"/>
        <v>51</v>
      </c>
    </row>
    <row r="62" spans="1:21" x14ac:dyDescent="0.2">
      <c r="A62">
        <v>53</v>
      </c>
      <c r="B62" t="s">
        <v>109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30</v>
      </c>
      <c r="I62" t="s">
        <v>29</v>
      </c>
      <c r="J62" t="s">
        <v>27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Water monitor</v>
      </c>
      <c r="P62" t="str">
        <f t="shared" ca="1" si="2"/>
        <v>TAG013829</v>
      </c>
      <c r="Q62">
        <f t="shared" ca="1" si="3"/>
        <v>1148</v>
      </c>
      <c r="R62">
        <f t="shared" ca="1" si="4"/>
        <v>1.6396222196011498</v>
      </c>
      <c r="S62" t="s">
        <v>217</v>
      </c>
      <c r="T62">
        <f t="shared" ca="1" si="5"/>
        <v>55</v>
      </c>
    </row>
    <row r="63" spans="1:21" x14ac:dyDescent="0.2">
      <c r="A63">
        <v>54</v>
      </c>
      <c r="B63" t="s">
        <v>109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25</v>
      </c>
      <c r="I63" t="s">
        <v>29</v>
      </c>
      <c r="J63" t="s">
        <v>27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Alsomitra simplex</v>
      </c>
      <c r="P63" t="str">
        <f t="shared" ca="1" si="2"/>
        <v>TAG078226</v>
      </c>
      <c r="Q63">
        <f t="shared" ca="1" si="3"/>
        <v>1779</v>
      </c>
      <c r="R63">
        <f t="shared" ca="1" si="4"/>
        <v>5.0367059084135857</v>
      </c>
      <c r="S63" t="s">
        <v>218</v>
      </c>
      <c r="T63">
        <f t="shared" ca="1" si="5"/>
        <v>59</v>
      </c>
    </row>
    <row r="64" spans="1:21" x14ac:dyDescent="0.2">
      <c r="A64">
        <v>55</v>
      </c>
      <c r="B64" t="s">
        <v>109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28</v>
      </c>
      <c r="I64" t="s">
        <v>29</v>
      </c>
      <c r="J64" t="s">
        <v>27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Crematogaster ormei</v>
      </c>
      <c r="P64" t="str">
        <f t="shared" ca="1" si="2"/>
        <v>TAG079806</v>
      </c>
      <c r="Q64">
        <f t="shared" ca="1" si="3"/>
        <v>1207</v>
      </c>
      <c r="R64">
        <f t="shared" ca="1" si="4"/>
        <v>1.4290074018063788</v>
      </c>
      <c r="S64" t="s">
        <v>219</v>
      </c>
      <c r="T64">
        <f t="shared" ca="1" si="5"/>
        <v>53</v>
      </c>
    </row>
    <row r="65" spans="1:20" x14ac:dyDescent="0.2">
      <c r="A65">
        <v>56</v>
      </c>
      <c r="B65" t="s">
        <v>109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28</v>
      </c>
      <c r="I65" t="s">
        <v>26</v>
      </c>
      <c r="J65" t="s">
        <v>31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Melaphorus potteri</v>
      </c>
      <c r="P65" t="str">
        <f t="shared" ca="1" si="2"/>
        <v>TAG037817</v>
      </c>
      <c r="Q65">
        <f t="shared" ca="1" si="3"/>
        <v>1395</v>
      </c>
      <c r="R65">
        <f t="shared" ca="1" si="4"/>
        <v>4.7163791582964496</v>
      </c>
      <c r="S65" t="s">
        <v>220</v>
      </c>
      <c r="T65">
        <f t="shared" ca="1" si="5"/>
        <v>69</v>
      </c>
    </row>
    <row r="66" spans="1:20" x14ac:dyDescent="0.2">
      <c r="A66">
        <v>57</v>
      </c>
      <c r="B66" t="s">
        <v>109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25</v>
      </c>
      <c r="I66" t="s">
        <v>26</v>
      </c>
      <c r="J66" t="s">
        <v>31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Dolichoderus sp.</v>
      </c>
      <c r="P66" t="str">
        <f t="shared" ca="1" si="2"/>
        <v>TAG008154</v>
      </c>
      <c r="Q66">
        <f t="shared" ca="1" si="3"/>
        <v>208</v>
      </c>
      <c r="R66">
        <f t="shared" ca="1" si="4"/>
        <v>2.0821397120109877</v>
      </c>
      <c r="S66" t="s">
        <v>217</v>
      </c>
      <c r="T66">
        <f t="shared" ca="1" si="5"/>
        <v>31</v>
      </c>
    </row>
    <row r="67" spans="1:20" x14ac:dyDescent="0.2">
      <c r="A67">
        <v>58</v>
      </c>
      <c r="B67" t="s">
        <v>109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30</v>
      </c>
      <c r="I67" t="s">
        <v>29</v>
      </c>
      <c r="J67" t="s">
        <v>31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Melittia oedippus</v>
      </c>
      <c r="P67" t="str">
        <f t="shared" ca="1" si="2"/>
        <v>TAG053769</v>
      </c>
      <c r="Q67">
        <f t="shared" ca="1" si="3"/>
        <v>268</v>
      </c>
      <c r="R67">
        <f t="shared" ca="1" si="4"/>
        <v>4.0112640469902328</v>
      </c>
      <c r="S67" t="s">
        <v>218</v>
      </c>
      <c r="T67">
        <f t="shared" ca="1" si="5"/>
        <v>64</v>
      </c>
    </row>
    <row r="68" spans="1:20" x14ac:dyDescent="0.2">
      <c r="A68">
        <v>59</v>
      </c>
      <c r="B68" t="s">
        <v>109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25</v>
      </c>
      <c r="I68" t="s">
        <v>29</v>
      </c>
      <c r="J68" t="s">
        <v>31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Melittia oedippus</v>
      </c>
      <c r="P68" t="str">
        <f t="shared" ca="1" si="2"/>
        <v>TAG097044</v>
      </c>
      <c r="Q68">
        <f t="shared" ca="1" si="3"/>
        <v>1413</v>
      </c>
      <c r="R68">
        <f t="shared" ca="1" si="4"/>
        <v>5.1785659724867594</v>
      </c>
      <c r="S68" t="s">
        <v>219</v>
      </c>
      <c r="T68">
        <f t="shared" ca="1" si="5"/>
        <v>45</v>
      </c>
    </row>
    <row r="69" spans="1:20" x14ac:dyDescent="0.2">
      <c r="A69">
        <v>60</v>
      </c>
      <c r="B69" t="s">
        <v>109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28</v>
      </c>
      <c r="I69" t="s">
        <v>29</v>
      </c>
      <c r="J69" t="s">
        <v>31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Solenopsis abdita</v>
      </c>
      <c r="P69" t="str">
        <f t="shared" ca="1" si="2"/>
        <v>TAG018501</v>
      </c>
      <c r="Q69">
        <f t="shared" ca="1" si="3"/>
        <v>1251</v>
      </c>
      <c r="R69">
        <f t="shared" ca="1" si="4"/>
        <v>1.2949619245165069</v>
      </c>
      <c r="S69" t="s">
        <v>220</v>
      </c>
      <c r="T69">
        <f t="shared" ca="1" si="5"/>
        <v>41</v>
      </c>
    </row>
    <row r="70" spans="1:20" x14ac:dyDescent="0.2">
      <c r="A70">
        <v>61</v>
      </c>
      <c r="B70" t="s">
        <v>110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25</v>
      </c>
      <c r="I70" t="s">
        <v>26</v>
      </c>
      <c r="J70" t="s">
        <v>27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Cicada sanguinolenta</v>
      </c>
      <c r="P70" t="str">
        <f t="shared" ca="1" si="2"/>
        <v>TAG018115</v>
      </c>
      <c r="Q70">
        <f t="shared" ca="1" si="3"/>
        <v>827</v>
      </c>
      <c r="R70">
        <f t="shared" ca="1" si="4"/>
        <v>5.317799765252567</v>
      </c>
      <c r="S70" t="s">
        <v>217</v>
      </c>
      <c r="T70">
        <f t="shared" ca="1" si="5"/>
        <v>60</v>
      </c>
    </row>
    <row r="71" spans="1:20" x14ac:dyDescent="0.2">
      <c r="A71">
        <v>62</v>
      </c>
      <c r="B71" t="s">
        <v>110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28</v>
      </c>
      <c r="I71" t="s">
        <v>26</v>
      </c>
      <c r="J71" t="s">
        <v>27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Zenicomus photuroides</v>
      </c>
      <c r="P71" t="str">
        <f t="shared" ca="1" si="2"/>
        <v>TAG046586</v>
      </c>
      <c r="Q71">
        <f t="shared" ca="1" si="3"/>
        <v>1421</v>
      </c>
      <c r="R71">
        <f t="shared" ca="1" si="4"/>
        <v>5.9832668539048894</v>
      </c>
      <c r="S71" t="s">
        <v>218</v>
      </c>
      <c r="T71">
        <f t="shared" ca="1" si="5"/>
        <v>42</v>
      </c>
    </row>
    <row r="72" spans="1:20" x14ac:dyDescent="0.2">
      <c r="A72">
        <v>63</v>
      </c>
      <c r="B72" t="s">
        <v>110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28</v>
      </c>
      <c r="I72" t="s">
        <v>29</v>
      </c>
      <c r="J72" t="s">
        <v>27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Melaphorus potteri</v>
      </c>
      <c r="P72" t="str">
        <f t="shared" ca="1" si="2"/>
        <v>TAG073865</v>
      </c>
      <c r="Q72">
        <f t="shared" ca="1" si="3"/>
        <v>823</v>
      </c>
      <c r="R72">
        <f t="shared" ca="1" si="4"/>
        <v>4.18566126078652</v>
      </c>
      <c r="S72" t="s">
        <v>219</v>
      </c>
      <c r="T72">
        <f t="shared" ca="1" si="5"/>
        <v>95</v>
      </c>
    </row>
    <row r="73" spans="1:20" x14ac:dyDescent="0.2">
      <c r="A73">
        <v>64</v>
      </c>
      <c r="B73" t="s">
        <v>110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30</v>
      </c>
      <c r="I73" t="s">
        <v>29</v>
      </c>
      <c r="J73" t="s">
        <v>27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Zenicomus photuroides</v>
      </c>
      <c r="P73" t="str">
        <f t="shared" ca="1" si="2"/>
        <v>TAG075487</v>
      </c>
      <c r="Q73">
        <f t="shared" ca="1" si="3"/>
        <v>1321</v>
      </c>
      <c r="R73">
        <f t="shared" ca="1" si="4"/>
        <v>2.8043278923304222</v>
      </c>
      <c r="S73" t="s">
        <v>220</v>
      </c>
      <c r="T73">
        <f t="shared" ca="1" si="5"/>
        <v>65</v>
      </c>
    </row>
    <row r="74" spans="1:20" x14ac:dyDescent="0.2">
      <c r="A74">
        <v>65</v>
      </c>
      <c r="B74" t="s">
        <v>110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25</v>
      </c>
      <c r="I74" t="s">
        <v>29</v>
      </c>
      <c r="J74" t="s">
        <v>27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Gannets</v>
      </c>
      <c r="P74" t="str">
        <f t="shared" ca="1" si="2"/>
        <v>TAG068667</v>
      </c>
      <c r="Q74">
        <f t="shared" ca="1" si="3"/>
        <v>233</v>
      </c>
      <c r="R74">
        <f t="shared" ca="1" si="4"/>
        <v>2.9174548388512704</v>
      </c>
      <c r="S74" t="s">
        <v>217</v>
      </c>
      <c r="T74">
        <f t="shared" ca="1" si="5"/>
        <v>28</v>
      </c>
    </row>
    <row r="75" spans="1:20" x14ac:dyDescent="0.2">
      <c r="A75">
        <v>66</v>
      </c>
      <c r="B75" t="s">
        <v>110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28</v>
      </c>
      <c r="I75" t="s">
        <v>26</v>
      </c>
      <c r="J75" t="s">
        <v>31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INDIRECT(ADDRESS(RANDBETWEEN(2,21),1,1,FALSE,"Taxa"), FALSE)</f>
        <v>Dolichoderus sp.</v>
      </c>
      <c r="P75" t="str">
        <f t="shared" ref="P75:P138" ca="1" si="8">"TAG" &amp; TEXT(FLOOR(RAND()*100000,1), "000000")</f>
        <v>TAG077722</v>
      </c>
      <c r="Q75">
        <f t="shared" ref="Q75:Q138" ca="1" si="9">RANDBETWEEN(0,2000)</f>
        <v>1693</v>
      </c>
      <c r="R75">
        <f t="shared" ref="R75:R138" ca="1" si="10">RAND()*5+1</f>
        <v>4.6692001945796093</v>
      </c>
      <c r="S75" t="s">
        <v>218</v>
      </c>
      <c r="T75">
        <f t="shared" ref="T75:T138" ca="1" si="11">RANDBETWEEN(0,100)</f>
        <v>93</v>
      </c>
    </row>
    <row r="76" spans="1:20" x14ac:dyDescent="0.2">
      <c r="A76">
        <v>67</v>
      </c>
      <c r="B76" t="s">
        <v>110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25</v>
      </c>
      <c r="I76" t="s">
        <v>26</v>
      </c>
      <c r="J76" t="s">
        <v>31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Gannets</v>
      </c>
      <c r="P76" t="str">
        <f t="shared" ca="1" si="8"/>
        <v>TAG033843</v>
      </c>
      <c r="Q76">
        <f t="shared" ca="1" si="9"/>
        <v>904</v>
      </c>
      <c r="R76">
        <f t="shared" ca="1" si="10"/>
        <v>2.846763129466622</v>
      </c>
      <c r="S76" t="s">
        <v>219</v>
      </c>
      <c r="T76">
        <f t="shared" ca="1" si="11"/>
        <v>71</v>
      </c>
    </row>
    <row r="77" spans="1:20" x14ac:dyDescent="0.2">
      <c r="A77">
        <v>68</v>
      </c>
      <c r="B77" t="s">
        <v>110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28</v>
      </c>
      <c r="I77" t="s">
        <v>29</v>
      </c>
      <c r="J77" t="s">
        <v>31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Zenicomus photuroides</v>
      </c>
      <c r="P77" t="str">
        <f t="shared" ca="1" si="8"/>
        <v>TAG054354</v>
      </c>
      <c r="Q77">
        <f t="shared" ca="1" si="9"/>
        <v>910</v>
      </c>
      <c r="R77">
        <f t="shared" ca="1" si="10"/>
        <v>5.9732745784509795</v>
      </c>
      <c r="S77" t="s">
        <v>220</v>
      </c>
      <c r="T77">
        <f t="shared" ca="1" si="11"/>
        <v>17</v>
      </c>
    </row>
    <row r="78" spans="1:20" x14ac:dyDescent="0.2">
      <c r="A78">
        <v>69</v>
      </c>
      <c r="B78" t="s">
        <v>110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30</v>
      </c>
      <c r="I78" t="s">
        <v>29</v>
      </c>
      <c r="J78" t="s">
        <v>31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Formicidae #1</v>
      </c>
      <c r="P78" t="str">
        <f t="shared" ca="1" si="8"/>
        <v>TAG011478</v>
      </c>
      <c r="Q78">
        <f t="shared" ca="1" si="9"/>
        <v>156</v>
      </c>
      <c r="R78">
        <f t="shared" ca="1" si="10"/>
        <v>4.6654159658085099</v>
      </c>
      <c r="S78" t="s">
        <v>217</v>
      </c>
      <c r="T78">
        <f t="shared" ca="1" si="11"/>
        <v>83</v>
      </c>
    </row>
    <row r="79" spans="1:20" x14ac:dyDescent="0.2">
      <c r="A79">
        <v>70</v>
      </c>
      <c r="B79" t="s">
        <v>110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25</v>
      </c>
      <c r="I79" t="s">
        <v>29</v>
      </c>
      <c r="J79" t="s">
        <v>31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Bothroponera novus</v>
      </c>
      <c r="P79" t="str">
        <f t="shared" ca="1" si="8"/>
        <v>TAG095724</v>
      </c>
      <c r="Q79">
        <f t="shared" ca="1" si="9"/>
        <v>1887</v>
      </c>
      <c r="R79">
        <f t="shared" ca="1" si="10"/>
        <v>4.1275070733274628</v>
      </c>
      <c r="S79" t="s">
        <v>218</v>
      </c>
      <c r="T79">
        <f t="shared" ca="1" si="11"/>
        <v>89</v>
      </c>
    </row>
    <row r="80" spans="1:20" x14ac:dyDescent="0.2">
      <c r="A80">
        <v>71</v>
      </c>
      <c r="B80" t="s">
        <v>111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28</v>
      </c>
      <c r="I80" t="s">
        <v>26</v>
      </c>
      <c r="J80" t="s">
        <v>27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Zenicomus photuroides</v>
      </c>
      <c r="P80" t="str">
        <f t="shared" ca="1" si="8"/>
        <v>TAG060038</v>
      </c>
      <c r="Q80">
        <f t="shared" ca="1" si="9"/>
        <v>1945</v>
      </c>
      <c r="R80">
        <f t="shared" ca="1" si="10"/>
        <v>2.1633980193673437</v>
      </c>
      <c r="S80" t="s">
        <v>219</v>
      </c>
      <c r="T80">
        <f t="shared" ca="1" si="11"/>
        <v>68</v>
      </c>
    </row>
    <row r="81" spans="1:20" x14ac:dyDescent="0.2">
      <c r="A81">
        <v>72</v>
      </c>
      <c r="B81" t="s">
        <v>111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25</v>
      </c>
      <c r="I81" t="s">
        <v>26</v>
      </c>
      <c r="J81" t="s">
        <v>27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Biarmosuchus tagax</v>
      </c>
      <c r="P81" t="str">
        <f t="shared" ca="1" si="8"/>
        <v>TAG089075</v>
      </c>
      <c r="Q81">
        <f t="shared" ca="1" si="9"/>
        <v>772</v>
      </c>
      <c r="R81">
        <f t="shared" ca="1" si="10"/>
        <v>1.8069236412460545</v>
      </c>
      <c r="S81" t="s">
        <v>220</v>
      </c>
      <c r="T81">
        <f t="shared" ca="1" si="11"/>
        <v>92</v>
      </c>
    </row>
    <row r="82" spans="1:20" x14ac:dyDescent="0.2">
      <c r="A82">
        <v>73</v>
      </c>
      <c r="B82" t="s">
        <v>111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28</v>
      </c>
      <c r="I82" t="s">
        <v>29</v>
      </c>
      <c r="J82" t="s">
        <v>27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Ponerinae #1</v>
      </c>
      <c r="P82" t="str">
        <f t="shared" ca="1" si="8"/>
        <v>TAG054297</v>
      </c>
      <c r="Q82">
        <f t="shared" ca="1" si="9"/>
        <v>1135</v>
      </c>
      <c r="R82">
        <f t="shared" ca="1" si="10"/>
        <v>5.3755968873368136</v>
      </c>
      <c r="S82" t="s">
        <v>217</v>
      </c>
      <c r="T82">
        <f t="shared" ca="1" si="11"/>
        <v>41</v>
      </c>
    </row>
    <row r="83" spans="1:20" x14ac:dyDescent="0.2">
      <c r="A83">
        <v>74</v>
      </c>
      <c r="B83" t="s">
        <v>111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30</v>
      </c>
      <c r="I83" t="s">
        <v>29</v>
      </c>
      <c r="J83" t="s">
        <v>27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Melaphorus potteri</v>
      </c>
      <c r="P83" t="str">
        <f t="shared" ca="1" si="8"/>
        <v>TAG072344</v>
      </c>
      <c r="Q83">
        <f t="shared" ca="1" si="9"/>
        <v>1132</v>
      </c>
      <c r="R83">
        <f t="shared" ca="1" si="10"/>
        <v>3.6072345842826232</v>
      </c>
      <c r="S83" t="s">
        <v>218</v>
      </c>
      <c r="T83">
        <f t="shared" ca="1" si="11"/>
        <v>81</v>
      </c>
    </row>
    <row r="84" spans="1:20" x14ac:dyDescent="0.2">
      <c r="A84">
        <v>75</v>
      </c>
      <c r="B84" t="s">
        <v>111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25</v>
      </c>
      <c r="I84" t="s">
        <v>29</v>
      </c>
      <c r="J84" t="s">
        <v>27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Water monitor</v>
      </c>
      <c r="P84" t="str">
        <f t="shared" ca="1" si="8"/>
        <v>TAG094085</v>
      </c>
      <c r="Q84">
        <f t="shared" ca="1" si="9"/>
        <v>351</v>
      </c>
      <c r="R84">
        <f t="shared" ca="1" si="10"/>
        <v>5.5421873175219076</v>
      </c>
      <c r="S84" t="s">
        <v>219</v>
      </c>
      <c r="T84">
        <f t="shared" ca="1" si="11"/>
        <v>91</v>
      </c>
    </row>
    <row r="85" spans="1:20" x14ac:dyDescent="0.2">
      <c r="A85">
        <v>76</v>
      </c>
      <c r="B85" t="s">
        <v>111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28</v>
      </c>
      <c r="I85" t="s">
        <v>26</v>
      </c>
      <c r="J85" t="s">
        <v>31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Zenicomus photuroides</v>
      </c>
      <c r="P85" t="str">
        <f t="shared" ca="1" si="8"/>
        <v>TAG017291</v>
      </c>
      <c r="Q85">
        <f t="shared" ca="1" si="9"/>
        <v>1084</v>
      </c>
      <c r="R85">
        <f t="shared" ca="1" si="10"/>
        <v>3.1258630045498879</v>
      </c>
      <c r="S85" t="s">
        <v>220</v>
      </c>
      <c r="T85">
        <f t="shared" ca="1" si="11"/>
        <v>27</v>
      </c>
    </row>
    <row r="86" spans="1:20" x14ac:dyDescent="0.2">
      <c r="A86">
        <v>77</v>
      </c>
      <c r="B86" t="s">
        <v>111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25</v>
      </c>
      <c r="I86" t="s">
        <v>26</v>
      </c>
      <c r="J86" t="s">
        <v>31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Dolichoderus sp.</v>
      </c>
      <c r="P86" t="str">
        <f t="shared" ca="1" si="8"/>
        <v>TAG098295</v>
      </c>
      <c r="Q86">
        <f t="shared" ca="1" si="9"/>
        <v>206</v>
      </c>
      <c r="R86">
        <f t="shared" ca="1" si="10"/>
        <v>4.4200822697728661</v>
      </c>
      <c r="S86" t="s">
        <v>217</v>
      </c>
      <c r="T86">
        <f t="shared" ca="1" si="11"/>
        <v>19</v>
      </c>
    </row>
    <row r="87" spans="1:20" x14ac:dyDescent="0.2">
      <c r="A87">
        <v>78</v>
      </c>
      <c r="B87" t="s">
        <v>111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28</v>
      </c>
      <c r="I87" t="s">
        <v>29</v>
      </c>
      <c r="J87" t="s">
        <v>31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Cicada sanguinolenta</v>
      </c>
      <c r="P87" t="str">
        <f t="shared" ca="1" si="8"/>
        <v>TAG095695</v>
      </c>
      <c r="Q87">
        <f t="shared" ca="1" si="9"/>
        <v>1794</v>
      </c>
      <c r="R87">
        <f t="shared" ca="1" si="10"/>
        <v>3.830204121526843</v>
      </c>
      <c r="S87" t="s">
        <v>218</v>
      </c>
      <c r="T87">
        <f t="shared" ca="1" si="11"/>
        <v>15</v>
      </c>
    </row>
    <row r="88" spans="1:20" x14ac:dyDescent="0.2">
      <c r="A88">
        <v>79</v>
      </c>
      <c r="B88" t="s">
        <v>111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30</v>
      </c>
      <c r="I88" t="s">
        <v>29</v>
      </c>
      <c r="J88" t="s">
        <v>31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Gannets</v>
      </c>
      <c r="P88" t="str">
        <f t="shared" ca="1" si="8"/>
        <v>TAG000705</v>
      </c>
      <c r="Q88">
        <f t="shared" ca="1" si="9"/>
        <v>1949</v>
      </c>
      <c r="R88">
        <f t="shared" ca="1" si="10"/>
        <v>4.8924443210901103</v>
      </c>
      <c r="S88" t="s">
        <v>219</v>
      </c>
      <c r="T88">
        <f t="shared" ca="1" si="11"/>
        <v>48</v>
      </c>
    </row>
    <row r="89" spans="1:20" x14ac:dyDescent="0.2">
      <c r="A89">
        <v>80</v>
      </c>
      <c r="B89" t="s">
        <v>111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25</v>
      </c>
      <c r="I89" t="s">
        <v>29</v>
      </c>
      <c r="J89" t="s">
        <v>31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Crematogaster ormei</v>
      </c>
      <c r="P89" t="str">
        <f t="shared" ca="1" si="8"/>
        <v>TAG077697</v>
      </c>
      <c r="Q89">
        <f t="shared" ca="1" si="9"/>
        <v>1534</v>
      </c>
      <c r="R89">
        <f t="shared" ca="1" si="10"/>
        <v>2.3440093519520859</v>
      </c>
      <c r="S89" t="s">
        <v>220</v>
      </c>
      <c r="T89">
        <f t="shared" ca="1" si="11"/>
        <v>6</v>
      </c>
    </row>
    <row r="90" spans="1:20" x14ac:dyDescent="0.2">
      <c r="A90">
        <v>81</v>
      </c>
      <c r="B90" t="s">
        <v>112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25</v>
      </c>
      <c r="I90" t="s">
        <v>26</v>
      </c>
      <c r="J90" t="s">
        <v>27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Solenopsis abdita</v>
      </c>
      <c r="P90" t="str">
        <f t="shared" ca="1" si="8"/>
        <v>TAG016279</v>
      </c>
      <c r="Q90">
        <f t="shared" ca="1" si="9"/>
        <v>225</v>
      </c>
      <c r="R90">
        <f t="shared" ca="1" si="10"/>
        <v>2.1944301956580188</v>
      </c>
      <c r="S90" t="s">
        <v>217</v>
      </c>
      <c r="T90">
        <f t="shared" ca="1" si="11"/>
        <v>30</v>
      </c>
    </row>
    <row r="91" spans="1:20" x14ac:dyDescent="0.2">
      <c r="A91">
        <v>82</v>
      </c>
      <c r="B91" t="s">
        <v>112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28</v>
      </c>
      <c r="I91" t="s">
        <v>26</v>
      </c>
      <c r="J91" t="s">
        <v>27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Cicada sanguinolenta</v>
      </c>
      <c r="P91" t="str">
        <f t="shared" ca="1" si="8"/>
        <v>TAG063440</v>
      </c>
      <c r="Q91">
        <f t="shared" ca="1" si="9"/>
        <v>1770</v>
      </c>
      <c r="R91">
        <f t="shared" ca="1" si="10"/>
        <v>4.3258725886672078</v>
      </c>
      <c r="S91" t="s">
        <v>218</v>
      </c>
      <c r="T91">
        <f t="shared" ca="1" si="11"/>
        <v>56</v>
      </c>
    </row>
    <row r="92" spans="1:20" x14ac:dyDescent="0.2">
      <c r="A92">
        <v>83</v>
      </c>
      <c r="B92" t="s">
        <v>112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28</v>
      </c>
      <c r="I92" t="s">
        <v>29</v>
      </c>
      <c r="J92" t="s">
        <v>27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Ponerinae #1</v>
      </c>
      <c r="P92" t="str">
        <f t="shared" ca="1" si="8"/>
        <v>TAG026426</v>
      </c>
      <c r="Q92">
        <f t="shared" ca="1" si="9"/>
        <v>1504</v>
      </c>
      <c r="R92">
        <f t="shared" ca="1" si="10"/>
        <v>3.1765493939231506</v>
      </c>
      <c r="S92" t="s">
        <v>219</v>
      </c>
      <c r="T92">
        <f t="shared" ca="1" si="11"/>
        <v>91</v>
      </c>
    </row>
    <row r="93" spans="1:20" x14ac:dyDescent="0.2">
      <c r="A93">
        <v>84</v>
      </c>
      <c r="B93" t="s">
        <v>112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30</v>
      </c>
      <c r="I93" t="s">
        <v>29</v>
      </c>
      <c r="J93" t="s">
        <v>27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Predator</v>
      </c>
      <c r="P93" t="str">
        <f t="shared" ca="1" si="8"/>
        <v>TAG024876</v>
      </c>
      <c r="Q93">
        <f t="shared" ca="1" si="9"/>
        <v>1191</v>
      </c>
      <c r="R93">
        <f t="shared" ca="1" si="10"/>
        <v>1.196112526908887</v>
      </c>
      <c r="S93" t="s">
        <v>220</v>
      </c>
      <c r="T93">
        <f t="shared" ca="1" si="11"/>
        <v>70</v>
      </c>
    </row>
    <row r="94" spans="1:20" x14ac:dyDescent="0.2">
      <c r="A94">
        <v>85</v>
      </c>
      <c r="B94" t="s">
        <v>112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25</v>
      </c>
      <c r="I94" t="s">
        <v>29</v>
      </c>
      <c r="J94" t="s">
        <v>27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Dolichoderus sp.</v>
      </c>
      <c r="P94" t="str">
        <f t="shared" ca="1" si="8"/>
        <v>TAG097885</v>
      </c>
      <c r="Q94">
        <f t="shared" ca="1" si="9"/>
        <v>675</v>
      </c>
      <c r="R94">
        <f t="shared" ca="1" si="10"/>
        <v>2.6200831312283981</v>
      </c>
      <c r="S94" t="s">
        <v>217</v>
      </c>
      <c r="T94">
        <f t="shared" ca="1" si="11"/>
        <v>93</v>
      </c>
    </row>
    <row r="95" spans="1:20" x14ac:dyDescent="0.2">
      <c r="A95">
        <v>86</v>
      </c>
      <c r="B95" t="s">
        <v>112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25</v>
      </c>
      <c r="I95" t="s">
        <v>26</v>
      </c>
      <c r="J95" t="s">
        <v>31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Solenopsis #1</v>
      </c>
      <c r="P95" t="str">
        <f t="shared" ca="1" si="8"/>
        <v>TAG057731</v>
      </c>
      <c r="Q95">
        <f t="shared" ca="1" si="9"/>
        <v>703</v>
      </c>
      <c r="R95">
        <f t="shared" ca="1" si="10"/>
        <v>3.1366087966609557</v>
      </c>
      <c r="S95" t="s">
        <v>218</v>
      </c>
      <c r="T95">
        <f t="shared" ca="1" si="11"/>
        <v>46</v>
      </c>
    </row>
    <row r="96" spans="1:20" x14ac:dyDescent="0.2">
      <c r="A96">
        <v>87</v>
      </c>
      <c r="B96" t="s">
        <v>112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28</v>
      </c>
      <c r="I96" t="s">
        <v>26</v>
      </c>
      <c r="J96" t="s">
        <v>31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Solenopsis #1</v>
      </c>
      <c r="P96" t="str">
        <f t="shared" ca="1" si="8"/>
        <v>TAG051446</v>
      </c>
      <c r="Q96">
        <f t="shared" ca="1" si="9"/>
        <v>1151</v>
      </c>
      <c r="R96">
        <f t="shared" ca="1" si="10"/>
        <v>1.3581449600170161</v>
      </c>
      <c r="S96" t="s">
        <v>219</v>
      </c>
      <c r="T96">
        <f t="shared" ca="1" si="11"/>
        <v>4</v>
      </c>
    </row>
    <row r="97" spans="1:20" x14ac:dyDescent="0.2">
      <c r="A97">
        <v>88</v>
      </c>
      <c r="B97" t="s">
        <v>112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28</v>
      </c>
      <c r="I97" t="s">
        <v>29</v>
      </c>
      <c r="J97" t="s">
        <v>31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Bothroponera novus</v>
      </c>
      <c r="P97" t="str">
        <f t="shared" ca="1" si="8"/>
        <v>TAG086969</v>
      </c>
      <c r="Q97">
        <f t="shared" ca="1" si="9"/>
        <v>1058</v>
      </c>
      <c r="R97">
        <f t="shared" ca="1" si="10"/>
        <v>2.2097552712008444</v>
      </c>
      <c r="S97" t="s">
        <v>220</v>
      </c>
      <c r="T97">
        <f t="shared" ca="1" si="11"/>
        <v>52</v>
      </c>
    </row>
    <row r="98" spans="1:20" x14ac:dyDescent="0.2">
      <c r="A98">
        <v>89</v>
      </c>
      <c r="B98" t="s">
        <v>112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30</v>
      </c>
      <c r="I98" t="s">
        <v>29</v>
      </c>
      <c r="J98" t="s">
        <v>31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Solenopsis abdita</v>
      </c>
      <c r="P98" t="str">
        <f t="shared" ca="1" si="8"/>
        <v>TAG080213</v>
      </c>
      <c r="Q98">
        <f t="shared" ca="1" si="9"/>
        <v>1618</v>
      </c>
      <c r="R98">
        <f t="shared" ca="1" si="10"/>
        <v>5.2084341738870803</v>
      </c>
      <c r="S98" t="s">
        <v>217</v>
      </c>
      <c r="T98">
        <f t="shared" ca="1" si="11"/>
        <v>70</v>
      </c>
    </row>
    <row r="99" spans="1:20" x14ac:dyDescent="0.2">
      <c r="A99">
        <v>90</v>
      </c>
      <c r="B99" t="s">
        <v>112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25</v>
      </c>
      <c r="I99" t="s">
        <v>29</v>
      </c>
      <c r="J99" t="s">
        <v>31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Biarmosuchus tagax</v>
      </c>
      <c r="P99" t="str">
        <f t="shared" ca="1" si="8"/>
        <v>TAG005442</v>
      </c>
      <c r="Q99">
        <f t="shared" ca="1" si="9"/>
        <v>939</v>
      </c>
      <c r="R99">
        <f t="shared" ca="1" si="10"/>
        <v>3.096769505739418</v>
      </c>
      <c r="S99" t="s">
        <v>218</v>
      </c>
      <c r="T99">
        <f t="shared" ca="1" si="11"/>
        <v>5</v>
      </c>
    </row>
    <row r="100" spans="1:20" x14ac:dyDescent="0.2">
      <c r="A100">
        <v>91</v>
      </c>
      <c r="B100" t="s">
        <v>113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28</v>
      </c>
      <c r="I100" t="s">
        <v>26</v>
      </c>
      <c r="J100" t="s">
        <v>27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Melittia oedippus</v>
      </c>
      <c r="P100" t="str">
        <f t="shared" ca="1" si="8"/>
        <v>TAG035567</v>
      </c>
      <c r="Q100">
        <f t="shared" ca="1" si="9"/>
        <v>1480</v>
      </c>
      <c r="R100">
        <f t="shared" ca="1" si="10"/>
        <v>1.9257643612172402</v>
      </c>
      <c r="S100" t="s">
        <v>219</v>
      </c>
      <c r="T100">
        <f t="shared" ca="1" si="11"/>
        <v>61</v>
      </c>
    </row>
    <row r="101" spans="1:20" x14ac:dyDescent="0.2">
      <c r="A101">
        <v>92</v>
      </c>
      <c r="B101" t="s">
        <v>113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25</v>
      </c>
      <c r="I101" t="s">
        <v>26</v>
      </c>
      <c r="J101" t="s">
        <v>27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Crematogaster borneensis</v>
      </c>
      <c r="P101" t="str">
        <f t="shared" ca="1" si="8"/>
        <v>TAG071497</v>
      </c>
      <c r="Q101">
        <f t="shared" ca="1" si="9"/>
        <v>1815</v>
      </c>
      <c r="R101">
        <f t="shared" ca="1" si="10"/>
        <v>1.6177840369476466</v>
      </c>
      <c r="S101" t="s">
        <v>220</v>
      </c>
      <c r="T101">
        <f t="shared" ca="1" si="11"/>
        <v>0</v>
      </c>
    </row>
    <row r="102" spans="1:20" x14ac:dyDescent="0.2">
      <c r="A102">
        <v>93</v>
      </c>
      <c r="B102" t="s">
        <v>113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28</v>
      </c>
      <c r="I102" t="s">
        <v>29</v>
      </c>
      <c r="J102" t="s">
        <v>27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Crematogaster borneensis</v>
      </c>
      <c r="P102" t="str">
        <f t="shared" ca="1" si="8"/>
        <v>TAG041017</v>
      </c>
      <c r="Q102">
        <f t="shared" ca="1" si="9"/>
        <v>1306</v>
      </c>
      <c r="R102">
        <f t="shared" ca="1" si="10"/>
        <v>4.8443919137672582</v>
      </c>
      <c r="S102" t="s">
        <v>217</v>
      </c>
      <c r="T102">
        <f t="shared" ca="1" si="11"/>
        <v>40</v>
      </c>
    </row>
    <row r="103" spans="1:20" x14ac:dyDescent="0.2">
      <c r="A103">
        <v>94</v>
      </c>
      <c r="B103" t="s">
        <v>113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30</v>
      </c>
      <c r="I103" t="s">
        <v>29</v>
      </c>
      <c r="J103" t="s">
        <v>27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Cicada sanguinolenta</v>
      </c>
      <c r="P103" t="str">
        <f t="shared" ca="1" si="8"/>
        <v>TAG017657</v>
      </c>
      <c r="Q103">
        <f t="shared" ca="1" si="9"/>
        <v>430</v>
      </c>
      <c r="R103">
        <f t="shared" ca="1" si="10"/>
        <v>3.0296303989201752</v>
      </c>
      <c r="S103" t="s">
        <v>218</v>
      </c>
      <c r="T103">
        <f t="shared" ca="1" si="11"/>
        <v>63</v>
      </c>
    </row>
    <row r="104" spans="1:20" x14ac:dyDescent="0.2">
      <c r="A104">
        <v>95</v>
      </c>
      <c r="B104" t="s">
        <v>113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25</v>
      </c>
      <c r="I104" t="s">
        <v>29</v>
      </c>
      <c r="J104" t="s">
        <v>27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Zenicomus photuroides</v>
      </c>
      <c r="P104" t="str">
        <f t="shared" ca="1" si="8"/>
        <v>TAG025250</v>
      </c>
      <c r="Q104">
        <f t="shared" ca="1" si="9"/>
        <v>760</v>
      </c>
      <c r="R104">
        <f t="shared" ca="1" si="10"/>
        <v>1.846835811534929</v>
      </c>
      <c r="S104" t="s">
        <v>219</v>
      </c>
      <c r="T104">
        <f t="shared" ca="1" si="11"/>
        <v>6</v>
      </c>
    </row>
    <row r="105" spans="1:20" x14ac:dyDescent="0.2">
      <c r="A105">
        <v>96</v>
      </c>
      <c r="B105" t="s">
        <v>113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25</v>
      </c>
      <c r="I105" t="s">
        <v>26</v>
      </c>
      <c r="J105" t="s">
        <v>31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Gannets</v>
      </c>
      <c r="P105" t="str">
        <f t="shared" ca="1" si="8"/>
        <v>TAG041194</v>
      </c>
      <c r="Q105">
        <f t="shared" ca="1" si="9"/>
        <v>1492</v>
      </c>
      <c r="R105">
        <f t="shared" ca="1" si="10"/>
        <v>4.9200701394790114</v>
      </c>
      <c r="S105" t="s">
        <v>220</v>
      </c>
      <c r="T105">
        <f t="shared" ca="1" si="11"/>
        <v>63</v>
      </c>
    </row>
    <row r="106" spans="1:20" x14ac:dyDescent="0.2">
      <c r="A106">
        <v>97</v>
      </c>
      <c r="B106" t="s">
        <v>113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28</v>
      </c>
      <c r="I106" t="s">
        <v>26</v>
      </c>
      <c r="J106" t="s">
        <v>31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Melittia oedippus</v>
      </c>
      <c r="P106" t="str">
        <f t="shared" ca="1" si="8"/>
        <v>TAG037156</v>
      </c>
      <c r="Q106">
        <f t="shared" ca="1" si="9"/>
        <v>1541</v>
      </c>
      <c r="R106">
        <f t="shared" ca="1" si="10"/>
        <v>4.1840299833768153</v>
      </c>
      <c r="S106" t="s">
        <v>217</v>
      </c>
      <c r="T106">
        <f t="shared" ca="1" si="11"/>
        <v>79</v>
      </c>
    </row>
    <row r="107" spans="1:20" x14ac:dyDescent="0.2">
      <c r="A107">
        <v>98</v>
      </c>
      <c r="B107" t="s">
        <v>113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30</v>
      </c>
      <c r="I107" t="s">
        <v>29</v>
      </c>
      <c r="J107" t="s">
        <v>31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Gannets</v>
      </c>
      <c r="P107" t="str">
        <f t="shared" ca="1" si="8"/>
        <v>TAG065617</v>
      </c>
      <c r="Q107">
        <f t="shared" ca="1" si="9"/>
        <v>690</v>
      </c>
      <c r="R107">
        <f t="shared" ca="1" si="10"/>
        <v>1.4607063619327822</v>
      </c>
      <c r="S107" t="s">
        <v>218</v>
      </c>
      <c r="T107">
        <f t="shared" ca="1" si="11"/>
        <v>49</v>
      </c>
    </row>
    <row r="108" spans="1:20" x14ac:dyDescent="0.2">
      <c r="A108">
        <v>99</v>
      </c>
      <c r="B108" t="s">
        <v>113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25</v>
      </c>
      <c r="I108" t="s">
        <v>29</v>
      </c>
      <c r="J108" t="s">
        <v>31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Melittia oedippus</v>
      </c>
      <c r="P108" t="str">
        <f t="shared" ca="1" si="8"/>
        <v>TAG051945</v>
      </c>
      <c r="Q108">
        <f t="shared" ca="1" si="9"/>
        <v>1674</v>
      </c>
      <c r="R108">
        <f t="shared" ca="1" si="10"/>
        <v>1.2403879275768306</v>
      </c>
      <c r="S108" t="s">
        <v>219</v>
      </c>
      <c r="T108">
        <f t="shared" ca="1" si="11"/>
        <v>56</v>
      </c>
    </row>
    <row r="109" spans="1:20" x14ac:dyDescent="0.2">
      <c r="A109">
        <v>100</v>
      </c>
      <c r="B109" t="s">
        <v>113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28</v>
      </c>
      <c r="I109" t="s">
        <v>29</v>
      </c>
      <c r="J109" t="s">
        <v>31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Ponerinae #1</v>
      </c>
      <c r="P109" t="str">
        <f t="shared" ca="1" si="8"/>
        <v>TAG004696</v>
      </c>
      <c r="Q109">
        <f t="shared" ca="1" si="9"/>
        <v>14</v>
      </c>
      <c r="R109">
        <f t="shared" ca="1" si="10"/>
        <v>2.0890926143380057</v>
      </c>
      <c r="S109" t="s">
        <v>220</v>
      </c>
      <c r="T109">
        <f t="shared" ca="1" si="11"/>
        <v>7</v>
      </c>
    </row>
    <row r="110" spans="1:20" x14ac:dyDescent="0.2">
      <c r="A110">
        <v>101</v>
      </c>
      <c r="B110" t="s">
        <v>114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25</v>
      </c>
      <c r="I110" t="s">
        <v>26</v>
      </c>
      <c r="J110" t="s">
        <v>27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Goniopholis tenuidens</v>
      </c>
      <c r="P110" t="str">
        <f t="shared" ca="1" si="8"/>
        <v>TAG080396</v>
      </c>
      <c r="Q110">
        <f t="shared" ca="1" si="9"/>
        <v>1644</v>
      </c>
      <c r="R110">
        <f t="shared" ca="1" si="10"/>
        <v>1.7418445950639447</v>
      </c>
      <c r="S110" t="s">
        <v>217</v>
      </c>
      <c r="T110">
        <f t="shared" ca="1" si="11"/>
        <v>2</v>
      </c>
    </row>
    <row r="111" spans="1:20" x14ac:dyDescent="0.2">
      <c r="A111">
        <v>102</v>
      </c>
      <c r="B111" t="s">
        <v>114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28</v>
      </c>
      <c r="I111" t="s">
        <v>26</v>
      </c>
      <c r="J111" t="s">
        <v>27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Predator</v>
      </c>
      <c r="P111" t="str">
        <f t="shared" ca="1" si="8"/>
        <v>TAG096754</v>
      </c>
      <c r="Q111">
        <f t="shared" ca="1" si="9"/>
        <v>568</v>
      </c>
      <c r="R111">
        <f t="shared" ca="1" si="10"/>
        <v>3.4642720359656636</v>
      </c>
      <c r="S111" t="s">
        <v>218</v>
      </c>
      <c r="T111">
        <f t="shared" ca="1" si="11"/>
        <v>66</v>
      </c>
    </row>
    <row r="112" spans="1:20" x14ac:dyDescent="0.2">
      <c r="A112">
        <v>103</v>
      </c>
      <c r="B112" t="s">
        <v>114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28</v>
      </c>
      <c r="I112" t="s">
        <v>29</v>
      </c>
      <c r="J112" t="s">
        <v>27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Crematogaster ormei</v>
      </c>
      <c r="P112" t="str">
        <f t="shared" ca="1" si="8"/>
        <v>TAG078224</v>
      </c>
      <c r="Q112">
        <f t="shared" ca="1" si="9"/>
        <v>398</v>
      </c>
      <c r="R112">
        <f t="shared" ca="1" si="10"/>
        <v>3.4737473598076503</v>
      </c>
      <c r="S112" t="s">
        <v>219</v>
      </c>
      <c r="T112">
        <f t="shared" ca="1" si="11"/>
        <v>48</v>
      </c>
    </row>
    <row r="113" spans="1:20" x14ac:dyDescent="0.2">
      <c r="A113">
        <v>104</v>
      </c>
      <c r="B113" t="s">
        <v>114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25</v>
      </c>
      <c r="I113" t="s">
        <v>29</v>
      </c>
      <c r="J113" t="s">
        <v>27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Formicidae #1</v>
      </c>
      <c r="P113" t="str">
        <f t="shared" ca="1" si="8"/>
        <v>TAG017690</v>
      </c>
      <c r="Q113">
        <f t="shared" ca="1" si="9"/>
        <v>316</v>
      </c>
      <c r="R113">
        <f t="shared" ca="1" si="10"/>
        <v>3.9894218682488076</v>
      </c>
      <c r="S113" t="s">
        <v>220</v>
      </c>
      <c r="T113">
        <f t="shared" ca="1" si="11"/>
        <v>64</v>
      </c>
    </row>
    <row r="114" spans="1:20" x14ac:dyDescent="0.2">
      <c r="A114">
        <v>105</v>
      </c>
      <c r="B114" t="s">
        <v>114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30</v>
      </c>
      <c r="I114" t="s">
        <v>29</v>
      </c>
      <c r="J114" t="s">
        <v>27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Bothroponera novus</v>
      </c>
      <c r="P114" t="str">
        <f t="shared" ca="1" si="8"/>
        <v>TAG084342</v>
      </c>
      <c r="Q114">
        <f t="shared" ca="1" si="9"/>
        <v>1600</v>
      </c>
      <c r="R114">
        <f t="shared" ca="1" si="10"/>
        <v>4.5460049429241334</v>
      </c>
      <c r="S114" t="s">
        <v>217</v>
      </c>
      <c r="T114">
        <f t="shared" ca="1" si="11"/>
        <v>54</v>
      </c>
    </row>
    <row r="115" spans="1:20" x14ac:dyDescent="0.2">
      <c r="A115">
        <v>106</v>
      </c>
      <c r="B115" t="s">
        <v>114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28</v>
      </c>
      <c r="I115" t="s">
        <v>26</v>
      </c>
      <c r="J115" t="s">
        <v>31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Dolichoderus sp.</v>
      </c>
      <c r="P115" t="str">
        <f t="shared" ca="1" si="8"/>
        <v>TAG039056</v>
      </c>
      <c r="Q115">
        <f t="shared" ca="1" si="9"/>
        <v>797</v>
      </c>
      <c r="R115">
        <f t="shared" ca="1" si="10"/>
        <v>5.6719372814334701</v>
      </c>
      <c r="S115" t="s">
        <v>218</v>
      </c>
      <c r="T115">
        <f t="shared" ca="1" si="11"/>
        <v>49</v>
      </c>
    </row>
    <row r="116" spans="1:20" x14ac:dyDescent="0.2">
      <c r="A116">
        <v>107</v>
      </c>
      <c r="B116" t="s">
        <v>114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25</v>
      </c>
      <c r="I116" t="s">
        <v>26</v>
      </c>
      <c r="J116" t="s">
        <v>31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Crematogaster ormei</v>
      </c>
      <c r="P116" t="str">
        <f t="shared" ca="1" si="8"/>
        <v>TAG057707</v>
      </c>
      <c r="Q116">
        <f t="shared" ca="1" si="9"/>
        <v>66</v>
      </c>
      <c r="R116">
        <f t="shared" ca="1" si="10"/>
        <v>2.209060549322424</v>
      </c>
      <c r="S116" t="s">
        <v>219</v>
      </c>
      <c r="T116">
        <f t="shared" ca="1" si="11"/>
        <v>69</v>
      </c>
    </row>
    <row r="117" spans="1:20" x14ac:dyDescent="0.2">
      <c r="A117">
        <v>108</v>
      </c>
      <c r="B117" t="s">
        <v>114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28</v>
      </c>
      <c r="I117" t="s">
        <v>29</v>
      </c>
      <c r="J117" t="s">
        <v>31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Dolichoderus sp.</v>
      </c>
      <c r="P117" t="str">
        <f t="shared" ca="1" si="8"/>
        <v>TAG054699</v>
      </c>
      <c r="Q117">
        <f t="shared" ca="1" si="9"/>
        <v>1585</v>
      </c>
      <c r="R117">
        <f t="shared" ca="1" si="10"/>
        <v>1.2994015757602952</v>
      </c>
      <c r="S117" t="s">
        <v>220</v>
      </c>
      <c r="T117">
        <f t="shared" ca="1" si="11"/>
        <v>91</v>
      </c>
    </row>
    <row r="118" spans="1:20" x14ac:dyDescent="0.2">
      <c r="A118">
        <v>109</v>
      </c>
      <c r="B118" t="s">
        <v>114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30</v>
      </c>
      <c r="I118" t="s">
        <v>29</v>
      </c>
      <c r="J118" t="s">
        <v>31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Formicidae #1</v>
      </c>
      <c r="P118" t="str">
        <f t="shared" ca="1" si="8"/>
        <v>TAG086975</v>
      </c>
      <c r="Q118">
        <f t="shared" ca="1" si="9"/>
        <v>1609</v>
      </c>
      <c r="R118">
        <f t="shared" ca="1" si="10"/>
        <v>5.9401697342698583</v>
      </c>
      <c r="S118" t="s">
        <v>217</v>
      </c>
      <c r="T118">
        <f t="shared" ca="1" si="11"/>
        <v>63</v>
      </c>
    </row>
    <row r="119" spans="1:20" x14ac:dyDescent="0.2">
      <c r="A119">
        <v>110</v>
      </c>
      <c r="B119" t="s">
        <v>114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25</v>
      </c>
      <c r="I119" t="s">
        <v>29</v>
      </c>
      <c r="J119" t="s">
        <v>31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Crematogaster borneensis</v>
      </c>
      <c r="P119" t="str">
        <f t="shared" ca="1" si="8"/>
        <v>TAG080341</v>
      </c>
      <c r="Q119">
        <f t="shared" ca="1" si="9"/>
        <v>1678</v>
      </c>
      <c r="R119">
        <f t="shared" ca="1" si="10"/>
        <v>1.1064721067376262</v>
      </c>
      <c r="S119" t="s">
        <v>218</v>
      </c>
      <c r="T119">
        <f t="shared" ca="1" si="11"/>
        <v>7</v>
      </c>
    </row>
    <row r="120" spans="1:20" x14ac:dyDescent="0.2">
      <c r="A120">
        <v>111</v>
      </c>
      <c r="B120" t="s">
        <v>115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25</v>
      </c>
      <c r="I120" t="s">
        <v>26</v>
      </c>
      <c r="J120" t="s">
        <v>27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Formicidae #1</v>
      </c>
      <c r="P120" t="str">
        <f t="shared" ca="1" si="8"/>
        <v>TAG054500</v>
      </c>
      <c r="Q120">
        <f t="shared" ca="1" si="9"/>
        <v>474</v>
      </c>
      <c r="R120">
        <f t="shared" ca="1" si="10"/>
        <v>1.607638122866911</v>
      </c>
      <c r="S120" t="s">
        <v>219</v>
      </c>
      <c r="T120">
        <f t="shared" ca="1" si="11"/>
        <v>37</v>
      </c>
    </row>
    <row r="121" spans="1:20" x14ac:dyDescent="0.2">
      <c r="A121">
        <v>112</v>
      </c>
      <c r="B121" t="s">
        <v>115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28</v>
      </c>
      <c r="I121" t="s">
        <v>26</v>
      </c>
      <c r="J121" t="s">
        <v>27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Solenopsis abdita</v>
      </c>
      <c r="P121" t="str">
        <f t="shared" ca="1" si="8"/>
        <v>TAG029009</v>
      </c>
      <c r="Q121">
        <f t="shared" ca="1" si="9"/>
        <v>1544</v>
      </c>
      <c r="R121">
        <f t="shared" ca="1" si="10"/>
        <v>1.0798198466641336</v>
      </c>
      <c r="S121" t="s">
        <v>220</v>
      </c>
      <c r="T121">
        <f t="shared" ca="1" si="11"/>
        <v>21</v>
      </c>
    </row>
    <row r="122" spans="1:20" x14ac:dyDescent="0.2">
      <c r="A122">
        <v>113</v>
      </c>
      <c r="B122" t="s">
        <v>115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28</v>
      </c>
      <c r="I122" t="s">
        <v>29</v>
      </c>
      <c r="J122" t="s">
        <v>27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Melittia oedippus</v>
      </c>
      <c r="P122" t="str">
        <f t="shared" ca="1" si="8"/>
        <v>TAG063551</v>
      </c>
      <c r="Q122">
        <f t="shared" ca="1" si="9"/>
        <v>1171</v>
      </c>
      <c r="R122">
        <f t="shared" ca="1" si="10"/>
        <v>3.7019548986360342</v>
      </c>
      <c r="S122" t="s">
        <v>217</v>
      </c>
      <c r="T122">
        <f t="shared" ca="1" si="11"/>
        <v>21</v>
      </c>
    </row>
    <row r="123" spans="1:20" x14ac:dyDescent="0.2">
      <c r="A123">
        <v>114</v>
      </c>
      <c r="B123" t="s">
        <v>115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30</v>
      </c>
      <c r="I123" t="s">
        <v>29</v>
      </c>
      <c r="J123" t="s">
        <v>27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Cicada sanguinolenta</v>
      </c>
      <c r="P123" t="str">
        <f t="shared" ca="1" si="8"/>
        <v>TAG097954</v>
      </c>
      <c r="Q123">
        <f t="shared" ca="1" si="9"/>
        <v>628</v>
      </c>
      <c r="R123">
        <f t="shared" ca="1" si="10"/>
        <v>2.8917215829416314</v>
      </c>
      <c r="S123" t="s">
        <v>218</v>
      </c>
      <c r="T123">
        <f t="shared" ca="1" si="11"/>
        <v>85</v>
      </c>
    </row>
    <row r="124" spans="1:20" x14ac:dyDescent="0.2">
      <c r="A124">
        <v>115</v>
      </c>
      <c r="B124" t="s">
        <v>115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25</v>
      </c>
      <c r="I124" t="s">
        <v>29</v>
      </c>
      <c r="J124" t="s">
        <v>27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Camponotites kraussei</v>
      </c>
      <c r="P124" t="str">
        <f t="shared" ca="1" si="8"/>
        <v>TAG037856</v>
      </c>
      <c r="Q124">
        <f t="shared" ca="1" si="9"/>
        <v>1908</v>
      </c>
      <c r="R124">
        <f t="shared" ca="1" si="10"/>
        <v>2.528671622619556</v>
      </c>
      <c r="S124" t="s">
        <v>219</v>
      </c>
      <c r="T124">
        <f t="shared" ca="1" si="11"/>
        <v>29</v>
      </c>
    </row>
    <row r="125" spans="1:20" x14ac:dyDescent="0.2">
      <c r="A125">
        <v>116</v>
      </c>
      <c r="B125" t="s">
        <v>115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28</v>
      </c>
      <c r="I125" t="s">
        <v>26</v>
      </c>
      <c r="J125" t="s">
        <v>31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Crematogaster ormei</v>
      </c>
      <c r="P125" t="str">
        <f t="shared" ca="1" si="8"/>
        <v>TAG090290</v>
      </c>
      <c r="Q125">
        <f t="shared" ca="1" si="9"/>
        <v>560</v>
      </c>
      <c r="R125">
        <f t="shared" ca="1" si="10"/>
        <v>3.069341409062373</v>
      </c>
      <c r="S125" t="s">
        <v>220</v>
      </c>
      <c r="T125">
        <f t="shared" ca="1" si="11"/>
        <v>18</v>
      </c>
    </row>
    <row r="126" spans="1:20" x14ac:dyDescent="0.2">
      <c r="A126">
        <v>117</v>
      </c>
      <c r="B126" t="s">
        <v>115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25</v>
      </c>
      <c r="I126" t="s">
        <v>26</v>
      </c>
      <c r="J126" t="s">
        <v>31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Formicidae #1</v>
      </c>
      <c r="P126" t="str">
        <f t="shared" ca="1" si="8"/>
        <v>TAG058051</v>
      </c>
      <c r="Q126">
        <f t="shared" ca="1" si="9"/>
        <v>1989</v>
      </c>
      <c r="R126">
        <f t="shared" ca="1" si="10"/>
        <v>4.2042614979136523</v>
      </c>
      <c r="S126" t="s">
        <v>217</v>
      </c>
      <c r="T126">
        <f t="shared" ca="1" si="11"/>
        <v>39</v>
      </c>
    </row>
    <row r="127" spans="1:20" x14ac:dyDescent="0.2">
      <c r="A127">
        <v>118</v>
      </c>
      <c r="B127" t="s">
        <v>115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28</v>
      </c>
      <c r="I127" t="s">
        <v>29</v>
      </c>
      <c r="J127" t="s">
        <v>31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Solenopsis #1</v>
      </c>
      <c r="P127" t="str">
        <f t="shared" ca="1" si="8"/>
        <v>TAG060337</v>
      </c>
      <c r="Q127">
        <f t="shared" ca="1" si="9"/>
        <v>1212</v>
      </c>
      <c r="R127">
        <f t="shared" ca="1" si="10"/>
        <v>2.5477608840098562</v>
      </c>
      <c r="S127" t="s">
        <v>218</v>
      </c>
      <c r="T127">
        <f t="shared" ca="1" si="11"/>
        <v>100</v>
      </c>
    </row>
    <row r="128" spans="1:20" x14ac:dyDescent="0.2">
      <c r="A128">
        <v>119</v>
      </c>
      <c r="B128" t="s">
        <v>115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30</v>
      </c>
      <c r="I128" t="s">
        <v>29</v>
      </c>
      <c r="J128" t="s">
        <v>31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Water monitor</v>
      </c>
      <c r="P128" t="str">
        <f t="shared" ca="1" si="8"/>
        <v>TAG060793</v>
      </c>
      <c r="Q128">
        <f t="shared" ca="1" si="9"/>
        <v>1668</v>
      </c>
      <c r="R128">
        <f t="shared" ca="1" si="10"/>
        <v>5.0036317838018327</v>
      </c>
      <c r="S128" t="s">
        <v>219</v>
      </c>
      <c r="T128">
        <f t="shared" ca="1" si="11"/>
        <v>6</v>
      </c>
    </row>
    <row r="129" spans="1:20" x14ac:dyDescent="0.2">
      <c r="A129">
        <v>120</v>
      </c>
      <c r="B129" t="s">
        <v>115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25</v>
      </c>
      <c r="I129" t="s">
        <v>29</v>
      </c>
      <c r="J129" t="s">
        <v>31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Ponerinae #1</v>
      </c>
      <c r="P129" t="str">
        <f t="shared" ca="1" si="8"/>
        <v>TAG080647</v>
      </c>
      <c r="Q129">
        <f t="shared" ca="1" si="9"/>
        <v>81</v>
      </c>
      <c r="R129">
        <f t="shared" ca="1" si="10"/>
        <v>3.5551582474017436</v>
      </c>
      <c r="S129" t="s">
        <v>220</v>
      </c>
      <c r="T129">
        <f t="shared" ca="1" si="11"/>
        <v>35</v>
      </c>
    </row>
    <row r="130" spans="1:20" x14ac:dyDescent="0.2">
      <c r="A130">
        <v>121</v>
      </c>
      <c r="B130" t="s">
        <v>116</v>
      </c>
      <c r="C130" t="s">
        <v>83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28</v>
      </c>
      <c r="I130" t="s">
        <v>26</v>
      </c>
      <c r="J130" t="s">
        <v>27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Bothroponera novus</v>
      </c>
      <c r="P130" t="str">
        <f t="shared" ca="1" si="8"/>
        <v>TAG063893</v>
      </c>
      <c r="Q130">
        <f t="shared" ca="1" si="9"/>
        <v>1029</v>
      </c>
      <c r="R130">
        <f t="shared" ca="1" si="10"/>
        <v>5.5901751745639165</v>
      </c>
      <c r="S130" t="s">
        <v>217</v>
      </c>
      <c r="T130">
        <f t="shared" ca="1" si="11"/>
        <v>6</v>
      </c>
    </row>
    <row r="131" spans="1:20" x14ac:dyDescent="0.2">
      <c r="A131">
        <v>122</v>
      </c>
      <c r="B131" t="s">
        <v>116</v>
      </c>
      <c r="C131" t="s">
        <v>83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25</v>
      </c>
      <c r="I131" t="s">
        <v>26</v>
      </c>
      <c r="J131" t="s">
        <v>27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Crematogaster ormei</v>
      </c>
      <c r="P131" t="str">
        <f t="shared" ca="1" si="8"/>
        <v>TAG002396</v>
      </c>
      <c r="Q131">
        <f t="shared" ca="1" si="9"/>
        <v>948</v>
      </c>
      <c r="R131">
        <f t="shared" ca="1" si="10"/>
        <v>4.4416209842757741</v>
      </c>
      <c r="S131" t="s">
        <v>218</v>
      </c>
      <c r="T131">
        <f t="shared" ca="1" si="11"/>
        <v>74</v>
      </c>
    </row>
    <row r="132" spans="1:20" x14ac:dyDescent="0.2">
      <c r="A132">
        <v>123</v>
      </c>
      <c r="B132" t="s">
        <v>116</v>
      </c>
      <c r="C132" t="s">
        <v>83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28</v>
      </c>
      <c r="I132" t="s">
        <v>29</v>
      </c>
      <c r="J132" t="s">
        <v>27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Water monitor</v>
      </c>
      <c r="P132" t="str">
        <f t="shared" ca="1" si="8"/>
        <v>TAG057092</v>
      </c>
      <c r="Q132">
        <f t="shared" ca="1" si="9"/>
        <v>1845</v>
      </c>
      <c r="R132">
        <f t="shared" ca="1" si="10"/>
        <v>3.2590633889760934</v>
      </c>
      <c r="S132" t="s">
        <v>219</v>
      </c>
      <c r="T132">
        <f t="shared" ca="1" si="11"/>
        <v>24</v>
      </c>
    </row>
    <row r="133" spans="1:20" x14ac:dyDescent="0.2">
      <c r="A133">
        <v>124</v>
      </c>
      <c r="B133" t="s">
        <v>116</v>
      </c>
      <c r="C133" t="s">
        <v>83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30</v>
      </c>
      <c r="I133" t="s">
        <v>29</v>
      </c>
      <c r="J133" t="s">
        <v>27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Goniopholis tenuidens</v>
      </c>
      <c r="P133" t="str">
        <f t="shared" ca="1" si="8"/>
        <v>TAG040804</v>
      </c>
      <c r="Q133">
        <f t="shared" ca="1" si="9"/>
        <v>1809</v>
      </c>
      <c r="R133">
        <f t="shared" ca="1" si="10"/>
        <v>5.6110993196393348</v>
      </c>
      <c r="S133" t="s">
        <v>220</v>
      </c>
      <c r="T133">
        <f t="shared" ca="1" si="11"/>
        <v>79</v>
      </c>
    </row>
    <row r="134" spans="1:20" x14ac:dyDescent="0.2">
      <c r="A134">
        <v>125</v>
      </c>
      <c r="B134" t="s">
        <v>116</v>
      </c>
      <c r="C134" t="s">
        <v>83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25</v>
      </c>
      <c r="I134" t="s">
        <v>29</v>
      </c>
      <c r="J134" t="s">
        <v>27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Water monitor</v>
      </c>
      <c r="P134" t="str">
        <f t="shared" ca="1" si="8"/>
        <v>TAG057414</v>
      </c>
      <c r="Q134">
        <f t="shared" ca="1" si="9"/>
        <v>1908</v>
      </c>
      <c r="R134">
        <f t="shared" ca="1" si="10"/>
        <v>2.2625836962758106</v>
      </c>
      <c r="S134" t="s">
        <v>217</v>
      </c>
      <c r="T134">
        <f t="shared" ca="1" si="11"/>
        <v>84</v>
      </c>
    </row>
    <row r="135" spans="1:20" x14ac:dyDescent="0.2">
      <c r="A135">
        <v>126</v>
      </c>
      <c r="B135" t="s">
        <v>116</v>
      </c>
      <c r="C135" t="s">
        <v>83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25</v>
      </c>
      <c r="I135" t="s">
        <v>26</v>
      </c>
      <c r="J135" t="s">
        <v>31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Camponotites kraussei</v>
      </c>
      <c r="P135" t="str">
        <f t="shared" ca="1" si="8"/>
        <v>TAG035457</v>
      </c>
      <c r="Q135">
        <f t="shared" ca="1" si="9"/>
        <v>982</v>
      </c>
      <c r="R135">
        <f t="shared" ca="1" si="10"/>
        <v>2.7080591529752565</v>
      </c>
      <c r="S135" t="s">
        <v>218</v>
      </c>
      <c r="T135">
        <f t="shared" ca="1" si="11"/>
        <v>53</v>
      </c>
    </row>
    <row r="136" spans="1:20" x14ac:dyDescent="0.2">
      <c r="A136">
        <v>127</v>
      </c>
      <c r="B136" t="s">
        <v>116</v>
      </c>
      <c r="C136" t="s">
        <v>83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28</v>
      </c>
      <c r="I136" t="s">
        <v>26</v>
      </c>
      <c r="J136" t="s">
        <v>31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Water monitor</v>
      </c>
      <c r="P136" t="str">
        <f t="shared" ca="1" si="8"/>
        <v>TAG068772</v>
      </c>
      <c r="Q136">
        <f t="shared" ca="1" si="9"/>
        <v>1388</v>
      </c>
      <c r="R136">
        <f t="shared" ca="1" si="10"/>
        <v>1.0364166843903324</v>
      </c>
      <c r="S136" t="s">
        <v>219</v>
      </c>
      <c r="T136">
        <f t="shared" ca="1" si="11"/>
        <v>53</v>
      </c>
    </row>
    <row r="137" spans="1:20" x14ac:dyDescent="0.2">
      <c r="A137">
        <v>128</v>
      </c>
      <c r="B137" t="s">
        <v>116</v>
      </c>
      <c r="C137" t="s">
        <v>83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28</v>
      </c>
      <c r="I137" t="s">
        <v>29</v>
      </c>
      <c r="J137" t="s">
        <v>31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Crematogaster ormei</v>
      </c>
      <c r="P137" t="str">
        <f t="shared" ca="1" si="8"/>
        <v>TAG007797</v>
      </c>
      <c r="Q137">
        <f t="shared" ca="1" si="9"/>
        <v>748</v>
      </c>
      <c r="R137">
        <f t="shared" ca="1" si="10"/>
        <v>1.5026540924847989</v>
      </c>
      <c r="S137" t="s">
        <v>220</v>
      </c>
      <c r="T137">
        <f t="shared" ca="1" si="11"/>
        <v>19</v>
      </c>
    </row>
    <row r="138" spans="1:20" x14ac:dyDescent="0.2">
      <c r="A138">
        <v>129</v>
      </c>
      <c r="B138" t="s">
        <v>116</v>
      </c>
      <c r="C138" t="s">
        <v>83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30</v>
      </c>
      <c r="I138" t="s">
        <v>29</v>
      </c>
      <c r="J138" t="s">
        <v>31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Morphospecies 1</v>
      </c>
      <c r="P138" t="str">
        <f t="shared" ca="1" si="8"/>
        <v>TAG000841</v>
      </c>
      <c r="Q138">
        <f t="shared" ca="1" si="9"/>
        <v>1173</v>
      </c>
      <c r="R138">
        <f t="shared" ca="1" si="10"/>
        <v>4.5557836449587796</v>
      </c>
      <c r="S138" t="s">
        <v>217</v>
      </c>
      <c r="T138">
        <f t="shared" ca="1" si="11"/>
        <v>41</v>
      </c>
    </row>
    <row r="139" spans="1:20" x14ac:dyDescent="0.2">
      <c r="A139">
        <v>130</v>
      </c>
      <c r="B139" t="s">
        <v>116</v>
      </c>
      <c r="C139" t="s">
        <v>83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25</v>
      </c>
      <c r="I139" t="s">
        <v>29</v>
      </c>
      <c r="J139" t="s">
        <v>31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INDIRECT(ADDRESS(RANDBETWEEN(2,21),1,1,FALSE,"Taxa"), FALSE)</f>
        <v>Melittia oedippus</v>
      </c>
      <c r="P139" t="str">
        <f t="shared" ref="P139:P202" ca="1" si="14">"TAG" &amp; TEXT(FLOOR(RAND()*100000,1), "000000")</f>
        <v>TAG052279</v>
      </c>
      <c r="Q139">
        <f t="shared" ref="Q139:Q202" ca="1" si="15">RANDBETWEEN(0,2000)</f>
        <v>265</v>
      </c>
      <c r="R139">
        <f t="shared" ref="R139:R202" ca="1" si="16">RAND()*5+1</f>
        <v>2.2077025490543387</v>
      </c>
      <c r="S139" t="s">
        <v>218</v>
      </c>
      <c r="T139">
        <f t="shared" ref="T139:T202" ca="1" si="17">RANDBETWEEN(0,100)</f>
        <v>9</v>
      </c>
    </row>
    <row r="140" spans="1:20" x14ac:dyDescent="0.2">
      <c r="A140">
        <v>131</v>
      </c>
      <c r="B140" t="s">
        <v>117</v>
      </c>
      <c r="C140" t="s">
        <v>83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25</v>
      </c>
      <c r="I140" t="s">
        <v>26</v>
      </c>
      <c r="J140" t="s">
        <v>27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Solenopsis abdita</v>
      </c>
      <c r="P140" t="str">
        <f t="shared" ca="1" si="14"/>
        <v>TAG019622</v>
      </c>
      <c r="Q140">
        <f t="shared" ca="1" si="15"/>
        <v>89</v>
      </c>
      <c r="R140">
        <f t="shared" ca="1" si="16"/>
        <v>1.6573179506539628</v>
      </c>
      <c r="S140" t="s">
        <v>219</v>
      </c>
      <c r="T140">
        <f t="shared" ca="1" si="17"/>
        <v>0</v>
      </c>
    </row>
    <row r="141" spans="1:20" x14ac:dyDescent="0.2">
      <c r="A141">
        <v>132</v>
      </c>
      <c r="B141" t="s">
        <v>117</v>
      </c>
      <c r="C141" t="s">
        <v>83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28</v>
      </c>
      <c r="I141" t="s">
        <v>26</v>
      </c>
      <c r="J141" t="s">
        <v>27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Zenicomus photuroides</v>
      </c>
      <c r="P141" t="str">
        <f t="shared" ca="1" si="14"/>
        <v>TAG056180</v>
      </c>
      <c r="Q141">
        <f t="shared" ca="1" si="15"/>
        <v>390</v>
      </c>
      <c r="R141">
        <f t="shared" ca="1" si="16"/>
        <v>5.1439064892747437</v>
      </c>
      <c r="S141" t="s">
        <v>220</v>
      </c>
      <c r="T141">
        <f t="shared" ca="1" si="17"/>
        <v>28</v>
      </c>
    </row>
    <row r="142" spans="1:20" x14ac:dyDescent="0.2">
      <c r="A142">
        <v>133</v>
      </c>
      <c r="B142" t="s">
        <v>117</v>
      </c>
      <c r="C142" t="s">
        <v>83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30</v>
      </c>
      <c r="I142" t="s">
        <v>29</v>
      </c>
      <c r="J142" t="s">
        <v>27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Water monitor</v>
      </c>
      <c r="P142" t="str">
        <f t="shared" ca="1" si="14"/>
        <v>TAG044763</v>
      </c>
      <c r="Q142">
        <f t="shared" ca="1" si="15"/>
        <v>1757</v>
      </c>
      <c r="R142">
        <f t="shared" ca="1" si="16"/>
        <v>2.5393428391045152</v>
      </c>
      <c r="S142" t="s">
        <v>217</v>
      </c>
      <c r="T142">
        <f t="shared" ca="1" si="17"/>
        <v>99</v>
      </c>
    </row>
    <row r="143" spans="1:20" x14ac:dyDescent="0.2">
      <c r="A143">
        <v>134</v>
      </c>
      <c r="B143" t="s">
        <v>117</v>
      </c>
      <c r="C143" t="s">
        <v>83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25</v>
      </c>
      <c r="I143" t="s">
        <v>29</v>
      </c>
      <c r="J143" t="s">
        <v>27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Gannets</v>
      </c>
      <c r="P143" t="str">
        <f t="shared" ca="1" si="14"/>
        <v>TAG049309</v>
      </c>
      <c r="Q143">
        <f t="shared" ca="1" si="15"/>
        <v>1186</v>
      </c>
      <c r="R143">
        <f t="shared" ca="1" si="16"/>
        <v>3.9460838714951345</v>
      </c>
      <c r="S143" t="s">
        <v>218</v>
      </c>
      <c r="T143">
        <f t="shared" ca="1" si="17"/>
        <v>72</v>
      </c>
    </row>
    <row r="144" spans="1:20" x14ac:dyDescent="0.2">
      <c r="A144">
        <v>135</v>
      </c>
      <c r="B144" t="s">
        <v>117</v>
      </c>
      <c r="C144" t="s">
        <v>83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28</v>
      </c>
      <c r="I144" t="s">
        <v>29</v>
      </c>
      <c r="J144" t="s">
        <v>27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Zenicomus photuroides</v>
      </c>
      <c r="P144" t="str">
        <f t="shared" ca="1" si="14"/>
        <v>TAG084857</v>
      </c>
      <c r="Q144">
        <f t="shared" ca="1" si="15"/>
        <v>1322</v>
      </c>
      <c r="R144">
        <f t="shared" ca="1" si="16"/>
        <v>3.1910961685529085</v>
      </c>
      <c r="S144" t="s">
        <v>219</v>
      </c>
      <c r="T144">
        <f t="shared" ca="1" si="17"/>
        <v>54</v>
      </c>
    </row>
    <row r="145" spans="1:20" x14ac:dyDescent="0.2">
      <c r="A145">
        <v>136</v>
      </c>
      <c r="B145" t="s">
        <v>117</v>
      </c>
      <c r="C145" t="s">
        <v>83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28</v>
      </c>
      <c r="I145" t="s">
        <v>26</v>
      </c>
      <c r="J145" t="s">
        <v>31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Solenopsis #1</v>
      </c>
      <c r="P145" t="str">
        <f t="shared" ca="1" si="14"/>
        <v>TAG062553</v>
      </c>
      <c r="Q145">
        <f t="shared" ca="1" si="15"/>
        <v>1428</v>
      </c>
      <c r="R145">
        <f t="shared" ca="1" si="16"/>
        <v>2.2156535321601813</v>
      </c>
      <c r="S145" t="s">
        <v>220</v>
      </c>
      <c r="T145">
        <f t="shared" ca="1" si="17"/>
        <v>2</v>
      </c>
    </row>
    <row r="146" spans="1:20" x14ac:dyDescent="0.2">
      <c r="A146">
        <v>137</v>
      </c>
      <c r="B146" t="s">
        <v>117</v>
      </c>
      <c r="C146" t="s">
        <v>83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25</v>
      </c>
      <c r="I146" t="s">
        <v>26</v>
      </c>
      <c r="J146" t="s">
        <v>31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Solenopsis #1</v>
      </c>
      <c r="P146" t="str">
        <f t="shared" ca="1" si="14"/>
        <v>TAG033955</v>
      </c>
      <c r="Q146">
        <f t="shared" ca="1" si="15"/>
        <v>1625</v>
      </c>
      <c r="R146">
        <f t="shared" ca="1" si="16"/>
        <v>5.4331487077915384</v>
      </c>
      <c r="S146" t="s">
        <v>217</v>
      </c>
      <c r="T146">
        <f t="shared" ca="1" si="17"/>
        <v>81</v>
      </c>
    </row>
    <row r="147" spans="1:20" x14ac:dyDescent="0.2">
      <c r="A147">
        <v>138</v>
      </c>
      <c r="B147" t="s">
        <v>117</v>
      </c>
      <c r="C147" t="s">
        <v>83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28</v>
      </c>
      <c r="I147" t="s">
        <v>29</v>
      </c>
      <c r="J147" t="s">
        <v>31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Solenopsis #1</v>
      </c>
      <c r="P147" t="str">
        <f t="shared" ca="1" si="14"/>
        <v>TAG048886</v>
      </c>
      <c r="Q147">
        <f t="shared" ca="1" si="15"/>
        <v>1946</v>
      </c>
      <c r="R147">
        <f t="shared" ca="1" si="16"/>
        <v>2.2186378097678623</v>
      </c>
      <c r="S147" t="s">
        <v>218</v>
      </c>
      <c r="T147">
        <f t="shared" ca="1" si="17"/>
        <v>85</v>
      </c>
    </row>
    <row r="148" spans="1:20" x14ac:dyDescent="0.2">
      <c r="A148">
        <v>139</v>
      </c>
      <c r="B148" t="s">
        <v>117</v>
      </c>
      <c r="C148" t="s">
        <v>83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30</v>
      </c>
      <c r="I148" t="s">
        <v>29</v>
      </c>
      <c r="J148" t="s">
        <v>31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Goniopholis tenuidens</v>
      </c>
      <c r="P148" t="str">
        <f t="shared" ca="1" si="14"/>
        <v>TAG047624</v>
      </c>
      <c r="Q148">
        <f t="shared" ca="1" si="15"/>
        <v>786</v>
      </c>
      <c r="R148">
        <f t="shared" ca="1" si="16"/>
        <v>2.4055898099585304</v>
      </c>
      <c r="S148" t="s">
        <v>219</v>
      </c>
      <c r="T148">
        <f t="shared" ca="1" si="17"/>
        <v>86</v>
      </c>
    </row>
    <row r="149" spans="1:20" x14ac:dyDescent="0.2">
      <c r="A149">
        <v>140</v>
      </c>
      <c r="B149" t="s">
        <v>117</v>
      </c>
      <c r="C149" t="s">
        <v>83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25</v>
      </c>
      <c r="I149" t="s">
        <v>29</v>
      </c>
      <c r="J149" t="s">
        <v>31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Biarmosuchus tagax</v>
      </c>
      <c r="P149" t="str">
        <f t="shared" ca="1" si="14"/>
        <v>TAG028427</v>
      </c>
      <c r="Q149">
        <f t="shared" ca="1" si="15"/>
        <v>1531</v>
      </c>
      <c r="R149">
        <f t="shared" ca="1" si="16"/>
        <v>3.4301622493437036</v>
      </c>
      <c r="S149" t="s">
        <v>220</v>
      </c>
      <c r="T149">
        <f t="shared" ca="1" si="17"/>
        <v>68</v>
      </c>
    </row>
    <row r="150" spans="1:20" x14ac:dyDescent="0.2">
      <c r="A150">
        <v>141</v>
      </c>
      <c r="B150" t="s">
        <v>118</v>
      </c>
      <c r="C150" t="s">
        <v>83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28</v>
      </c>
      <c r="I150" t="s">
        <v>26</v>
      </c>
      <c r="J150" t="s">
        <v>27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Gannets</v>
      </c>
      <c r="P150" t="str">
        <f t="shared" ca="1" si="14"/>
        <v>TAG064754</v>
      </c>
      <c r="Q150">
        <f t="shared" ca="1" si="15"/>
        <v>1781</v>
      </c>
      <c r="R150">
        <f t="shared" ca="1" si="16"/>
        <v>4.2385742720413599</v>
      </c>
      <c r="S150" t="s">
        <v>217</v>
      </c>
      <c r="T150">
        <f t="shared" ca="1" si="17"/>
        <v>59</v>
      </c>
    </row>
    <row r="151" spans="1:20" x14ac:dyDescent="0.2">
      <c r="A151">
        <v>142</v>
      </c>
      <c r="B151" t="s">
        <v>118</v>
      </c>
      <c r="C151" t="s">
        <v>83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25</v>
      </c>
      <c r="I151" t="s">
        <v>26</v>
      </c>
      <c r="J151" t="s">
        <v>27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Formicidae #1</v>
      </c>
      <c r="P151" t="str">
        <f t="shared" ca="1" si="14"/>
        <v>TAG095221</v>
      </c>
      <c r="Q151">
        <f t="shared" ca="1" si="15"/>
        <v>1232</v>
      </c>
      <c r="R151">
        <f t="shared" ca="1" si="16"/>
        <v>4.2870626885242027</v>
      </c>
      <c r="S151" t="s">
        <v>218</v>
      </c>
      <c r="T151">
        <f t="shared" ca="1" si="17"/>
        <v>3</v>
      </c>
    </row>
    <row r="152" spans="1:20" x14ac:dyDescent="0.2">
      <c r="A152">
        <v>143</v>
      </c>
      <c r="B152" t="s">
        <v>118</v>
      </c>
      <c r="C152" t="s">
        <v>83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30</v>
      </c>
      <c r="I152" t="s">
        <v>29</v>
      </c>
      <c r="J152" t="s">
        <v>27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Goniopholis tenuidens</v>
      </c>
      <c r="P152" t="str">
        <f t="shared" ca="1" si="14"/>
        <v>TAG018104</v>
      </c>
      <c r="Q152">
        <f t="shared" ca="1" si="15"/>
        <v>586</v>
      </c>
      <c r="R152">
        <f t="shared" ca="1" si="16"/>
        <v>2.6489202136581405</v>
      </c>
      <c r="S152" t="s">
        <v>219</v>
      </c>
      <c r="T152">
        <f t="shared" ca="1" si="17"/>
        <v>26</v>
      </c>
    </row>
    <row r="153" spans="1:20" x14ac:dyDescent="0.2">
      <c r="A153">
        <v>144</v>
      </c>
      <c r="B153" t="s">
        <v>118</v>
      </c>
      <c r="C153" t="s">
        <v>83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25</v>
      </c>
      <c r="I153" t="s">
        <v>29</v>
      </c>
      <c r="J153" t="s">
        <v>27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Gannets</v>
      </c>
      <c r="P153" t="str">
        <f t="shared" ca="1" si="14"/>
        <v>TAG007107</v>
      </c>
      <c r="Q153">
        <f t="shared" ca="1" si="15"/>
        <v>183</v>
      </c>
      <c r="R153">
        <f t="shared" ca="1" si="16"/>
        <v>1.1194256571760106</v>
      </c>
      <c r="S153" t="s">
        <v>220</v>
      </c>
      <c r="T153">
        <f t="shared" ca="1" si="17"/>
        <v>72</v>
      </c>
    </row>
    <row r="154" spans="1:20" x14ac:dyDescent="0.2">
      <c r="A154">
        <v>145</v>
      </c>
      <c r="B154" t="s">
        <v>118</v>
      </c>
      <c r="C154" t="s">
        <v>83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28</v>
      </c>
      <c r="I154" t="s">
        <v>29</v>
      </c>
      <c r="J154" t="s">
        <v>27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Solenopsis #1</v>
      </c>
      <c r="P154" t="str">
        <f t="shared" ca="1" si="14"/>
        <v>TAG004322</v>
      </c>
      <c r="Q154">
        <f t="shared" ca="1" si="15"/>
        <v>1142</v>
      </c>
      <c r="R154">
        <f t="shared" ca="1" si="16"/>
        <v>5.904446632086171</v>
      </c>
      <c r="S154" t="s">
        <v>217</v>
      </c>
      <c r="T154">
        <f t="shared" ca="1" si="17"/>
        <v>71</v>
      </c>
    </row>
    <row r="155" spans="1:20" x14ac:dyDescent="0.2">
      <c r="A155">
        <v>146</v>
      </c>
      <c r="B155" t="s">
        <v>118</v>
      </c>
      <c r="C155" t="s">
        <v>83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28</v>
      </c>
      <c r="I155" t="s">
        <v>26</v>
      </c>
      <c r="J155" t="s">
        <v>31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Crematogaster borneensis</v>
      </c>
      <c r="P155" t="str">
        <f t="shared" ca="1" si="14"/>
        <v>TAG094967</v>
      </c>
      <c r="Q155">
        <f t="shared" ca="1" si="15"/>
        <v>1875</v>
      </c>
      <c r="R155">
        <f t="shared" ca="1" si="16"/>
        <v>5.5675724537857638</v>
      </c>
      <c r="S155" t="s">
        <v>218</v>
      </c>
      <c r="T155">
        <f t="shared" ca="1" si="17"/>
        <v>8</v>
      </c>
    </row>
    <row r="156" spans="1:20" x14ac:dyDescent="0.2">
      <c r="A156">
        <v>147</v>
      </c>
      <c r="B156" t="s">
        <v>118</v>
      </c>
      <c r="C156" t="s">
        <v>83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25</v>
      </c>
      <c r="I156" t="s">
        <v>26</v>
      </c>
      <c r="J156" t="s">
        <v>31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Solenopsis abdita</v>
      </c>
      <c r="P156" t="str">
        <f t="shared" ca="1" si="14"/>
        <v>TAG098227</v>
      </c>
      <c r="Q156">
        <f t="shared" ca="1" si="15"/>
        <v>643</v>
      </c>
      <c r="R156">
        <f t="shared" ca="1" si="16"/>
        <v>5.8106440937667845</v>
      </c>
      <c r="S156" t="s">
        <v>219</v>
      </c>
      <c r="T156">
        <f t="shared" ca="1" si="17"/>
        <v>78</v>
      </c>
    </row>
    <row r="157" spans="1:20" x14ac:dyDescent="0.2">
      <c r="A157">
        <v>148</v>
      </c>
      <c r="B157" t="s">
        <v>118</v>
      </c>
      <c r="C157" t="s">
        <v>83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30</v>
      </c>
      <c r="I157" t="s">
        <v>29</v>
      </c>
      <c r="J157" t="s">
        <v>31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Alsomitra simplex</v>
      </c>
      <c r="P157" t="str">
        <f t="shared" ca="1" si="14"/>
        <v>TAG008552</v>
      </c>
      <c r="Q157">
        <f t="shared" ca="1" si="15"/>
        <v>1183</v>
      </c>
      <c r="R157">
        <f t="shared" ca="1" si="16"/>
        <v>2.8911021684491818</v>
      </c>
      <c r="S157" t="s">
        <v>220</v>
      </c>
      <c r="T157">
        <f t="shared" ca="1" si="17"/>
        <v>11</v>
      </c>
    </row>
    <row r="158" spans="1:20" x14ac:dyDescent="0.2">
      <c r="A158">
        <v>149</v>
      </c>
      <c r="B158" t="s">
        <v>118</v>
      </c>
      <c r="C158" t="s">
        <v>83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25</v>
      </c>
      <c r="I158" t="s">
        <v>29</v>
      </c>
      <c r="J158" t="s">
        <v>31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Solenopsis #1</v>
      </c>
      <c r="P158" t="str">
        <f t="shared" ca="1" si="14"/>
        <v>TAG084972</v>
      </c>
      <c r="Q158">
        <f t="shared" ca="1" si="15"/>
        <v>1955</v>
      </c>
      <c r="R158">
        <f t="shared" ca="1" si="16"/>
        <v>4.454248999090284</v>
      </c>
      <c r="S158" t="s">
        <v>217</v>
      </c>
      <c r="T158">
        <f t="shared" ca="1" si="17"/>
        <v>0</v>
      </c>
    </row>
    <row r="159" spans="1:20" x14ac:dyDescent="0.2">
      <c r="A159">
        <v>150</v>
      </c>
      <c r="B159" t="s">
        <v>118</v>
      </c>
      <c r="C159" t="s">
        <v>83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28</v>
      </c>
      <c r="I159" t="s">
        <v>29</v>
      </c>
      <c r="J159" t="s">
        <v>31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Dolichoderus sp.</v>
      </c>
      <c r="P159" t="str">
        <f t="shared" ca="1" si="14"/>
        <v>TAG040382</v>
      </c>
      <c r="Q159">
        <f t="shared" ca="1" si="15"/>
        <v>740</v>
      </c>
      <c r="R159">
        <f t="shared" ca="1" si="16"/>
        <v>4.0376314970334946</v>
      </c>
      <c r="S159" t="s">
        <v>218</v>
      </c>
      <c r="T159">
        <f t="shared" ca="1" si="17"/>
        <v>77</v>
      </c>
    </row>
    <row r="160" spans="1:20" x14ac:dyDescent="0.2">
      <c r="A160">
        <v>151</v>
      </c>
      <c r="B160" t="s">
        <v>119</v>
      </c>
      <c r="C160" t="s">
        <v>83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28</v>
      </c>
      <c r="I160" t="s">
        <v>26</v>
      </c>
      <c r="J160" t="s">
        <v>27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Gannets</v>
      </c>
      <c r="P160" t="str">
        <f t="shared" ca="1" si="14"/>
        <v>TAG010298</v>
      </c>
      <c r="Q160">
        <f t="shared" ca="1" si="15"/>
        <v>1760</v>
      </c>
      <c r="R160">
        <f t="shared" ca="1" si="16"/>
        <v>3.0761410996215441</v>
      </c>
      <c r="S160" t="s">
        <v>219</v>
      </c>
      <c r="T160">
        <f t="shared" ca="1" si="17"/>
        <v>44</v>
      </c>
    </row>
    <row r="161" spans="1:20" x14ac:dyDescent="0.2">
      <c r="A161">
        <v>152</v>
      </c>
      <c r="B161" t="s">
        <v>119</v>
      </c>
      <c r="C161" t="s">
        <v>83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25</v>
      </c>
      <c r="I161" t="s">
        <v>26</v>
      </c>
      <c r="J161" t="s">
        <v>27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Alsomitra simplex</v>
      </c>
      <c r="P161" t="str">
        <f t="shared" ca="1" si="14"/>
        <v>TAG033337</v>
      </c>
      <c r="Q161">
        <f t="shared" ca="1" si="15"/>
        <v>63</v>
      </c>
      <c r="R161">
        <f t="shared" ca="1" si="16"/>
        <v>5.5509497112081752</v>
      </c>
      <c r="S161" t="s">
        <v>220</v>
      </c>
      <c r="T161">
        <f t="shared" ca="1" si="17"/>
        <v>84</v>
      </c>
    </row>
    <row r="162" spans="1:20" x14ac:dyDescent="0.2">
      <c r="A162">
        <v>153</v>
      </c>
      <c r="B162" t="s">
        <v>119</v>
      </c>
      <c r="C162" t="s">
        <v>83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28</v>
      </c>
      <c r="I162" t="s">
        <v>29</v>
      </c>
      <c r="J162" t="s">
        <v>27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Alsomitra simplex</v>
      </c>
      <c r="P162" t="str">
        <f t="shared" ca="1" si="14"/>
        <v>TAG093180</v>
      </c>
      <c r="Q162">
        <f t="shared" ca="1" si="15"/>
        <v>1142</v>
      </c>
      <c r="R162">
        <f t="shared" ca="1" si="16"/>
        <v>5.2304319828568619</v>
      </c>
      <c r="S162" t="s">
        <v>217</v>
      </c>
      <c r="T162">
        <f t="shared" ca="1" si="17"/>
        <v>75</v>
      </c>
    </row>
    <row r="163" spans="1:20" x14ac:dyDescent="0.2">
      <c r="A163">
        <v>154</v>
      </c>
      <c r="B163" t="s">
        <v>119</v>
      </c>
      <c r="C163" t="s">
        <v>83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25</v>
      </c>
      <c r="I163" t="s">
        <v>29</v>
      </c>
      <c r="J163" t="s">
        <v>27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Gannets</v>
      </c>
      <c r="P163" t="str">
        <f t="shared" ca="1" si="14"/>
        <v>TAG069807</v>
      </c>
      <c r="Q163">
        <f t="shared" ca="1" si="15"/>
        <v>1243</v>
      </c>
      <c r="R163">
        <f t="shared" ca="1" si="16"/>
        <v>5.6113916218430218</v>
      </c>
      <c r="S163" t="s">
        <v>218</v>
      </c>
      <c r="T163">
        <f t="shared" ca="1" si="17"/>
        <v>44</v>
      </c>
    </row>
    <row r="164" spans="1:20" x14ac:dyDescent="0.2">
      <c r="A164">
        <v>155</v>
      </c>
      <c r="B164" t="s">
        <v>119</v>
      </c>
      <c r="C164" t="s">
        <v>83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30</v>
      </c>
      <c r="I164" t="s">
        <v>29</v>
      </c>
      <c r="J164" t="s">
        <v>27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Water monitor</v>
      </c>
      <c r="P164" t="str">
        <f t="shared" ca="1" si="14"/>
        <v>TAG059719</v>
      </c>
      <c r="Q164">
        <f t="shared" ca="1" si="15"/>
        <v>1333</v>
      </c>
      <c r="R164">
        <f t="shared" ca="1" si="16"/>
        <v>5.648122383037343</v>
      </c>
      <c r="S164" t="s">
        <v>219</v>
      </c>
      <c r="T164">
        <f t="shared" ca="1" si="17"/>
        <v>72</v>
      </c>
    </row>
    <row r="165" spans="1:20" x14ac:dyDescent="0.2">
      <c r="A165">
        <v>156</v>
      </c>
      <c r="B165" t="s">
        <v>119</v>
      </c>
      <c r="C165" t="s">
        <v>83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28</v>
      </c>
      <c r="I165" t="s">
        <v>26</v>
      </c>
      <c r="J165" t="s">
        <v>31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Ponerinae #1</v>
      </c>
      <c r="P165" t="str">
        <f t="shared" ca="1" si="14"/>
        <v>TAG020027</v>
      </c>
      <c r="Q165">
        <f t="shared" ca="1" si="15"/>
        <v>690</v>
      </c>
      <c r="R165">
        <f t="shared" ca="1" si="16"/>
        <v>4.3673881272933475</v>
      </c>
      <c r="S165" t="s">
        <v>220</v>
      </c>
      <c r="T165">
        <f t="shared" ca="1" si="17"/>
        <v>76</v>
      </c>
    </row>
    <row r="166" spans="1:20" x14ac:dyDescent="0.2">
      <c r="A166">
        <v>157</v>
      </c>
      <c r="B166" t="s">
        <v>119</v>
      </c>
      <c r="C166" t="s">
        <v>83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25</v>
      </c>
      <c r="I166" t="s">
        <v>26</v>
      </c>
      <c r="J166" t="s">
        <v>31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Predator</v>
      </c>
      <c r="P166" t="str">
        <f t="shared" ca="1" si="14"/>
        <v>TAG052539</v>
      </c>
      <c r="Q166">
        <f t="shared" ca="1" si="15"/>
        <v>1200</v>
      </c>
      <c r="R166">
        <f t="shared" ca="1" si="16"/>
        <v>1.0838198996528554</v>
      </c>
      <c r="S166" t="s">
        <v>217</v>
      </c>
      <c r="T166">
        <f t="shared" ca="1" si="17"/>
        <v>90</v>
      </c>
    </row>
    <row r="167" spans="1:20" x14ac:dyDescent="0.2">
      <c r="A167">
        <v>158</v>
      </c>
      <c r="B167" t="s">
        <v>119</v>
      </c>
      <c r="C167" t="s">
        <v>83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28</v>
      </c>
      <c r="I167" t="s">
        <v>29</v>
      </c>
      <c r="J167" t="s">
        <v>31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Melittia oedippus</v>
      </c>
      <c r="P167" t="str">
        <f t="shared" ca="1" si="14"/>
        <v>TAG014359</v>
      </c>
      <c r="Q167">
        <f t="shared" ca="1" si="15"/>
        <v>1553</v>
      </c>
      <c r="R167">
        <f t="shared" ca="1" si="16"/>
        <v>2.2366665858123156</v>
      </c>
      <c r="S167" t="s">
        <v>218</v>
      </c>
      <c r="T167">
        <f t="shared" ca="1" si="17"/>
        <v>47</v>
      </c>
    </row>
    <row r="168" spans="1:20" x14ac:dyDescent="0.2">
      <c r="A168">
        <v>159</v>
      </c>
      <c r="B168" t="s">
        <v>119</v>
      </c>
      <c r="C168" t="s">
        <v>83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30</v>
      </c>
      <c r="I168" t="s">
        <v>29</v>
      </c>
      <c r="J168" t="s">
        <v>31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Goniopholis tenuidens</v>
      </c>
      <c r="P168" t="str">
        <f t="shared" ca="1" si="14"/>
        <v>TAG033304</v>
      </c>
      <c r="Q168">
        <f t="shared" ca="1" si="15"/>
        <v>763</v>
      </c>
      <c r="R168">
        <f t="shared" ca="1" si="16"/>
        <v>5.1348799594190435</v>
      </c>
      <c r="S168" t="s">
        <v>219</v>
      </c>
      <c r="T168">
        <f t="shared" ca="1" si="17"/>
        <v>11</v>
      </c>
    </row>
    <row r="169" spans="1:20" x14ac:dyDescent="0.2">
      <c r="A169">
        <v>160</v>
      </c>
      <c r="B169" t="s">
        <v>119</v>
      </c>
      <c r="C169" t="s">
        <v>83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25</v>
      </c>
      <c r="I169" t="s">
        <v>29</v>
      </c>
      <c r="J169" t="s">
        <v>31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Gannets</v>
      </c>
      <c r="P169" t="str">
        <f t="shared" ca="1" si="14"/>
        <v>TAG003643</v>
      </c>
      <c r="Q169">
        <f t="shared" ca="1" si="15"/>
        <v>951</v>
      </c>
      <c r="R169">
        <f t="shared" ca="1" si="16"/>
        <v>4.8527537717628366</v>
      </c>
      <c r="S169" t="s">
        <v>220</v>
      </c>
      <c r="T169">
        <f t="shared" ca="1" si="17"/>
        <v>48</v>
      </c>
    </row>
    <row r="170" spans="1:20" x14ac:dyDescent="0.2">
      <c r="A170">
        <v>161</v>
      </c>
      <c r="B170" t="s">
        <v>120</v>
      </c>
      <c r="C170" t="s">
        <v>83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28</v>
      </c>
      <c r="I170" t="s">
        <v>26</v>
      </c>
      <c r="J170" t="s">
        <v>27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Bothroponera novus</v>
      </c>
      <c r="P170" t="str">
        <f t="shared" ca="1" si="14"/>
        <v>TAG010616</v>
      </c>
      <c r="Q170">
        <f t="shared" ca="1" si="15"/>
        <v>1146</v>
      </c>
      <c r="R170">
        <f t="shared" ca="1" si="16"/>
        <v>1.15618213120553</v>
      </c>
      <c r="S170" t="s">
        <v>217</v>
      </c>
      <c r="T170">
        <f t="shared" ca="1" si="17"/>
        <v>92</v>
      </c>
    </row>
    <row r="171" spans="1:20" x14ac:dyDescent="0.2">
      <c r="A171">
        <v>162</v>
      </c>
      <c r="B171" t="s">
        <v>120</v>
      </c>
      <c r="C171" t="s">
        <v>83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25</v>
      </c>
      <c r="I171" t="s">
        <v>26</v>
      </c>
      <c r="J171" t="s">
        <v>27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Predator</v>
      </c>
      <c r="P171" t="str">
        <f t="shared" ca="1" si="14"/>
        <v>TAG047075</v>
      </c>
      <c r="Q171">
        <f t="shared" ca="1" si="15"/>
        <v>601</v>
      </c>
      <c r="R171">
        <f t="shared" ca="1" si="16"/>
        <v>3.3573772856005277</v>
      </c>
      <c r="S171" t="s">
        <v>218</v>
      </c>
      <c r="T171">
        <f t="shared" ca="1" si="17"/>
        <v>61</v>
      </c>
    </row>
    <row r="172" spans="1:20" x14ac:dyDescent="0.2">
      <c r="A172">
        <v>163</v>
      </c>
      <c r="B172" t="s">
        <v>120</v>
      </c>
      <c r="C172" t="s">
        <v>83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28</v>
      </c>
      <c r="I172" t="s">
        <v>29</v>
      </c>
      <c r="J172" t="s">
        <v>27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Predator</v>
      </c>
      <c r="P172" t="str">
        <f t="shared" ca="1" si="14"/>
        <v>TAG057177</v>
      </c>
      <c r="Q172">
        <f t="shared" ca="1" si="15"/>
        <v>1809</v>
      </c>
      <c r="R172">
        <f t="shared" ca="1" si="16"/>
        <v>1.569872015378547</v>
      </c>
      <c r="S172" t="s">
        <v>219</v>
      </c>
      <c r="T172">
        <f t="shared" ca="1" si="17"/>
        <v>3</v>
      </c>
    </row>
    <row r="173" spans="1:20" x14ac:dyDescent="0.2">
      <c r="A173">
        <v>164</v>
      </c>
      <c r="B173" t="s">
        <v>120</v>
      </c>
      <c r="C173" t="s">
        <v>83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30</v>
      </c>
      <c r="I173" t="s">
        <v>29</v>
      </c>
      <c r="J173" t="s">
        <v>27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Melittia oedippus</v>
      </c>
      <c r="P173" t="str">
        <f t="shared" ca="1" si="14"/>
        <v>TAG033983</v>
      </c>
      <c r="Q173">
        <f t="shared" ca="1" si="15"/>
        <v>1944</v>
      </c>
      <c r="R173">
        <f t="shared" ca="1" si="16"/>
        <v>1.6242181536902898</v>
      </c>
      <c r="S173" t="s">
        <v>220</v>
      </c>
      <c r="T173">
        <f t="shared" ca="1" si="17"/>
        <v>92</v>
      </c>
    </row>
    <row r="174" spans="1:20" x14ac:dyDescent="0.2">
      <c r="A174">
        <v>165</v>
      </c>
      <c r="B174" t="s">
        <v>120</v>
      </c>
      <c r="C174" t="s">
        <v>83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25</v>
      </c>
      <c r="I174" t="s">
        <v>29</v>
      </c>
      <c r="J174" t="s">
        <v>27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Cicada sanguinolenta</v>
      </c>
      <c r="P174" t="str">
        <f t="shared" ca="1" si="14"/>
        <v>TAG053338</v>
      </c>
      <c r="Q174">
        <f t="shared" ca="1" si="15"/>
        <v>1068</v>
      </c>
      <c r="R174">
        <f t="shared" ca="1" si="16"/>
        <v>3.8838896806436916</v>
      </c>
      <c r="S174" t="s">
        <v>217</v>
      </c>
      <c r="T174">
        <f t="shared" ca="1" si="17"/>
        <v>37</v>
      </c>
    </row>
    <row r="175" spans="1:20" x14ac:dyDescent="0.2">
      <c r="A175">
        <v>166</v>
      </c>
      <c r="B175" t="s">
        <v>120</v>
      </c>
      <c r="C175" t="s">
        <v>83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25</v>
      </c>
      <c r="I175" t="s">
        <v>26</v>
      </c>
      <c r="J175" t="s">
        <v>31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Melaphorus potteri</v>
      </c>
      <c r="P175" t="str">
        <f t="shared" ca="1" si="14"/>
        <v>TAG032131</v>
      </c>
      <c r="Q175">
        <f t="shared" ca="1" si="15"/>
        <v>1178</v>
      </c>
      <c r="R175">
        <f t="shared" ca="1" si="16"/>
        <v>1.9445445012311759</v>
      </c>
      <c r="S175" t="s">
        <v>218</v>
      </c>
      <c r="T175">
        <f t="shared" ca="1" si="17"/>
        <v>50</v>
      </c>
    </row>
    <row r="176" spans="1:20" x14ac:dyDescent="0.2">
      <c r="A176">
        <v>167</v>
      </c>
      <c r="B176" t="s">
        <v>120</v>
      </c>
      <c r="C176" t="s">
        <v>83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28</v>
      </c>
      <c r="I176" t="s">
        <v>26</v>
      </c>
      <c r="J176" t="s">
        <v>31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Solenopsis abdita</v>
      </c>
      <c r="P176" t="str">
        <f t="shared" ca="1" si="14"/>
        <v>TAG086934</v>
      </c>
      <c r="Q176">
        <f t="shared" ca="1" si="15"/>
        <v>811</v>
      </c>
      <c r="R176">
        <f t="shared" ca="1" si="16"/>
        <v>5.0207016457187326</v>
      </c>
      <c r="S176" t="s">
        <v>219</v>
      </c>
      <c r="T176">
        <f t="shared" ca="1" si="17"/>
        <v>63</v>
      </c>
    </row>
    <row r="177" spans="1:20" x14ac:dyDescent="0.2">
      <c r="A177">
        <v>168</v>
      </c>
      <c r="B177" t="s">
        <v>120</v>
      </c>
      <c r="C177" t="s">
        <v>83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28</v>
      </c>
      <c r="I177" t="s">
        <v>29</v>
      </c>
      <c r="J177" t="s">
        <v>31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Alsomitra simplex</v>
      </c>
      <c r="P177" t="str">
        <f t="shared" ca="1" si="14"/>
        <v>TAG010628</v>
      </c>
      <c r="Q177">
        <f t="shared" ca="1" si="15"/>
        <v>670</v>
      </c>
      <c r="R177">
        <f t="shared" ca="1" si="16"/>
        <v>4.5258835433804627</v>
      </c>
      <c r="S177" t="s">
        <v>220</v>
      </c>
      <c r="T177">
        <f t="shared" ca="1" si="17"/>
        <v>61</v>
      </c>
    </row>
    <row r="178" spans="1:20" x14ac:dyDescent="0.2">
      <c r="A178">
        <v>169</v>
      </c>
      <c r="B178" t="s">
        <v>120</v>
      </c>
      <c r="C178" t="s">
        <v>83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30</v>
      </c>
      <c r="I178" t="s">
        <v>29</v>
      </c>
      <c r="J178" t="s">
        <v>31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Predator</v>
      </c>
      <c r="P178" t="str">
        <f t="shared" ca="1" si="14"/>
        <v>TAG083944</v>
      </c>
      <c r="Q178">
        <f t="shared" ca="1" si="15"/>
        <v>243</v>
      </c>
      <c r="R178">
        <f t="shared" ca="1" si="16"/>
        <v>1.4088649621225515</v>
      </c>
      <c r="S178" t="s">
        <v>217</v>
      </c>
      <c r="T178">
        <f t="shared" ca="1" si="17"/>
        <v>41</v>
      </c>
    </row>
    <row r="179" spans="1:20" x14ac:dyDescent="0.2">
      <c r="A179">
        <v>170</v>
      </c>
      <c r="B179" t="s">
        <v>120</v>
      </c>
      <c r="C179" t="s">
        <v>83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25</v>
      </c>
      <c r="I179" t="s">
        <v>29</v>
      </c>
      <c r="J179" t="s">
        <v>31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Solenopsis #1</v>
      </c>
      <c r="P179" t="str">
        <f t="shared" ca="1" si="14"/>
        <v>TAG072584</v>
      </c>
      <c r="Q179">
        <f t="shared" ca="1" si="15"/>
        <v>593</v>
      </c>
      <c r="R179">
        <f t="shared" ca="1" si="16"/>
        <v>3.955478854881548</v>
      </c>
      <c r="S179" t="s">
        <v>218</v>
      </c>
      <c r="T179">
        <f t="shared" ca="1" si="17"/>
        <v>70</v>
      </c>
    </row>
    <row r="180" spans="1:20" x14ac:dyDescent="0.2">
      <c r="A180">
        <v>171</v>
      </c>
      <c r="B180" t="s">
        <v>121</v>
      </c>
      <c r="C180" t="s">
        <v>83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25</v>
      </c>
      <c r="I180" t="s">
        <v>26</v>
      </c>
      <c r="J180" t="s">
        <v>27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Crematogaster ormei</v>
      </c>
      <c r="P180" t="str">
        <f t="shared" ca="1" si="14"/>
        <v>TAG098806</v>
      </c>
      <c r="Q180">
        <f t="shared" ca="1" si="15"/>
        <v>214</v>
      </c>
      <c r="R180">
        <f t="shared" ca="1" si="16"/>
        <v>2.8945561447616832</v>
      </c>
      <c r="S180" t="s">
        <v>219</v>
      </c>
      <c r="T180">
        <f t="shared" ca="1" si="17"/>
        <v>27</v>
      </c>
    </row>
    <row r="181" spans="1:20" x14ac:dyDescent="0.2">
      <c r="A181">
        <v>172</v>
      </c>
      <c r="B181" t="s">
        <v>121</v>
      </c>
      <c r="C181" t="s">
        <v>83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28</v>
      </c>
      <c r="I181" t="s">
        <v>26</v>
      </c>
      <c r="J181" t="s">
        <v>27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Biarmosuchus tagax</v>
      </c>
      <c r="P181" t="str">
        <f t="shared" ca="1" si="14"/>
        <v>TAG046483</v>
      </c>
      <c r="Q181">
        <f t="shared" ca="1" si="15"/>
        <v>631</v>
      </c>
      <c r="R181">
        <f t="shared" ca="1" si="16"/>
        <v>5.6257845832914901</v>
      </c>
      <c r="S181" t="s">
        <v>220</v>
      </c>
      <c r="T181">
        <f t="shared" ca="1" si="17"/>
        <v>55</v>
      </c>
    </row>
    <row r="182" spans="1:20" x14ac:dyDescent="0.2">
      <c r="A182">
        <v>173</v>
      </c>
      <c r="B182" t="s">
        <v>121</v>
      </c>
      <c r="C182" t="s">
        <v>83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28</v>
      </c>
      <c r="I182" t="s">
        <v>29</v>
      </c>
      <c r="J182" t="s">
        <v>27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Dolichoderus sp.</v>
      </c>
      <c r="P182" t="str">
        <f t="shared" ca="1" si="14"/>
        <v>TAG026905</v>
      </c>
      <c r="Q182">
        <f t="shared" ca="1" si="15"/>
        <v>151</v>
      </c>
      <c r="R182">
        <f t="shared" ca="1" si="16"/>
        <v>5.5989241349013747</v>
      </c>
      <c r="S182" t="s">
        <v>217</v>
      </c>
      <c r="T182">
        <f t="shared" ca="1" si="17"/>
        <v>26</v>
      </c>
    </row>
    <row r="183" spans="1:20" x14ac:dyDescent="0.2">
      <c r="A183">
        <v>174</v>
      </c>
      <c r="B183" t="s">
        <v>121</v>
      </c>
      <c r="C183" t="s">
        <v>83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30</v>
      </c>
      <c r="I183" t="s">
        <v>29</v>
      </c>
      <c r="J183" t="s">
        <v>27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Melittia oedippus</v>
      </c>
      <c r="P183" t="str">
        <f t="shared" ca="1" si="14"/>
        <v>TAG065598</v>
      </c>
      <c r="Q183">
        <f t="shared" ca="1" si="15"/>
        <v>844</v>
      </c>
      <c r="R183">
        <f t="shared" ca="1" si="16"/>
        <v>2.0226435075251521</v>
      </c>
      <c r="S183" t="s">
        <v>218</v>
      </c>
      <c r="T183">
        <f t="shared" ca="1" si="17"/>
        <v>45</v>
      </c>
    </row>
    <row r="184" spans="1:20" x14ac:dyDescent="0.2">
      <c r="A184">
        <v>175</v>
      </c>
      <c r="B184" t="s">
        <v>121</v>
      </c>
      <c r="C184" t="s">
        <v>83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25</v>
      </c>
      <c r="I184" t="s">
        <v>29</v>
      </c>
      <c r="J184" t="s">
        <v>27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Camponotites kraussei</v>
      </c>
      <c r="P184" t="str">
        <f t="shared" ca="1" si="14"/>
        <v>TAG027271</v>
      </c>
      <c r="Q184">
        <f t="shared" ca="1" si="15"/>
        <v>150</v>
      </c>
      <c r="R184">
        <f t="shared" ca="1" si="16"/>
        <v>5.0628684300053397</v>
      </c>
      <c r="S184" t="s">
        <v>219</v>
      </c>
      <c r="T184">
        <f t="shared" ca="1" si="17"/>
        <v>77</v>
      </c>
    </row>
    <row r="185" spans="1:20" x14ac:dyDescent="0.2">
      <c r="A185">
        <v>176</v>
      </c>
      <c r="B185" t="s">
        <v>121</v>
      </c>
      <c r="C185" t="s">
        <v>83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28</v>
      </c>
      <c r="I185" t="s">
        <v>26</v>
      </c>
      <c r="J185" t="s">
        <v>31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Goniopholis tenuidens</v>
      </c>
      <c r="P185" t="str">
        <f t="shared" ca="1" si="14"/>
        <v>TAG019376</v>
      </c>
      <c r="Q185">
        <f t="shared" ca="1" si="15"/>
        <v>171</v>
      </c>
      <c r="R185">
        <f t="shared" ca="1" si="16"/>
        <v>2.9175698180902301</v>
      </c>
      <c r="S185" t="s">
        <v>220</v>
      </c>
      <c r="T185">
        <f t="shared" ca="1" si="17"/>
        <v>60</v>
      </c>
    </row>
    <row r="186" spans="1:20" x14ac:dyDescent="0.2">
      <c r="A186">
        <v>177</v>
      </c>
      <c r="B186" t="s">
        <v>121</v>
      </c>
      <c r="C186" t="s">
        <v>83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25</v>
      </c>
      <c r="I186" t="s">
        <v>26</v>
      </c>
      <c r="J186" t="s">
        <v>31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Ponerinae #1</v>
      </c>
      <c r="P186" t="str">
        <f t="shared" ca="1" si="14"/>
        <v>TAG001043</v>
      </c>
      <c r="Q186">
        <f t="shared" ca="1" si="15"/>
        <v>359</v>
      </c>
      <c r="R186">
        <f t="shared" ca="1" si="16"/>
        <v>3.0290854272468</v>
      </c>
      <c r="S186" t="s">
        <v>217</v>
      </c>
      <c r="T186">
        <f t="shared" ca="1" si="17"/>
        <v>88</v>
      </c>
    </row>
    <row r="187" spans="1:20" x14ac:dyDescent="0.2">
      <c r="A187">
        <v>178</v>
      </c>
      <c r="B187" t="s">
        <v>121</v>
      </c>
      <c r="C187" t="s">
        <v>83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30</v>
      </c>
      <c r="I187" t="s">
        <v>29</v>
      </c>
      <c r="J187" t="s">
        <v>31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Dolichoderus sp.</v>
      </c>
      <c r="P187" t="str">
        <f t="shared" ca="1" si="14"/>
        <v>TAG020758</v>
      </c>
      <c r="Q187">
        <f t="shared" ca="1" si="15"/>
        <v>1149</v>
      </c>
      <c r="R187">
        <f t="shared" ca="1" si="16"/>
        <v>3.2280999855329622</v>
      </c>
      <c r="S187" t="s">
        <v>218</v>
      </c>
      <c r="T187">
        <f t="shared" ca="1" si="17"/>
        <v>49</v>
      </c>
    </row>
    <row r="188" spans="1:20" x14ac:dyDescent="0.2">
      <c r="A188">
        <v>179</v>
      </c>
      <c r="B188" t="s">
        <v>121</v>
      </c>
      <c r="C188" t="s">
        <v>83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25</v>
      </c>
      <c r="I188" t="s">
        <v>29</v>
      </c>
      <c r="J188" t="s">
        <v>31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Predator</v>
      </c>
      <c r="P188" t="str">
        <f t="shared" ca="1" si="14"/>
        <v>TAG059216</v>
      </c>
      <c r="Q188">
        <f t="shared" ca="1" si="15"/>
        <v>1977</v>
      </c>
      <c r="R188">
        <f t="shared" ca="1" si="16"/>
        <v>5.2991264130559292</v>
      </c>
      <c r="S188" t="s">
        <v>219</v>
      </c>
      <c r="T188">
        <f t="shared" ca="1" si="17"/>
        <v>74</v>
      </c>
    </row>
    <row r="189" spans="1:20" x14ac:dyDescent="0.2">
      <c r="A189">
        <v>180</v>
      </c>
      <c r="B189" t="s">
        <v>121</v>
      </c>
      <c r="C189" t="s">
        <v>83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28</v>
      </c>
      <c r="I189" t="s">
        <v>29</v>
      </c>
      <c r="J189" t="s">
        <v>31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Biarmosuchus tagax</v>
      </c>
      <c r="P189" t="str">
        <f t="shared" ca="1" si="14"/>
        <v>TAG051711</v>
      </c>
      <c r="Q189">
        <f t="shared" ca="1" si="15"/>
        <v>1198</v>
      </c>
      <c r="R189">
        <f t="shared" ca="1" si="16"/>
        <v>5.1741380705206836</v>
      </c>
      <c r="S189" t="s">
        <v>220</v>
      </c>
      <c r="T189">
        <f t="shared" ca="1" si="17"/>
        <v>52</v>
      </c>
    </row>
    <row r="190" spans="1:20" x14ac:dyDescent="0.2">
      <c r="A190">
        <v>181</v>
      </c>
      <c r="B190" t="s">
        <v>122</v>
      </c>
      <c r="C190" t="s">
        <v>83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25</v>
      </c>
      <c r="I190" t="s">
        <v>26</v>
      </c>
      <c r="J190" t="s">
        <v>27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Goniopholis tenuidens</v>
      </c>
      <c r="P190" t="str">
        <f t="shared" ca="1" si="14"/>
        <v>TAG064081</v>
      </c>
      <c r="Q190">
        <f t="shared" ca="1" si="15"/>
        <v>1487</v>
      </c>
      <c r="R190">
        <f t="shared" ca="1" si="16"/>
        <v>5.6419221079330333</v>
      </c>
      <c r="S190" t="s">
        <v>217</v>
      </c>
      <c r="T190">
        <f t="shared" ca="1" si="17"/>
        <v>56</v>
      </c>
    </row>
    <row r="191" spans="1:20" x14ac:dyDescent="0.2">
      <c r="A191">
        <v>182</v>
      </c>
      <c r="B191" t="s">
        <v>122</v>
      </c>
      <c r="C191" t="s">
        <v>83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28</v>
      </c>
      <c r="I191" t="s">
        <v>26</v>
      </c>
      <c r="J191" t="s">
        <v>27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Alsomitra simplex</v>
      </c>
      <c r="P191" t="str">
        <f t="shared" ca="1" si="14"/>
        <v>TAG062185</v>
      </c>
      <c r="Q191">
        <f t="shared" ca="1" si="15"/>
        <v>1773</v>
      </c>
      <c r="R191">
        <f t="shared" ca="1" si="16"/>
        <v>1.2177853328894925</v>
      </c>
      <c r="S191" t="s">
        <v>218</v>
      </c>
      <c r="T191">
        <f t="shared" ca="1" si="17"/>
        <v>84</v>
      </c>
    </row>
    <row r="192" spans="1:20" x14ac:dyDescent="0.2">
      <c r="A192">
        <v>183</v>
      </c>
      <c r="B192" t="s">
        <v>122</v>
      </c>
      <c r="C192" t="s">
        <v>83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30</v>
      </c>
      <c r="I192" t="s">
        <v>29</v>
      </c>
      <c r="J192" t="s">
        <v>27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Biarmosuchus tagax</v>
      </c>
      <c r="P192" t="str">
        <f t="shared" ca="1" si="14"/>
        <v>TAG066715</v>
      </c>
      <c r="Q192">
        <f t="shared" ca="1" si="15"/>
        <v>144</v>
      </c>
      <c r="R192">
        <f t="shared" ca="1" si="16"/>
        <v>4.4903037545618272</v>
      </c>
      <c r="S192" t="s">
        <v>219</v>
      </c>
      <c r="T192">
        <f t="shared" ca="1" si="17"/>
        <v>86</v>
      </c>
    </row>
    <row r="193" spans="1:20" x14ac:dyDescent="0.2">
      <c r="A193">
        <v>184</v>
      </c>
      <c r="B193" t="s">
        <v>122</v>
      </c>
      <c r="C193" t="s">
        <v>83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25</v>
      </c>
      <c r="I193" t="s">
        <v>29</v>
      </c>
      <c r="J193" t="s">
        <v>27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Crematogaster borneensis</v>
      </c>
      <c r="P193" t="str">
        <f t="shared" ca="1" si="14"/>
        <v>TAG097612</v>
      </c>
      <c r="Q193">
        <f t="shared" ca="1" si="15"/>
        <v>47</v>
      </c>
      <c r="R193">
        <f t="shared" ca="1" si="16"/>
        <v>1.792378756040224</v>
      </c>
      <c r="S193" t="s">
        <v>220</v>
      </c>
      <c r="T193">
        <f t="shared" ca="1" si="17"/>
        <v>57</v>
      </c>
    </row>
    <row r="194" spans="1:20" x14ac:dyDescent="0.2">
      <c r="A194">
        <v>185</v>
      </c>
      <c r="B194" t="s">
        <v>122</v>
      </c>
      <c r="C194" t="s">
        <v>83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28</v>
      </c>
      <c r="I194" t="s">
        <v>29</v>
      </c>
      <c r="J194" t="s">
        <v>27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Cicada sanguinolenta</v>
      </c>
      <c r="P194" t="str">
        <f t="shared" ca="1" si="14"/>
        <v>TAG048543</v>
      </c>
      <c r="Q194">
        <f t="shared" ca="1" si="15"/>
        <v>560</v>
      </c>
      <c r="R194">
        <f t="shared" ca="1" si="16"/>
        <v>1.4074115835026604</v>
      </c>
      <c r="S194" t="s">
        <v>217</v>
      </c>
      <c r="T194">
        <f t="shared" ca="1" si="17"/>
        <v>62</v>
      </c>
    </row>
    <row r="195" spans="1:20" x14ac:dyDescent="0.2">
      <c r="A195">
        <v>186</v>
      </c>
      <c r="B195" t="s">
        <v>122</v>
      </c>
      <c r="C195" t="s">
        <v>83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28</v>
      </c>
      <c r="I195" t="s">
        <v>26</v>
      </c>
      <c r="J195" t="s">
        <v>31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Solenopsis abdita</v>
      </c>
      <c r="P195" t="str">
        <f t="shared" ca="1" si="14"/>
        <v>TAG003611</v>
      </c>
      <c r="Q195">
        <f t="shared" ca="1" si="15"/>
        <v>1379</v>
      </c>
      <c r="R195">
        <f t="shared" ca="1" si="16"/>
        <v>4.0468801460076484</v>
      </c>
      <c r="S195" t="s">
        <v>218</v>
      </c>
      <c r="T195">
        <f t="shared" ca="1" si="17"/>
        <v>25</v>
      </c>
    </row>
    <row r="196" spans="1:20" x14ac:dyDescent="0.2">
      <c r="A196">
        <v>187</v>
      </c>
      <c r="B196" t="s">
        <v>122</v>
      </c>
      <c r="C196" t="s">
        <v>83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25</v>
      </c>
      <c r="I196" t="s">
        <v>26</v>
      </c>
      <c r="J196" t="s">
        <v>31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Formicidae #1</v>
      </c>
      <c r="P196" t="str">
        <f t="shared" ca="1" si="14"/>
        <v>TAG098385</v>
      </c>
      <c r="Q196">
        <f t="shared" ca="1" si="15"/>
        <v>368</v>
      </c>
      <c r="R196">
        <f t="shared" ca="1" si="16"/>
        <v>1.354051312179438</v>
      </c>
      <c r="S196" t="s">
        <v>219</v>
      </c>
      <c r="T196">
        <f t="shared" ca="1" si="17"/>
        <v>9</v>
      </c>
    </row>
    <row r="197" spans="1:20" x14ac:dyDescent="0.2">
      <c r="A197">
        <v>188</v>
      </c>
      <c r="B197" t="s">
        <v>122</v>
      </c>
      <c r="C197" t="s">
        <v>83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30</v>
      </c>
      <c r="I197" t="s">
        <v>29</v>
      </c>
      <c r="J197" t="s">
        <v>31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Solenopsis #1</v>
      </c>
      <c r="P197" t="str">
        <f t="shared" ca="1" si="14"/>
        <v>TAG013973</v>
      </c>
      <c r="Q197">
        <f t="shared" ca="1" si="15"/>
        <v>1117</v>
      </c>
      <c r="R197">
        <f t="shared" ca="1" si="16"/>
        <v>2.4933260842837277</v>
      </c>
      <c r="S197" t="s">
        <v>220</v>
      </c>
      <c r="T197">
        <f t="shared" ca="1" si="17"/>
        <v>85</v>
      </c>
    </row>
    <row r="198" spans="1:20" x14ac:dyDescent="0.2">
      <c r="A198">
        <v>189</v>
      </c>
      <c r="B198" t="s">
        <v>122</v>
      </c>
      <c r="C198" t="s">
        <v>83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25</v>
      </c>
      <c r="I198" t="s">
        <v>29</v>
      </c>
      <c r="J198" t="s">
        <v>31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Goniopholis tenuidens</v>
      </c>
      <c r="P198" t="str">
        <f t="shared" ca="1" si="14"/>
        <v>TAG072113</v>
      </c>
      <c r="Q198">
        <f t="shared" ca="1" si="15"/>
        <v>330</v>
      </c>
      <c r="R198">
        <f t="shared" ca="1" si="16"/>
        <v>3.4768757626101126</v>
      </c>
      <c r="S198" t="s">
        <v>217</v>
      </c>
      <c r="T198">
        <f t="shared" ca="1" si="17"/>
        <v>36</v>
      </c>
    </row>
    <row r="199" spans="1:20" x14ac:dyDescent="0.2">
      <c r="A199">
        <v>190</v>
      </c>
      <c r="B199" t="s">
        <v>122</v>
      </c>
      <c r="C199" t="s">
        <v>83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28</v>
      </c>
      <c r="I199" t="s">
        <v>29</v>
      </c>
      <c r="J199" t="s">
        <v>31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Melaphorus potteri</v>
      </c>
      <c r="P199" t="str">
        <f t="shared" ca="1" si="14"/>
        <v>TAG097581</v>
      </c>
      <c r="Q199">
        <f t="shared" ca="1" si="15"/>
        <v>260</v>
      </c>
      <c r="R199">
        <f t="shared" ca="1" si="16"/>
        <v>5.9507829562381032</v>
      </c>
      <c r="S199" t="s">
        <v>218</v>
      </c>
      <c r="T199">
        <f t="shared" ca="1" si="17"/>
        <v>33</v>
      </c>
    </row>
    <row r="200" spans="1:20" x14ac:dyDescent="0.2">
      <c r="A200">
        <v>191</v>
      </c>
      <c r="B200" t="s">
        <v>123</v>
      </c>
      <c r="C200" t="s">
        <v>83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28</v>
      </c>
      <c r="I200" t="s">
        <v>26</v>
      </c>
      <c r="J200" t="s">
        <v>27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Camponotites kraussei</v>
      </c>
      <c r="P200" t="str">
        <f t="shared" ca="1" si="14"/>
        <v>TAG084161</v>
      </c>
      <c r="Q200">
        <f t="shared" ca="1" si="15"/>
        <v>294</v>
      </c>
      <c r="R200">
        <f t="shared" ca="1" si="16"/>
        <v>4.9025693744283654</v>
      </c>
      <c r="S200" t="s">
        <v>219</v>
      </c>
      <c r="T200">
        <f t="shared" ca="1" si="17"/>
        <v>64</v>
      </c>
    </row>
    <row r="201" spans="1:20" x14ac:dyDescent="0.2">
      <c r="A201">
        <v>192</v>
      </c>
      <c r="B201" t="s">
        <v>123</v>
      </c>
      <c r="C201" t="s">
        <v>83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25</v>
      </c>
      <c r="I201" t="s">
        <v>26</v>
      </c>
      <c r="J201" t="s">
        <v>27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Crematogaster borneensis</v>
      </c>
      <c r="P201" t="str">
        <f t="shared" ca="1" si="14"/>
        <v>TAG002094</v>
      </c>
      <c r="Q201">
        <f t="shared" ca="1" si="15"/>
        <v>259</v>
      </c>
      <c r="R201">
        <f t="shared" ca="1" si="16"/>
        <v>5.1848557519466825</v>
      </c>
      <c r="S201" t="s">
        <v>220</v>
      </c>
      <c r="T201">
        <f t="shared" ca="1" si="17"/>
        <v>43</v>
      </c>
    </row>
    <row r="202" spans="1:20" x14ac:dyDescent="0.2">
      <c r="A202">
        <v>193</v>
      </c>
      <c r="B202" t="s">
        <v>123</v>
      </c>
      <c r="C202" t="s">
        <v>83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30</v>
      </c>
      <c r="I202" t="s">
        <v>29</v>
      </c>
      <c r="J202" t="s">
        <v>27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Ponerinae #1</v>
      </c>
      <c r="P202" t="str">
        <f t="shared" ca="1" si="14"/>
        <v>TAG075119</v>
      </c>
      <c r="Q202">
        <f t="shared" ca="1" si="15"/>
        <v>781</v>
      </c>
      <c r="R202">
        <f t="shared" ca="1" si="16"/>
        <v>3.1217885491690849</v>
      </c>
      <c r="S202" t="s">
        <v>217</v>
      </c>
      <c r="T202">
        <f t="shared" ca="1" si="17"/>
        <v>9</v>
      </c>
    </row>
    <row r="203" spans="1:20" x14ac:dyDescent="0.2">
      <c r="A203">
        <v>194</v>
      </c>
      <c r="B203" t="s">
        <v>123</v>
      </c>
      <c r="C203" t="s">
        <v>83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25</v>
      </c>
      <c r="I203" t="s">
        <v>29</v>
      </c>
      <c r="J203" t="s">
        <v>27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INDIRECT(ADDRESS(RANDBETWEEN(2,21),1,1,FALSE,"Taxa"), FALSE)</f>
        <v>Gannets</v>
      </c>
      <c r="P203" t="str">
        <f t="shared" ref="P203:P266" ca="1" si="20">"TAG" &amp; TEXT(FLOOR(RAND()*100000,1), "000000")</f>
        <v>TAG061597</v>
      </c>
      <c r="Q203">
        <f t="shared" ref="Q203:Q266" ca="1" si="21">RANDBETWEEN(0,2000)</f>
        <v>733</v>
      </c>
      <c r="R203">
        <f t="shared" ref="R203:R266" ca="1" si="22">RAND()*5+1</f>
        <v>5.2350965846825055</v>
      </c>
      <c r="S203" t="s">
        <v>218</v>
      </c>
      <c r="T203">
        <f t="shared" ref="T203:T266" ca="1" si="23">RANDBETWEEN(0,100)</f>
        <v>75</v>
      </c>
    </row>
    <row r="204" spans="1:20" x14ac:dyDescent="0.2">
      <c r="A204">
        <v>195</v>
      </c>
      <c r="B204" t="s">
        <v>123</v>
      </c>
      <c r="C204" t="s">
        <v>83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28</v>
      </c>
      <c r="I204" t="s">
        <v>29</v>
      </c>
      <c r="J204" t="s">
        <v>27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Biarmosuchus tagax</v>
      </c>
      <c r="P204" t="str">
        <f t="shared" ca="1" si="20"/>
        <v>TAG088805</v>
      </c>
      <c r="Q204">
        <f t="shared" ca="1" si="21"/>
        <v>240</v>
      </c>
      <c r="R204">
        <f t="shared" ca="1" si="22"/>
        <v>1.8052467876068226</v>
      </c>
      <c r="S204" t="s">
        <v>219</v>
      </c>
      <c r="T204">
        <f t="shared" ca="1" si="23"/>
        <v>14</v>
      </c>
    </row>
    <row r="205" spans="1:20" x14ac:dyDescent="0.2">
      <c r="A205">
        <v>196</v>
      </c>
      <c r="B205" t="s">
        <v>123</v>
      </c>
      <c r="C205" t="s">
        <v>83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25</v>
      </c>
      <c r="I205" t="s">
        <v>26</v>
      </c>
      <c r="J205" t="s">
        <v>31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Predator</v>
      </c>
      <c r="P205" t="str">
        <f t="shared" ca="1" si="20"/>
        <v>TAG025243</v>
      </c>
      <c r="Q205">
        <f t="shared" ca="1" si="21"/>
        <v>599</v>
      </c>
      <c r="R205">
        <f t="shared" ca="1" si="22"/>
        <v>2.4322330880132368</v>
      </c>
      <c r="S205" t="s">
        <v>220</v>
      </c>
      <c r="T205">
        <f t="shared" ca="1" si="23"/>
        <v>25</v>
      </c>
    </row>
    <row r="206" spans="1:20" x14ac:dyDescent="0.2">
      <c r="A206">
        <v>197</v>
      </c>
      <c r="B206" t="s">
        <v>123</v>
      </c>
      <c r="C206" t="s">
        <v>83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28</v>
      </c>
      <c r="I206" t="s">
        <v>26</v>
      </c>
      <c r="J206" t="s">
        <v>31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Zenicomus photuroides</v>
      </c>
      <c r="P206" t="str">
        <f t="shared" ca="1" si="20"/>
        <v>TAG048804</v>
      </c>
      <c r="Q206">
        <f t="shared" ca="1" si="21"/>
        <v>5</v>
      </c>
      <c r="R206">
        <f t="shared" ca="1" si="22"/>
        <v>4.5541967475723917</v>
      </c>
      <c r="S206" t="s">
        <v>217</v>
      </c>
      <c r="T206">
        <f t="shared" ca="1" si="23"/>
        <v>26</v>
      </c>
    </row>
    <row r="207" spans="1:20" x14ac:dyDescent="0.2">
      <c r="A207">
        <v>198</v>
      </c>
      <c r="B207" t="s">
        <v>123</v>
      </c>
      <c r="C207" t="s">
        <v>83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28</v>
      </c>
      <c r="I207" t="s">
        <v>29</v>
      </c>
      <c r="J207" t="s">
        <v>31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Goniopholis tenuidens</v>
      </c>
      <c r="P207" t="str">
        <f t="shared" ca="1" si="20"/>
        <v>TAG082575</v>
      </c>
      <c r="Q207">
        <f t="shared" ca="1" si="21"/>
        <v>141</v>
      </c>
      <c r="R207">
        <f t="shared" ca="1" si="22"/>
        <v>2.232360211987944</v>
      </c>
      <c r="S207" t="s">
        <v>218</v>
      </c>
      <c r="T207">
        <f t="shared" ca="1" si="23"/>
        <v>35</v>
      </c>
    </row>
    <row r="208" spans="1:20" x14ac:dyDescent="0.2">
      <c r="A208">
        <v>199</v>
      </c>
      <c r="B208" t="s">
        <v>123</v>
      </c>
      <c r="C208" t="s">
        <v>83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25</v>
      </c>
      <c r="I208" t="s">
        <v>29</v>
      </c>
      <c r="J208" t="s">
        <v>31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Ponerinae #1</v>
      </c>
      <c r="P208" t="str">
        <f t="shared" ca="1" si="20"/>
        <v>TAG090170</v>
      </c>
      <c r="Q208">
        <f t="shared" ca="1" si="21"/>
        <v>416</v>
      </c>
      <c r="R208">
        <f t="shared" ca="1" si="22"/>
        <v>5.2599116540428446</v>
      </c>
      <c r="S208" t="s">
        <v>219</v>
      </c>
      <c r="T208">
        <f t="shared" ca="1" si="23"/>
        <v>18</v>
      </c>
    </row>
    <row r="209" spans="1:20" x14ac:dyDescent="0.2">
      <c r="A209">
        <v>200</v>
      </c>
      <c r="B209" t="s">
        <v>123</v>
      </c>
      <c r="C209" t="s">
        <v>83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30</v>
      </c>
      <c r="I209" t="s">
        <v>29</v>
      </c>
      <c r="J209" t="s">
        <v>31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Morphospecies 1</v>
      </c>
      <c r="P209" t="str">
        <f t="shared" ca="1" si="20"/>
        <v>TAG072605</v>
      </c>
      <c r="Q209">
        <f t="shared" ca="1" si="21"/>
        <v>642</v>
      </c>
      <c r="R209">
        <f t="shared" ca="1" si="22"/>
        <v>2.9627611324252259</v>
      </c>
      <c r="S209" t="s">
        <v>220</v>
      </c>
      <c r="T209">
        <f t="shared" ca="1" si="23"/>
        <v>33</v>
      </c>
    </row>
    <row r="210" spans="1:20" x14ac:dyDescent="0.2">
      <c r="A210">
        <v>201</v>
      </c>
      <c r="B210" t="s">
        <v>124</v>
      </c>
      <c r="C210" t="s">
        <v>83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28</v>
      </c>
      <c r="I210" t="s">
        <v>26</v>
      </c>
      <c r="J210" t="s">
        <v>27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Camponotites kraussei</v>
      </c>
      <c r="P210" t="str">
        <f t="shared" ca="1" si="20"/>
        <v>TAG029281</v>
      </c>
      <c r="Q210">
        <f t="shared" ca="1" si="21"/>
        <v>1543</v>
      </c>
      <c r="R210">
        <f t="shared" ca="1" si="22"/>
        <v>5.1223514667134351</v>
      </c>
      <c r="S210" t="s">
        <v>217</v>
      </c>
      <c r="T210">
        <f t="shared" ca="1" si="23"/>
        <v>25</v>
      </c>
    </row>
    <row r="211" spans="1:20" x14ac:dyDescent="0.2">
      <c r="A211">
        <v>202</v>
      </c>
      <c r="B211" t="s">
        <v>124</v>
      </c>
      <c r="C211" t="s">
        <v>83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25</v>
      </c>
      <c r="I211" t="s">
        <v>26</v>
      </c>
      <c r="J211" t="s">
        <v>27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Gannets</v>
      </c>
      <c r="P211" t="str">
        <f t="shared" ca="1" si="20"/>
        <v>TAG073922</v>
      </c>
      <c r="Q211">
        <f t="shared" ca="1" si="21"/>
        <v>709</v>
      </c>
      <c r="R211">
        <f t="shared" ca="1" si="22"/>
        <v>4.44433608788139</v>
      </c>
      <c r="S211" t="s">
        <v>218</v>
      </c>
      <c r="T211">
        <f t="shared" ca="1" si="23"/>
        <v>75</v>
      </c>
    </row>
    <row r="212" spans="1:20" x14ac:dyDescent="0.2">
      <c r="A212">
        <v>203</v>
      </c>
      <c r="B212" t="s">
        <v>124</v>
      </c>
      <c r="C212" t="s">
        <v>83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30</v>
      </c>
      <c r="I212" t="s">
        <v>29</v>
      </c>
      <c r="J212" t="s">
        <v>27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Goniopholis tenuidens</v>
      </c>
      <c r="P212" t="str">
        <f t="shared" ca="1" si="20"/>
        <v>TAG087423</v>
      </c>
      <c r="Q212">
        <f t="shared" ca="1" si="21"/>
        <v>1470</v>
      </c>
      <c r="R212">
        <f t="shared" ca="1" si="22"/>
        <v>2.6071880474698346</v>
      </c>
      <c r="S212" t="s">
        <v>219</v>
      </c>
      <c r="T212">
        <f t="shared" ca="1" si="23"/>
        <v>67</v>
      </c>
    </row>
    <row r="213" spans="1:20" x14ac:dyDescent="0.2">
      <c r="A213">
        <v>204</v>
      </c>
      <c r="B213" t="s">
        <v>124</v>
      </c>
      <c r="C213" t="s">
        <v>83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25</v>
      </c>
      <c r="I213" t="s">
        <v>29</v>
      </c>
      <c r="J213" t="s">
        <v>27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Solenopsis #1</v>
      </c>
      <c r="P213" t="str">
        <f t="shared" ca="1" si="20"/>
        <v>TAG084813</v>
      </c>
      <c r="Q213">
        <f t="shared" ca="1" si="21"/>
        <v>811</v>
      </c>
      <c r="R213">
        <f t="shared" ca="1" si="22"/>
        <v>5.897779634615028</v>
      </c>
      <c r="S213" t="s">
        <v>220</v>
      </c>
      <c r="T213">
        <f t="shared" ca="1" si="23"/>
        <v>45</v>
      </c>
    </row>
    <row r="214" spans="1:20" x14ac:dyDescent="0.2">
      <c r="A214">
        <v>205</v>
      </c>
      <c r="B214" t="s">
        <v>124</v>
      </c>
      <c r="C214" t="s">
        <v>83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28</v>
      </c>
      <c r="I214" t="s">
        <v>29</v>
      </c>
      <c r="J214" t="s">
        <v>27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Camponotites kraussei</v>
      </c>
      <c r="P214" t="str">
        <f t="shared" ca="1" si="20"/>
        <v>TAG009028</v>
      </c>
      <c r="Q214">
        <f t="shared" ca="1" si="21"/>
        <v>161</v>
      </c>
      <c r="R214">
        <f t="shared" ca="1" si="22"/>
        <v>2.207709461310746</v>
      </c>
      <c r="S214" t="s">
        <v>217</v>
      </c>
      <c r="T214">
        <f t="shared" ca="1" si="23"/>
        <v>84</v>
      </c>
    </row>
    <row r="215" spans="1:20" x14ac:dyDescent="0.2">
      <c r="A215">
        <v>206</v>
      </c>
      <c r="B215" t="s">
        <v>124</v>
      </c>
      <c r="C215" t="s">
        <v>83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25</v>
      </c>
      <c r="I215" t="s">
        <v>26</v>
      </c>
      <c r="J215" t="s">
        <v>31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Zenicomus photuroides</v>
      </c>
      <c r="P215" t="str">
        <f t="shared" ca="1" si="20"/>
        <v>TAG099494</v>
      </c>
      <c r="Q215">
        <f t="shared" ca="1" si="21"/>
        <v>1986</v>
      </c>
      <c r="R215">
        <f t="shared" ca="1" si="22"/>
        <v>5.7792775996275747</v>
      </c>
      <c r="S215" t="s">
        <v>218</v>
      </c>
      <c r="T215">
        <f t="shared" ca="1" si="23"/>
        <v>39</v>
      </c>
    </row>
    <row r="216" spans="1:20" x14ac:dyDescent="0.2">
      <c r="A216">
        <v>207</v>
      </c>
      <c r="B216" t="s">
        <v>124</v>
      </c>
      <c r="C216" t="s">
        <v>83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28</v>
      </c>
      <c r="I216" t="s">
        <v>26</v>
      </c>
      <c r="J216" t="s">
        <v>31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Water monitor</v>
      </c>
      <c r="P216" t="str">
        <f t="shared" ca="1" si="20"/>
        <v>TAG006445</v>
      </c>
      <c r="Q216">
        <f t="shared" ca="1" si="21"/>
        <v>1318</v>
      </c>
      <c r="R216">
        <f t="shared" ca="1" si="22"/>
        <v>5.8012401200962627</v>
      </c>
      <c r="S216" t="s">
        <v>219</v>
      </c>
      <c r="T216">
        <f t="shared" ca="1" si="23"/>
        <v>39</v>
      </c>
    </row>
    <row r="217" spans="1:20" x14ac:dyDescent="0.2">
      <c r="A217">
        <v>208</v>
      </c>
      <c r="B217" t="s">
        <v>124</v>
      </c>
      <c r="C217" t="s">
        <v>83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30</v>
      </c>
      <c r="I217" t="s">
        <v>29</v>
      </c>
      <c r="J217" t="s">
        <v>31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Ponerinae #1</v>
      </c>
      <c r="P217" t="str">
        <f t="shared" ca="1" si="20"/>
        <v>TAG079546</v>
      </c>
      <c r="Q217">
        <f t="shared" ca="1" si="21"/>
        <v>1355</v>
      </c>
      <c r="R217">
        <f t="shared" ca="1" si="22"/>
        <v>3.6222580571548471</v>
      </c>
      <c r="S217" t="s">
        <v>220</v>
      </c>
      <c r="T217">
        <f t="shared" ca="1" si="23"/>
        <v>21</v>
      </c>
    </row>
    <row r="218" spans="1:20" x14ac:dyDescent="0.2">
      <c r="A218">
        <v>209</v>
      </c>
      <c r="B218" t="s">
        <v>124</v>
      </c>
      <c r="C218" t="s">
        <v>83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25</v>
      </c>
      <c r="I218" t="s">
        <v>29</v>
      </c>
      <c r="J218" t="s">
        <v>31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Gannets</v>
      </c>
      <c r="P218" t="str">
        <f t="shared" ca="1" si="20"/>
        <v>TAG057050</v>
      </c>
      <c r="Q218">
        <f t="shared" ca="1" si="21"/>
        <v>1046</v>
      </c>
      <c r="R218">
        <f t="shared" ca="1" si="22"/>
        <v>4.5786129753286211</v>
      </c>
      <c r="S218" t="s">
        <v>217</v>
      </c>
      <c r="T218">
        <f t="shared" ca="1" si="23"/>
        <v>85</v>
      </c>
    </row>
    <row r="219" spans="1:20" x14ac:dyDescent="0.2">
      <c r="A219">
        <v>210</v>
      </c>
      <c r="B219" t="s">
        <v>124</v>
      </c>
      <c r="C219" t="s">
        <v>83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28</v>
      </c>
      <c r="I219" t="s">
        <v>29</v>
      </c>
      <c r="J219" t="s">
        <v>31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Crematogaster ormei</v>
      </c>
      <c r="P219" t="str">
        <f t="shared" ca="1" si="20"/>
        <v>TAG066399</v>
      </c>
      <c r="Q219">
        <f t="shared" ca="1" si="21"/>
        <v>85</v>
      </c>
      <c r="R219">
        <f t="shared" ca="1" si="22"/>
        <v>4.8480716330017355</v>
      </c>
      <c r="S219" t="s">
        <v>218</v>
      </c>
      <c r="T219">
        <f t="shared" ca="1" si="23"/>
        <v>43</v>
      </c>
    </row>
    <row r="220" spans="1:20" x14ac:dyDescent="0.2">
      <c r="A220">
        <v>211</v>
      </c>
      <c r="B220" t="s">
        <v>125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28</v>
      </c>
      <c r="I220" t="s">
        <v>26</v>
      </c>
      <c r="J220" t="s">
        <v>27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Biarmosuchus tagax</v>
      </c>
      <c r="P220" t="str">
        <f t="shared" ca="1" si="20"/>
        <v>TAG057756</v>
      </c>
      <c r="Q220">
        <f t="shared" ca="1" si="21"/>
        <v>1077</v>
      </c>
      <c r="R220">
        <f t="shared" ca="1" si="22"/>
        <v>2.7640047559552121</v>
      </c>
      <c r="S220" t="s">
        <v>219</v>
      </c>
      <c r="T220">
        <f t="shared" ca="1" si="23"/>
        <v>78</v>
      </c>
    </row>
    <row r="221" spans="1:20" x14ac:dyDescent="0.2">
      <c r="A221">
        <v>212</v>
      </c>
      <c r="B221" t="s">
        <v>125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25</v>
      </c>
      <c r="I221" t="s">
        <v>26</v>
      </c>
      <c r="J221" t="s">
        <v>27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Melittia oedippus</v>
      </c>
      <c r="P221" t="str">
        <f t="shared" ca="1" si="20"/>
        <v>TAG068682</v>
      </c>
      <c r="Q221">
        <f t="shared" ca="1" si="21"/>
        <v>1383</v>
      </c>
      <c r="R221">
        <f t="shared" ca="1" si="22"/>
        <v>1.2143280094173354</v>
      </c>
      <c r="S221" t="s">
        <v>220</v>
      </c>
      <c r="T221">
        <f t="shared" ca="1" si="23"/>
        <v>37</v>
      </c>
    </row>
    <row r="222" spans="1:20" x14ac:dyDescent="0.2">
      <c r="A222">
        <v>213</v>
      </c>
      <c r="B222" t="s">
        <v>125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30</v>
      </c>
      <c r="I222" t="s">
        <v>29</v>
      </c>
      <c r="J222" t="s">
        <v>27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Morphospecies 1</v>
      </c>
      <c r="P222" t="str">
        <f t="shared" ca="1" si="20"/>
        <v>TAG063521</v>
      </c>
      <c r="Q222">
        <f t="shared" ca="1" si="21"/>
        <v>816</v>
      </c>
      <c r="R222">
        <f t="shared" ca="1" si="22"/>
        <v>4.4306667550637808</v>
      </c>
      <c r="S222" t="s">
        <v>217</v>
      </c>
      <c r="T222">
        <f t="shared" ca="1" si="23"/>
        <v>64</v>
      </c>
    </row>
    <row r="223" spans="1:20" x14ac:dyDescent="0.2">
      <c r="A223">
        <v>214</v>
      </c>
      <c r="B223" t="s">
        <v>125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25</v>
      </c>
      <c r="I223" t="s">
        <v>29</v>
      </c>
      <c r="J223" t="s">
        <v>27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Bothroponera novus</v>
      </c>
      <c r="P223" t="str">
        <f t="shared" ca="1" si="20"/>
        <v>TAG073977</v>
      </c>
      <c r="Q223">
        <f t="shared" ca="1" si="21"/>
        <v>1057</v>
      </c>
      <c r="R223">
        <f t="shared" ca="1" si="22"/>
        <v>5.3981402030998638</v>
      </c>
      <c r="S223" t="s">
        <v>218</v>
      </c>
      <c r="T223">
        <f t="shared" ca="1" si="23"/>
        <v>16</v>
      </c>
    </row>
    <row r="224" spans="1:20" x14ac:dyDescent="0.2">
      <c r="A224">
        <v>215</v>
      </c>
      <c r="B224" t="s">
        <v>125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28</v>
      </c>
      <c r="I224" t="s">
        <v>29</v>
      </c>
      <c r="J224" t="s">
        <v>27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Predator</v>
      </c>
      <c r="P224" t="str">
        <f t="shared" ca="1" si="20"/>
        <v>TAG002533</v>
      </c>
      <c r="Q224">
        <f t="shared" ca="1" si="21"/>
        <v>1828</v>
      </c>
      <c r="R224">
        <f t="shared" ca="1" si="22"/>
        <v>2.0332402649897547</v>
      </c>
      <c r="S224" t="s">
        <v>219</v>
      </c>
      <c r="T224">
        <f t="shared" ca="1" si="23"/>
        <v>89</v>
      </c>
    </row>
    <row r="225" spans="1:20" x14ac:dyDescent="0.2">
      <c r="A225">
        <v>216</v>
      </c>
      <c r="B225" t="s">
        <v>125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25</v>
      </c>
      <c r="I225" t="s">
        <v>26</v>
      </c>
      <c r="J225" t="s">
        <v>31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Goniopholis tenuidens</v>
      </c>
      <c r="P225" t="str">
        <f t="shared" ca="1" si="20"/>
        <v>TAG024921</v>
      </c>
      <c r="Q225">
        <f t="shared" ca="1" si="21"/>
        <v>1188</v>
      </c>
      <c r="R225">
        <f t="shared" ca="1" si="22"/>
        <v>4.48081304226372</v>
      </c>
      <c r="S225" t="s">
        <v>220</v>
      </c>
      <c r="T225">
        <f t="shared" ca="1" si="23"/>
        <v>91</v>
      </c>
    </row>
    <row r="226" spans="1:20" x14ac:dyDescent="0.2">
      <c r="A226">
        <v>217</v>
      </c>
      <c r="B226" t="s">
        <v>125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28</v>
      </c>
      <c r="I226" t="s">
        <v>26</v>
      </c>
      <c r="J226" t="s">
        <v>31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Morphospecies 1</v>
      </c>
      <c r="P226" t="str">
        <f t="shared" ca="1" si="20"/>
        <v>TAG048205</v>
      </c>
      <c r="Q226">
        <f t="shared" ca="1" si="21"/>
        <v>1889</v>
      </c>
      <c r="R226">
        <f t="shared" ca="1" si="22"/>
        <v>4.6680787299581166</v>
      </c>
      <c r="S226" t="s">
        <v>217</v>
      </c>
      <c r="T226">
        <f t="shared" ca="1" si="23"/>
        <v>96</v>
      </c>
    </row>
    <row r="227" spans="1:20" x14ac:dyDescent="0.2">
      <c r="A227">
        <v>218</v>
      </c>
      <c r="B227" t="s">
        <v>125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25</v>
      </c>
      <c r="I227" t="s">
        <v>29</v>
      </c>
      <c r="J227" t="s">
        <v>31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Solenopsis #1</v>
      </c>
      <c r="P227" t="str">
        <f t="shared" ca="1" si="20"/>
        <v>TAG046543</v>
      </c>
      <c r="Q227">
        <f t="shared" ca="1" si="21"/>
        <v>439</v>
      </c>
      <c r="R227">
        <f t="shared" ca="1" si="22"/>
        <v>3.6629569285911576</v>
      </c>
      <c r="S227" t="s">
        <v>218</v>
      </c>
      <c r="T227">
        <f t="shared" ca="1" si="23"/>
        <v>62</v>
      </c>
    </row>
    <row r="228" spans="1:20" x14ac:dyDescent="0.2">
      <c r="A228">
        <v>219</v>
      </c>
      <c r="B228" t="s">
        <v>125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28</v>
      </c>
      <c r="I228" t="s">
        <v>29</v>
      </c>
      <c r="J228" t="s">
        <v>31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Water monitor</v>
      </c>
      <c r="P228" t="str">
        <f t="shared" ca="1" si="20"/>
        <v>TAG025907</v>
      </c>
      <c r="Q228">
        <f t="shared" ca="1" si="21"/>
        <v>1197</v>
      </c>
      <c r="R228">
        <f t="shared" ca="1" si="22"/>
        <v>5.4392632495843829</v>
      </c>
      <c r="S228" t="s">
        <v>219</v>
      </c>
      <c r="T228">
        <f t="shared" ca="1" si="23"/>
        <v>32</v>
      </c>
    </row>
    <row r="229" spans="1:20" x14ac:dyDescent="0.2">
      <c r="A229">
        <v>220</v>
      </c>
      <c r="B229" t="s">
        <v>125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30</v>
      </c>
      <c r="I229" t="s">
        <v>29</v>
      </c>
      <c r="J229" t="s">
        <v>31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Alsomitra simplex</v>
      </c>
      <c r="P229" t="str">
        <f t="shared" ca="1" si="20"/>
        <v>TAG056937</v>
      </c>
      <c r="Q229">
        <f t="shared" ca="1" si="21"/>
        <v>1315</v>
      </c>
      <c r="R229">
        <f t="shared" ca="1" si="22"/>
        <v>5.8581290313200327</v>
      </c>
      <c r="S229" t="s">
        <v>220</v>
      </c>
      <c r="T229">
        <f t="shared" ca="1" si="23"/>
        <v>99</v>
      </c>
    </row>
    <row r="230" spans="1:20" x14ac:dyDescent="0.2">
      <c r="A230">
        <v>221</v>
      </c>
      <c r="B230" t="s">
        <v>126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28</v>
      </c>
      <c r="I230" t="s">
        <v>26</v>
      </c>
      <c r="J230" t="s">
        <v>27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Dolichoderus sp.</v>
      </c>
      <c r="P230" t="str">
        <f t="shared" ca="1" si="20"/>
        <v>TAG044650</v>
      </c>
      <c r="Q230">
        <f t="shared" ca="1" si="21"/>
        <v>644</v>
      </c>
      <c r="R230">
        <f t="shared" ca="1" si="22"/>
        <v>2.1787140505225615</v>
      </c>
      <c r="S230" t="s">
        <v>217</v>
      </c>
      <c r="T230">
        <f t="shared" ca="1" si="23"/>
        <v>12</v>
      </c>
    </row>
    <row r="231" spans="1:20" x14ac:dyDescent="0.2">
      <c r="A231">
        <v>222</v>
      </c>
      <c r="B231" t="s">
        <v>126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25</v>
      </c>
      <c r="I231" t="s">
        <v>26</v>
      </c>
      <c r="J231" t="s">
        <v>27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Zenicomus photuroides</v>
      </c>
      <c r="P231" t="str">
        <f t="shared" ca="1" si="20"/>
        <v>TAG037714</v>
      </c>
      <c r="Q231">
        <f t="shared" ca="1" si="21"/>
        <v>842</v>
      </c>
      <c r="R231">
        <f t="shared" ca="1" si="22"/>
        <v>3.2799773051530918</v>
      </c>
      <c r="S231" t="s">
        <v>218</v>
      </c>
      <c r="T231">
        <f t="shared" ca="1" si="23"/>
        <v>85</v>
      </c>
    </row>
    <row r="232" spans="1:20" x14ac:dyDescent="0.2">
      <c r="A232">
        <v>223</v>
      </c>
      <c r="B232" t="s">
        <v>126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28</v>
      </c>
      <c r="I232" t="s">
        <v>29</v>
      </c>
      <c r="J232" t="s">
        <v>27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Bothroponera novus</v>
      </c>
      <c r="P232" t="str">
        <f t="shared" ca="1" si="20"/>
        <v>TAG060689</v>
      </c>
      <c r="Q232">
        <f t="shared" ca="1" si="21"/>
        <v>1395</v>
      </c>
      <c r="R232">
        <f t="shared" ca="1" si="22"/>
        <v>4.7778064127203423</v>
      </c>
      <c r="S232" t="s">
        <v>219</v>
      </c>
      <c r="T232">
        <f t="shared" ca="1" si="23"/>
        <v>96</v>
      </c>
    </row>
    <row r="233" spans="1:20" x14ac:dyDescent="0.2">
      <c r="A233">
        <v>224</v>
      </c>
      <c r="B233" t="s">
        <v>126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30</v>
      </c>
      <c r="I233" t="s">
        <v>29</v>
      </c>
      <c r="J233" t="s">
        <v>27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Water monitor</v>
      </c>
      <c r="P233" t="str">
        <f t="shared" ca="1" si="20"/>
        <v>TAG015950</v>
      </c>
      <c r="Q233">
        <f t="shared" ca="1" si="21"/>
        <v>7</v>
      </c>
      <c r="R233">
        <f t="shared" ca="1" si="22"/>
        <v>2.4179037610439149</v>
      </c>
      <c r="S233" t="s">
        <v>220</v>
      </c>
      <c r="T233">
        <f t="shared" ca="1" si="23"/>
        <v>41</v>
      </c>
    </row>
    <row r="234" spans="1:20" x14ac:dyDescent="0.2">
      <c r="A234">
        <v>225</v>
      </c>
      <c r="B234" t="s">
        <v>126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25</v>
      </c>
      <c r="I234" t="s">
        <v>29</v>
      </c>
      <c r="J234" t="s">
        <v>27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Camponotites kraussei</v>
      </c>
      <c r="P234" t="str">
        <f t="shared" ca="1" si="20"/>
        <v>TAG086847</v>
      </c>
      <c r="Q234">
        <f t="shared" ca="1" si="21"/>
        <v>1929</v>
      </c>
      <c r="R234">
        <f t="shared" ca="1" si="22"/>
        <v>5.9449161794323384</v>
      </c>
      <c r="S234" t="s">
        <v>217</v>
      </c>
      <c r="T234">
        <f t="shared" ca="1" si="23"/>
        <v>93</v>
      </c>
    </row>
    <row r="235" spans="1:20" x14ac:dyDescent="0.2">
      <c r="A235">
        <v>226</v>
      </c>
      <c r="B235" t="s">
        <v>126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28</v>
      </c>
      <c r="I235" t="s">
        <v>26</v>
      </c>
      <c r="J235" t="s">
        <v>31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Melaphorus potteri</v>
      </c>
      <c r="P235" t="str">
        <f t="shared" ca="1" si="20"/>
        <v>TAG022615</v>
      </c>
      <c r="Q235">
        <f t="shared" ca="1" si="21"/>
        <v>77</v>
      </c>
      <c r="R235">
        <f t="shared" ca="1" si="22"/>
        <v>4.1547310398394828</v>
      </c>
      <c r="S235" t="s">
        <v>218</v>
      </c>
      <c r="T235">
        <f t="shared" ca="1" si="23"/>
        <v>53</v>
      </c>
    </row>
    <row r="236" spans="1:20" x14ac:dyDescent="0.2">
      <c r="A236">
        <v>227</v>
      </c>
      <c r="B236" t="s">
        <v>126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25</v>
      </c>
      <c r="I236" t="s">
        <v>26</v>
      </c>
      <c r="J236" t="s">
        <v>31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Formicidae #1</v>
      </c>
      <c r="P236" t="str">
        <f t="shared" ca="1" si="20"/>
        <v>TAG097937</v>
      </c>
      <c r="Q236">
        <f t="shared" ca="1" si="21"/>
        <v>1697</v>
      </c>
      <c r="R236">
        <f t="shared" ca="1" si="22"/>
        <v>4.3335987373291625</v>
      </c>
      <c r="S236" t="s">
        <v>219</v>
      </c>
      <c r="T236">
        <f t="shared" ca="1" si="23"/>
        <v>74</v>
      </c>
    </row>
    <row r="237" spans="1:20" x14ac:dyDescent="0.2">
      <c r="A237">
        <v>228</v>
      </c>
      <c r="B237" t="s">
        <v>126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30</v>
      </c>
      <c r="I237" t="s">
        <v>29</v>
      </c>
      <c r="J237" t="s">
        <v>31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Morphospecies 1</v>
      </c>
      <c r="P237" t="str">
        <f t="shared" ca="1" si="20"/>
        <v>TAG008784</v>
      </c>
      <c r="Q237">
        <f t="shared" ca="1" si="21"/>
        <v>1267</v>
      </c>
      <c r="R237">
        <f t="shared" ca="1" si="22"/>
        <v>2.790705204961236</v>
      </c>
      <c r="S237" t="s">
        <v>220</v>
      </c>
      <c r="T237">
        <f t="shared" ca="1" si="23"/>
        <v>27</v>
      </c>
    </row>
    <row r="238" spans="1:20" x14ac:dyDescent="0.2">
      <c r="A238">
        <v>229</v>
      </c>
      <c r="B238" t="s">
        <v>126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25</v>
      </c>
      <c r="I238" t="s">
        <v>29</v>
      </c>
      <c r="J238" t="s">
        <v>31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Bothroponera novus</v>
      </c>
      <c r="P238" t="str">
        <f t="shared" ca="1" si="20"/>
        <v>TAG036399</v>
      </c>
      <c r="Q238">
        <f t="shared" ca="1" si="21"/>
        <v>23</v>
      </c>
      <c r="R238">
        <f t="shared" ca="1" si="22"/>
        <v>3.7786295673103192</v>
      </c>
      <c r="S238" t="s">
        <v>217</v>
      </c>
      <c r="T238">
        <f t="shared" ca="1" si="23"/>
        <v>90</v>
      </c>
    </row>
    <row r="239" spans="1:20" x14ac:dyDescent="0.2">
      <c r="A239">
        <v>230</v>
      </c>
      <c r="B239" t="s">
        <v>126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28</v>
      </c>
      <c r="I239" t="s">
        <v>29</v>
      </c>
      <c r="J239" t="s">
        <v>31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Biarmosuchus tagax</v>
      </c>
      <c r="P239" t="str">
        <f t="shared" ca="1" si="20"/>
        <v>TAG028939</v>
      </c>
      <c r="Q239">
        <f t="shared" ca="1" si="21"/>
        <v>1260</v>
      </c>
      <c r="R239">
        <f t="shared" ca="1" si="22"/>
        <v>2.0536411086689572</v>
      </c>
      <c r="S239" t="s">
        <v>218</v>
      </c>
      <c r="T239">
        <f t="shared" ca="1" si="23"/>
        <v>78</v>
      </c>
    </row>
    <row r="240" spans="1:20" x14ac:dyDescent="0.2">
      <c r="A240">
        <v>231</v>
      </c>
      <c r="B240" t="s">
        <v>127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25</v>
      </c>
      <c r="I240" t="s">
        <v>26</v>
      </c>
      <c r="J240" t="s">
        <v>27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Melittia oedippus</v>
      </c>
      <c r="P240" t="str">
        <f t="shared" ca="1" si="20"/>
        <v>TAG002575</v>
      </c>
      <c r="Q240">
        <f t="shared" ca="1" si="21"/>
        <v>350</v>
      </c>
      <c r="R240">
        <f t="shared" ca="1" si="22"/>
        <v>3.0702562268364995</v>
      </c>
      <c r="S240" t="s">
        <v>219</v>
      </c>
      <c r="T240">
        <f t="shared" ca="1" si="23"/>
        <v>69</v>
      </c>
    </row>
    <row r="241" spans="1:20" x14ac:dyDescent="0.2">
      <c r="A241">
        <v>232</v>
      </c>
      <c r="B241" t="s">
        <v>127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28</v>
      </c>
      <c r="I241" t="s">
        <v>26</v>
      </c>
      <c r="J241" t="s">
        <v>27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Water monitor</v>
      </c>
      <c r="P241" t="str">
        <f t="shared" ca="1" si="20"/>
        <v>TAG056676</v>
      </c>
      <c r="Q241">
        <f t="shared" ca="1" si="21"/>
        <v>335</v>
      </c>
      <c r="R241">
        <f t="shared" ca="1" si="22"/>
        <v>1.7965323438612237</v>
      </c>
      <c r="S241" t="s">
        <v>220</v>
      </c>
      <c r="T241">
        <f t="shared" ca="1" si="23"/>
        <v>29</v>
      </c>
    </row>
    <row r="242" spans="1:20" x14ac:dyDescent="0.2">
      <c r="A242">
        <v>233</v>
      </c>
      <c r="B242" t="s">
        <v>127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28</v>
      </c>
      <c r="I242" t="s">
        <v>29</v>
      </c>
      <c r="J242" t="s">
        <v>27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Water monitor</v>
      </c>
      <c r="P242" t="str">
        <f t="shared" ca="1" si="20"/>
        <v>TAG020770</v>
      </c>
      <c r="Q242">
        <f t="shared" ca="1" si="21"/>
        <v>1214</v>
      </c>
      <c r="R242">
        <f t="shared" ca="1" si="22"/>
        <v>1.5534585381886781</v>
      </c>
      <c r="S242" t="s">
        <v>217</v>
      </c>
      <c r="T242">
        <f t="shared" ca="1" si="23"/>
        <v>87</v>
      </c>
    </row>
    <row r="243" spans="1:20" x14ac:dyDescent="0.2">
      <c r="A243">
        <v>234</v>
      </c>
      <c r="B243" t="s">
        <v>127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30</v>
      </c>
      <c r="I243" t="s">
        <v>29</v>
      </c>
      <c r="J243" t="s">
        <v>27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Crematogaster borneensis</v>
      </c>
      <c r="P243" t="str">
        <f t="shared" ca="1" si="20"/>
        <v>TAG038591</v>
      </c>
      <c r="Q243">
        <f t="shared" ca="1" si="21"/>
        <v>1920</v>
      </c>
      <c r="R243">
        <f t="shared" ca="1" si="22"/>
        <v>5.6350047287807197</v>
      </c>
      <c r="S243" t="s">
        <v>218</v>
      </c>
      <c r="T243">
        <f t="shared" ca="1" si="23"/>
        <v>87</v>
      </c>
    </row>
    <row r="244" spans="1:20" x14ac:dyDescent="0.2">
      <c r="A244">
        <v>235</v>
      </c>
      <c r="B244" t="s">
        <v>127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25</v>
      </c>
      <c r="I244" t="s">
        <v>29</v>
      </c>
      <c r="J244" t="s">
        <v>27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Camponotites kraussei</v>
      </c>
      <c r="P244" t="str">
        <f t="shared" ca="1" si="20"/>
        <v>TAG072507</v>
      </c>
      <c r="Q244">
        <f t="shared" ca="1" si="21"/>
        <v>1721</v>
      </c>
      <c r="R244">
        <f t="shared" ca="1" si="22"/>
        <v>3.4607989415417131</v>
      </c>
      <c r="S244" t="s">
        <v>219</v>
      </c>
      <c r="T244">
        <f t="shared" ca="1" si="23"/>
        <v>70</v>
      </c>
    </row>
    <row r="245" spans="1:20" x14ac:dyDescent="0.2">
      <c r="A245">
        <v>236</v>
      </c>
      <c r="B245" t="s">
        <v>127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25</v>
      </c>
      <c r="I245" t="s">
        <v>26</v>
      </c>
      <c r="J245" t="s">
        <v>31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Water monitor</v>
      </c>
      <c r="P245" t="str">
        <f t="shared" ca="1" si="20"/>
        <v>TAG008203</v>
      </c>
      <c r="Q245">
        <f t="shared" ca="1" si="21"/>
        <v>1462</v>
      </c>
      <c r="R245">
        <f t="shared" ca="1" si="22"/>
        <v>5.2340745640145725</v>
      </c>
      <c r="S245" t="s">
        <v>220</v>
      </c>
      <c r="T245">
        <f t="shared" ca="1" si="23"/>
        <v>34</v>
      </c>
    </row>
    <row r="246" spans="1:20" x14ac:dyDescent="0.2">
      <c r="A246">
        <v>237</v>
      </c>
      <c r="B246" t="s">
        <v>127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28</v>
      </c>
      <c r="I246" t="s">
        <v>26</v>
      </c>
      <c r="J246" t="s">
        <v>31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Ponerinae #1</v>
      </c>
      <c r="P246" t="str">
        <f t="shared" ca="1" si="20"/>
        <v>TAG064328</v>
      </c>
      <c r="Q246">
        <f t="shared" ca="1" si="21"/>
        <v>929</v>
      </c>
      <c r="R246">
        <f t="shared" ca="1" si="22"/>
        <v>2.5487918264451128</v>
      </c>
      <c r="S246" t="s">
        <v>217</v>
      </c>
      <c r="T246">
        <f t="shared" ca="1" si="23"/>
        <v>56</v>
      </c>
    </row>
    <row r="247" spans="1:20" x14ac:dyDescent="0.2">
      <c r="A247">
        <v>238</v>
      </c>
      <c r="B247" t="s">
        <v>127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28</v>
      </c>
      <c r="I247" t="s">
        <v>29</v>
      </c>
      <c r="J247" t="s">
        <v>31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Water monitor</v>
      </c>
      <c r="P247" t="str">
        <f t="shared" ca="1" si="20"/>
        <v>TAG099362</v>
      </c>
      <c r="Q247">
        <f t="shared" ca="1" si="21"/>
        <v>921</v>
      </c>
      <c r="R247">
        <f t="shared" ca="1" si="22"/>
        <v>2.6072504543050452</v>
      </c>
      <c r="S247" t="s">
        <v>218</v>
      </c>
      <c r="T247">
        <f t="shared" ca="1" si="23"/>
        <v>88</v>
      </c>
    </row>
    <row r="248" spans="1:20" x14ac:dyDescent="0.2">
      <c r="A248">
        <v>239</v>
      </c>
      <c r="B248" t="s">
        <v>127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30</v>
      </c>
      <c r="I248" t="s">
        <v>29</v>
      </c>
      <c r="J248" t="s">
        <v>31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Goniopholis tenuidens</v>
      </c>
      <c r="P248" t="str">
        <f t="shared" ca="1" si="20"/>
        <v>TAG032910</v>
      </c>
      <c r="Q248">
        <f t="shared" ca="1" si="21"/>
        <v>1488</v>
      </c>
      <c r="R248">
        <f t="shared" ca="1" si="22"/>
        <v>1.9529871307598814</v>
      </c>
      <c r="S248" t="s">
        <v>219</v>
      </c>
      <c r="T248">
        <f t="shared" ca="1" si="23"/>
        <v>27</v>
      </c>
    </row>
    <row r="249" spans="1:20" x14ac:dyDescent="0.2">
      <c r="A249">
        <v>240</v>
      </c>
      <c r="B249" t="s">
        <v>127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25</v>
      </c>
      <c r="I249" t="s">
        <v>29</v>
      </c>
      <c r="J249" t="s">
        <v>31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Zenicomus photuroides</v>
      </c>
      <c r="P249" t="str">
        <f t="shared" ca="1" si="20"/>
        <v>TAG012176</v>
      </c>
      <c r="Q249">
        <f t="shared" ca="1" si="21"/>
        <v>48</v>
      </c>
      <c r="R249">
        <f t="shared" ca="1" si="22"/>
        <v>1.4536807101876261</v>
      </c>
      <c r="S249" t="s">
        <v>220</v>
      </c>
      <c r="T249">
        <f t="shared" ca="1" si="23"/>
        <v>45</v>
      </c>
    </row>
    <row r="250" spans="1:20" x14ac:dyDescent="0.2">
      <c r="A250">
        <v>241</v>
      </c>
      <c r="B250" t="s">
        <v>128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28</v>
      </c>
      <c r="I250" t="s">
        <v>26</v>
      </c>
      <c r="J250" t="s">
        <v>27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Formicidae #1</v>
      </c>
      <c r="P250" t="str">
        <f t="shared" ca="1" si="20"/>
        <v>TAG044204</v>
      </c>
      <c r="Q250">
        <f t="shared" ca="1" si="21"/>
        <v>129</v>
      </c>
      <c r="R250">
        <f t="shared" ca="1" si="22"/>
        <v>2.0683192755525273</v>
      </c>
      <c r="S250" t="s">
        <v>217</v>
      </c>
      <c r="T250">
        <f t="shared" ca="1" si="23"/>
        <v>79</v>
      </c>
    </row>
    <row r="251" spans="1:20" x14ac:dyDescent="0.2">
      <c r="A251">
        <v>242</v>
      </c>
      <c r="B251" t="s">
        <v>128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25</v>
      </c>
      <c r="I251" t="s">
        <v>26</v>
      </c>
      <c r="J251" t="s">
        <v>27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Melittia oedippus</v>
      </c>
      <c r="P251" t="str">
        <f t="shared" ca="1" si="20"/>
        <v>TAG000390</v>
      </c>
      <c r="Q251">
        <f t="shared" ca="1" si="21"/>
        <v>233</v>
      </c>
      <c r="R251">
        <f t="shared" ca="1" si="22"/>
        <v>5.2929953470443882</v>
      </c>
      <c r="S251" t="s">
        <v>218</v>
      </c>
      <c r="T251">
        <f t="shared" ca="1" si="23"/>
        <v>58</v>
      </c>
    </row>
    <row r="252" spans="1:20" x14ac:dyDescent="0.2">
      <c r="A252">
        <v>243</v>
      </c>
      <c r="B252" t="s">
        <v>128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25</v>
      </c>
      <c r="I252" t="s">
        <v>29</v>
      </c>
      <c r="J252" t="s">
        <v>27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Predator</v>
      </c>
      <c r="P252" t="str">
        <f t="shared" ca="1" si="20"/>
        <v>TAG017582</v>
      </c>
      <c r="Q252">
        <f t="shared" ca="1" si="21"/>
        <v>1328</v>
      </c>
      <c r="R252">
        <f t="shared" ca="1" si="22"/>
        <v>5.4919695867051344</v>
      </c>
      <c r="S252" t="s">
        <v>219</v>
      </c>
      <c r="T252">
        <f t="shared" ca="1" si="23"/>
        <v>82</v>
      </c>
    </row>
    <row r="253" spans="1:20" x14ac:dyDescent="0.2">
      <c r="A253">
        <v>244</v>
      </c>
      <c r="B253" t="s">
        <v>128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28</v>
      </c>
      <c r="I253" t="s">
        <v>29</v>
      </c>
      <c r="J253" t="s">
        <v>27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Crematogaster ormei</v>
      </c>
      <c r="P253" t="str">
        <f t="shared" ca="1" si="20"/>
        <v>TAG090301</v>
      </c>
      <c r="Q253">
        <f t="shared" ca="1" si="21"/>
        <v>1255</v>
      </c>
      <c r="R253">
        <f t="shared" ca="1" si="22"/>
        <v>3.8379204194686887</v>
      </c>
      <c r="S253" t="s">
        <v>220</v>
      </c>
      <c r="T253">
        <f t="shared" ca="1" si="23"/>
        <v>48</v>
      </c>
    </row>
    <row r="254" spans="1:20" x14ac:dyDescent="0.2">
      <c r="A254">
        <v>245</v>
      </c>
      <c r="B254" t="s">
        <v>128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30</v>
      </c>
      <c r="I254" t="s">
        <v>29</v>
      </c>
      <c r="J254" t="s">
        <v>27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Camponotites kraussei</v>
      </c>
      <c r="P254" t="str">
        <f t="shared" ca="1" si="20"/>
        <v>TAG068773</v>
      </c>
      <c r="Q254">
        <f t="shared" ca="1" si="21"/>
        <v>1329</v>
      </c>
      <c r="R254">
        <f t="shared" ca="1" si="22"/>
        <v>1.4286722269008396</v>
      </c>
      <c r="S254" t="s">
        <v>217</v>
      </c>
      <c r="T254">
        <f t="shared" ca="1" si="23"/>
        <v>32</v>
      </c>
    </row>
    <row r="255" spans="1:20" x14ac:dyDescent="0.2">
      <c r="A255">
        <v>246</v>
      </c>
      <c r="B255" t="s">
        <v>128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28</v>
      </c>
      <c r="I255" t="s">
        <v>26</v>
      </c>
      <c r="J255" t="s">
        <v>31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Bothroponera novus</v>
      </c>
      <c r="P255" t="str">
        <f t="shared" ca="1" si="20"/>
        <v>TAG099616</v>
      </c>
      <c r="Q255">
        <f t="shared" ca="1" si="21"/>
        <v>424</v>
      </c>
      <c r="R255">
        <f t="shared" ca="1" si="22"/>
        <v>4.3751026906706914</v>
      </c>
      <c r="S255" t="s">
        <v>218</v>
      </c>
      <c r="T255">
        <f t="shared" ca="1" si="23"/>
        <v>0</v>
      </c>
    </row>
    <row r="256" spans="1:20" x14ac:dyDescent="0.2">
      <c r="A256">
        <v>247</v>
      </c>
      <c r="B256" t="s">
        <v>128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25</v>
      </c>
      <c r="I256" t="s">
        <v>26</v>
      </c>
      <c r="J256" t="s">
        <v>31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Alsomitra simplex</v>
      </c>
      <c r="P256" t="str">
        <f t="shared" ca="1" si="20"/>
        <v>TAG066147</v>
      </c>
      <c r="Q256">
        <f t="shared" ca="1" si="21"/>
        <v>1983</v>
      </c>
      <c r="R256">
        <f t="shared" ca="1" si="22"/>
        <v>5.4501624285321757</v>
      </c>
      <c r="S256" t="s">
        <v>219</v>
      </c>
      <c r="T256">
        <f t="shared" ca="1" si="23"/>
        <v>4</v>
      </c>
    </row>
    <row r="257" spans="1:20" x14ac:dyDescent="0.2">
      <c r="A257">
        <v>248</v>
      </c>
      <c r="B257" t="s">
        <v>128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28</v>
      </c>
      <c r="I257" t="s">
        <v>29</v>
      </c>
      <c r="J257" t="s">
        <v>31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Bothroponera novus</v>
      </c>
      <c r="P257" t="str">
        <f t="shared" ca="1" si="20"/>
        <v>TAG080558</v>
      </c>
      <c r="Q257">
        <f t="shared" ca="1" si="21"/>
        <v>754</v>
      </c>
      <c r="R257">
        <f t="shared" ca="1" si="22"/>
        <v>3.5359076667751603</v>
      </c>
      <c r="S257" t="s">
        <v>220</v>
      </c>
      <c r="T257">
        <f t="shared" ca="1" si="23"/>
        <v>8</v>
      </c>
    </row>
    <row r="258" spans="1:20" x14ac:dyDescent="0.2">
      <c r="A258">
        <v>249</v>
      </c>
      <c r="B258" t="s">
        <v>128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30</v>
      </c>
      <c r="I258" t="s">
        <v>29</v>
      </c>
      <c r="J258" t="s">
        <v>31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Biarmosuchus tagax</v>
      </c>
      <c r="P258" t="str">
        <f t="shared" ca="1" si="20"/>
        <v>TAG099930</v>
      </c>
      <c r="Q258">
        <f t="shared" ca="1" si="21"/>
        <v>1797</v>
      </c>
      <c r="R258">
        <f t="shared" ca="1" si="22"/>
        <v>3.8080545465517397</v>
      </c>
      <c r="S258" t="s">
        <v>217</v>
      </c>
      <c r="T258">
        <f t="shared" ca="1" si="23"/>
        <v>67</v>
      </c>
    </row>
    <row r="259" spans="1:20" x14ac:dyDescent="0.2">
      <c r="A259">
        <v>250</v>
      </c>
      <c r="B259" t="s">
        <v>128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25</v>
      </c>
      <c r="I259" t="s">
        <v>29</v>
      </c>
      <c r="J259" t="s">
        <v>31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Melaphorus potteri</v>
      </c>
      <c r="P259" t="str">
        <f t="shared" ca="1" si="20"/>
        <v>TAG012290</v>
      </c>
      <c r="Q259">
        <f t="shared" ca="1" si="21"/>
        <v>984</v>
      </c>
      <c r="R259">
        <f t="shared" ca="1" si="22"/>
        <v>1.230069971572477</v>
      </c>
      <c r="S259" t="s">
        <v>218</v>
      </c>
      <c r="T259">
        <f t="shared" ca="1" si="23"/>
        <v>2</v>
      </c>
    </row>
    <row r="260" spans="1:20" x14ac:dyDescent="0.2">
      <c r="A260">
        <v>251</v>
      </c>
      <c r="B260" t="s">
        <v>129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25</v>
      </c>
      <c r="I260" t="s">
        <v>26</v>
      </c>
      <c r="J260" t="s">
        <v>27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Water monitor</v>
      </c>
      <c r="P260" t="str">
        <f t="shared" ca="1" si="20"/>
        <v>TAG062061</v>
      </c>
      <c r="Q260">
        <f t="shared" ca="1" si="21"/>
        <v>1406</v>
      </c>
      <c r="R260">
        <f t="shared" ca="1" si="22"/>
        <v>4.8539549228300185</v>
      </c>
      <c r="S260" t="s">
        <v>219</v>
      </c>
      <c r="T260">
        <f t="shared" ca="1" si="23"/>
        <v>59</v>
      </c>
    </row>
    <row r="261" spans="1:20" x14ac:dyDescent="0.2">
      <c r="A261">
        <v>252</v>
      </c>
      <c r="B261" t="s">
        <v>129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28</v>
      </c>
      <c r="I261" t="s">
        <v>26</v>
      </c>
      <c r="J261" t="s">
        <v>27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Bothroponera novus</v>
      </c>
      <c r="P261" t="str">
        <f t="shared" ca="1" si="20"/>
        <v>TAG037768</v>
      </c>
      <c r="Q261">
        <f t="shared" ca="1" si="21"/>
        <v>1270</v>
      </c>
      <c r="R261">
        <f t="shared" ca="1" si="22"/>
        <v>2.050810446103783</v>
      </c>
      <c r="S261" t="s">
        <v>220</v>
      </c>
      <c r="T261">
        <f t="shared" ca="1" si="23"/>
        <v>100</v>
      </c>
    </row>
    <row r="262" spans="1:20" x14ac:dyDescent="0.2">
      <c r="A262">
        <v>253</v>
      </c>
      <c r="B262" t="s">
        <v>129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28</v>
      </c>
      <c r="I262" t="s">
        <v>29</v>
      </c>
      <c r="J262" t="s">
        <v>27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Solenopsis #1</v>
      </c>
      <c r="P262" t="str">
        <f t="shared" ca="1" si="20"/>
        <v>TAG043972</v>
      </c>
      <c r="Q262">
        <f t="shared" ca="1" si="21"/>
        <v>815</v>
      </c>
      <c r="R262">
        <f t="shared" ca="1" si="22"/>
        <v>1.6812493805941766</v>
      </c>
      <c r="S262" t="s">
        <v>217</v>
      </c>
      <c r="T262">
        <f t="shared" ca="1" si="23"/>
        <v>10</v>
      </c>
    </row>
    <row r="263" spans="1:20" x14ac:dyDescent="0.2">
      <c r="A263">
        <v>254</v>
      </c>
      <c r="B263" t="s">
        <v>129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30</v>
      </c>
      <c r="I263" t="s">
        <v>29</v>
      </c>
      <c r="J263" t="s">
        <v>27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Alsomitra simplex</v>
      </c>
      <c r="P263" t="str">
        <f t="shared" ca="1" si="20"/>
        <v>TAG014703</v>
      </c>
      <c r="Q263">
        <f t="shared" ca="1" si="21"/>
        <v>1792</v>
      </c>
      <c r="R263">
        <f t="shared" ca="1" si="22"/>
        <v>1.6476885771960967</v>
      </c>
      <c r="S263" t="s">
        <v>218</v>
      </c>
      <c r="T263">
        <f t="shared" ca="1" si="23"/>
        <v>21</v>
      </c>
    </row>
    <row r="264" spans="1:20" x14ac:dyDescent="0.2">
      <c r="A264">
        <v>255</v>
      </c>
      <c r="B264" t="s">
        <v>129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25</v>
      </c>
      <c r="I264" t="s">
        <v>29</v>
      </c>
      <c r="J264" t="s">
        <v>27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Melaphorus potteri</v>
      </c>
      <c r="P264" t="str">
        <f t="shared" ca="1" si="20"/>
        <v>TAG083234</v>
      </c>
      <c r="Q264">
        <f t="shared" ca="1" si="21"/>
        <v>1349</v>
      </c>
      <c r="R264">
        <f t="shared" ca="1" si="22"/>
        <v>5.6668564147068308</v>
      </c>
      <c r="S264" t="s">
        <v>219</v>
      </c>
      <c r="T264">
        <f t="shared" ca="1" si="23"/>
        <v>66</v>
      </c>
    </row>
    <row r="265" spans="1:20" x14ac:dyDescent="0.2">
      <c r="A265">
        <v>256</v>
      </c>
      <c r="B265" t="s">
        <v>129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25</v>
      </c>
      <c r="I265" t="s">
        <v>26</v>
      </c>
      <c r="J265" t="s">
        <v>31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Water monitor</v>
      </c>
      <c r="P265" t="str">
        <f t="shared" ca="1" si="20"/>
        <v>TAG067285</v>
      </c>
      <c r="Q265">
        <f t="shared" ca="1" si="21"/>
        <v>6</v>
      </c>
      <c r="R265">
        <f t="shared" ca="1" si="22"/>
        <v>4.2884985741114239</v>
      </c>
      <c r="S265" t="s">
        <v>220</v>
      </c>
      <c r="T265">
        <f t="shared" ca="1" si="23"/>
        <v>35</v>
      </c>
    </row>
    <row r="266" spans="1:20" x14ac:dyDescent="0.2">
      <c r="A266">
        <v>257</v>
      </c>
      <c r="B266" t="s">
        <v>129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28</v>
      </c>
      <c r="I266" t="s">
        <v>26</v>
      </c>
      <c r="J266" t="s">
        <v>31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Bothroponera novus</v>
      </c>
      <c r="P266" t="str">
        <f t="shared" ca="1" si="20"/>
        <v>TAG045756</v>
      </c>
      <c r="Q266">
        <f t="shared" ca="1" si="21"/>
        <v>54</v>
      </c>
      <c r="R266">
        <f t="shared" ca="1" si="22"/>
        <v>2.7805408632841013</v>
      </c>
      <c r="S266" t="s">
        <v>217</v>
      </c>
      <c r="T266">
        <f t="shared" ca="1" si="23"/>
        <v>50</v>
      </c>
    </row>
    <row r="267" spans="1:20" x14ac:dyDescent="0.2">
      <c r="A267">
        <v>258</v>
      </c>
      <c r="B267" t="s">
        <v>129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30</v>
      </c>
      <c r="I267" t="s">
        <v>29</v>
      </c>
      <c r="J267" t="s">
        <v>31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INDIRECT(ADDRESS(RANDBETWEEN(2,21),1,1,FALSE,"Taxa"), FALSE)</f>
        <v>Zenicomus photuroides</v>
      </c>
      <c r="P267" t="str">
        <f t="shared" ref="P267:P330" ca="1" si="26">"TAG" &amp; TEXT(FLOOR(RAND()*100000,1), "000000")</f>
        <v>TAG068261</v>
      </c>
      <c r="Q267">
        <f t="shared" ref="Q267:Q330" ca="1" si="27">RANDBETWEEN(0,2000)</f>
        <v>536</v>
      </c>
      <c r="R267">
        <f t="shared" ref="R267:R330" ca="1" si="28">RAND()*5+1</f>
        <v>3.4030167380340379</v>
      </c>
      <c r="S267" t="s">
        <v>218</v>
      </c>
      <c r="T267">
        <f t="shared" ref="T267:T330" ca="1" si="29">RANDBETWEEN(0,100)</f>
        <v>41</v>
      </c>
    </row>
    <row r="268" spans="1:20" x14ac:dyDescent="0.2">
      <c r="A268">
        <v>259</v>
      </c>
      <c r="B268" t="s">
        <v>129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25</v>
      </c>
      <c r="I268" t="s">
        <v>29</v>
      </c>
      <c r="J268" t="s">
        <v>31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Camponotites kraussei</v>
      </c>
      <c r="P268" t="str">
        <f t="shared" ca="1" si="26"/>
        <v>TAG085838</v>
      </c>
      <c r="Q268">
        <f t="shared" ca="1" si="27"/>
        <v>11</v>
      </c>
      <c r="R268">
        <f t="shared" ca="1" si="28"/>
        <v>4.1226500580119527</v>
      </c>
      <c r="S268" t="s">
        <v>219</v>
      </c>
      <c r="T268">
        <f t="shared" ca="1" si="29"/>
        <v>51</v>
      </c>
    </row>
    <row r="269" spans="1:20" x14ac:dyDescent="0.2">
      <c r="A269">
        <v>260</v>
      </c>
      <c r="B269" t="s">
        <v>129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28</v>
      </c>
      <c r="I269" t="s">
        <v>29</v>
      </c>
      <c r="J269" t="s">
        <v>31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Goniopholis tenuidens</v>
      </c>
      <c r="P269" t="str">
        <f t="shared" ca="1" si="26"/>
        <v>TAG007522</v>
      </c>
      <c r="Q269">
        <f t="shared" ca="1" si="27"/>
        <v>130</v>
      </c>
      <c r="R269">
        <f t="shared" ca="1" si="28"/>
        <v>1.0144199136565881</v>
      </c>
      <c r="S269" t="s">
        <v>220</v>
      </c>
      <c r="T269">
        <f t="shared" ca="1" si="29"/>
        <v>86</v>
      </c>
    </row>
    <row r="270" spans="1:20" x14ac:dyDescent="0.2">
      <c r="A270">
        <v>261</v>
      </c>
      <c r="B270" t="s">
        <v>130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28</v>
      </c>
      <c r="I270" t="s">
        <v>26</v>
      </c>
      <c r="J270" t="s">
        <v>27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Morphospecies 1</v>
      </c>
      <c r="P270" t="str">
        <f t="shared" ca="1" si="26"/>
        <v>TAG089246</v>
      </c>
      <c r="Q270">
        <f t="shared" ca="1" si="27"/>
        <v>52</v>
      </c>
      <c r="R270">
        <f t="shared" ca="1" si="28"/>
        <v>3.9935123430079513</v>
      </c>
      <c r="S270" t="s">
        <v>217</v>
      </c>
      <c r="T270">
        <f t="shared" ca="1" si="29"/>
        <v>26</v>
      </c>
    </row>
    <row r="271" spans="1:20" x14ac:dyDescent="0.2">
      <c r="A271">
        <v>262</v>
      </c>
      <c r="B271" t="s">
        <v>130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25</v>
      </c>
      <c r="I271" t="s">
        <v>26</v>
      </c>
      <c r="J271" t="s">
        <v>27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Crematogaster borneensis</v>
      </c>
      <c r="P271" t="str">
        <f t="shared" ca="1" si="26"/>
        <v>TAG052418</v>
      </c>
      <c r="Q271">
        <f t="shared" ca="1" si="27"/>
        <v>792</v>
      </c>
      <c r="R271">
        <f t="shared" ca="1" si="28"/>
        <v>3.6957311803333188</v>
      </c>
      <c r="S271" t="s">
        <v>218</v>
      </c>
      <c r="T271">
        <f t="shared" ca="1" si="29"/>
        <v>42</v>
      </c>
    </row>
    <row r="272" spans="1:20" x14ac:dyDescent="0.2">
      <c r="A272">
        <v>263</v>
      </c>
      <c r="B272" t="s">
        <v>130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28</v>
      </c>
      <c r="I272" t="s">
        <v>29</v>
      </c>
      <c r="J272" t="s">
        <v>27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Morphospecies 1</v>
      </c>
      <c r="P272" t="str">
        <f t="shared" ca="1" si="26"/>
        <v>TAG011341</v>
      </c>
      <c r="Q272">
        <f t="shared" ca="1" si="27"/>
        <v>539</v>
      </c>
      <c r="R272">
        <f t="shared" ca="1" si="28"/>
        <v>2.1765965168138832</v>
      </c>
      <c r="S272" t="s">
        <v>219</v>
      </c>
      <c r="T272">
        <f t="shared" ca="1" si="29"/>
        <v>44</v>
      </c>
    </row>
    <row r="273" spans="1:20" x14ac:dyDescent="0.2">
      <c r="A273">
        <v>264</v>
      </c>
      <c r="B273" t="s">
        <v>130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30</v>
      </c>
      <c r="I273" t="s">
        <v>29</v>
      </c>
      <c r="J273" t="s">
        <v>27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Dolichoderus sp.</v>
      </c>
      <c r="P273" t="str">
        <f t="shared" ca="1" si="26"/>
        <v>TAG092821</v>
      </c>
      <c r="Q273">
        <f t="shared" ca="1" si="27"/>
        <v>1842</v>
      </c>
      <c r="R273">
        <f t="shared" ca="1" si="28"/>
        <v>2.2922760710337577</v>
      </c>
      <c r="S273" t="s">
        <v>220</v>
      </c>
      <c r="T273">
        <f t="shared" ca="1" si="29"/>
        <v>5</v>
      </c>
    </row>
    <row r="274" spans="1:20" x14ac:dyDescent="0.2">
      <c r="A274">
        <v>265</v>
      </c>
      <c r="B274" t="s">
        <v>130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25</v>
      </c>
      <c r="I274" t="s">
        <v>29</v>
      </c>
      <c r="J274" t="s">
        <v>27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Solenopsis #1</v>
      </c>
      <c r="P274" t="str">
        <f t="shared" ca="1" si="26"/>
        <v>TAG008821</v>
      </c>
      <c r="Q274">
        <f t="shared" ca="1" si="27"/>
        <v>998</v>
      </c>
      <c r="R274">
        <f t="shared" ca="1" si="28"/>
        <v>2.7823136861938123</v>
      </c>
      <c r="S274" t="s">
        <v>217</v>
      </c>
      <c r="T274">
        <f t="shared" ca="1" si="29"/>
        <v>5</v>
      </c>
    </row>
    <row r="275" spans="1:20" x14ac:dyDescent="0.2">
      <c r="A275">
        <v>266</v>
      </c>
      <c r="B275" t="s">
        <v>130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28</v>
      </c>
      <c r="I275" t="s">
        <v>26</v>
      </c>
      <c r="J275" t="s">
        <v>31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Morphospecies 1</v>
      </c>
      <c r="P275" t="str">
        <f t="shared" ca="1" si="26"/>
        <v>TAG012198</v>
      </c>
      <c r="Q275">
        <f t="shared" ca="1" si="27"/>
        <v>444</v>
      </c>
      <c r="R275">
        <f t="shared" ca="1" si="28"/>
        <v>3.6594035239122036</v>
      </c>
      <c r="S275" t="s">
        <v>218</v>
      </c>
      <c r="T275">
        <f t="shared" ca="1" si="29"/>
        <v>78</v>
      </c>
    </row>
    <row r="276" spans="1:20" x14ac:dyDescent="0.2">
      <c r="A276">
        <v>267</v>
      </c>
      <c r="B276" t="s">
        <v>130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25</v>
      </c>
      <c r="I276" t="s">
        <v>26</v>
      </c>
      <c r="J276" t="s">
        <v>31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Ponerinae #1</v>
      </c>
      <c r="P276" t="str">
        <f t="shared" ca="1" si="26"/>
        <v>TAG001372</v>
      </c>
      <c r="Q276">
        <f t="shared" ca="1" si="27"/>
        <v>1221</v>
      </c>
      <c r="R276">
        <f t="shared" ca="1" si="28"/>
        <v>4.9170844528630164</v>
      </c>
      <c r="S276" t="s">
        <v>219</v>
      </c>
      <c r="T276">
        <f t="shared" ca="1" si="29"/>
        <v>58</v>
      </c>
    </row>
    <row r="277" spans="1:20" x14ac:dyDescent="0.2">
      <c r="A277">
        <v>268</v>
      </c>
      <c r="B277" t="s">
        <v>130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30</v>
      </c>
      <c r="I277" t="s">
        <v>29</v>
      </c>
      <c r="J277" t="s">
        <v>31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Bothroponera novus</v>
      </c>
      <c r="P277" t="str">
        <f t="shared" ca="1" si="26"/>
        <v>TAG097741</v>
      </c>
      <c r="Q277">
        <f t="shared" ca="1" si="27"/>
        <v>296</v>
      </c>
      <c r="R277">
        <f t="shared" ca="1" si="28"/>
        <v>1.5301659384909003</v>
      </c>
      <c r="S277" t="s">
        <v>220</v>
      </c>
      <c r="T277">
        <f t="shared" ca="1" si="29"/>
        <v>32</v>
      </c>
    </row>
    <row r="278" spans="1:20" x14ac:dyDescent="0.2">
      <c r="A278">
        <v>269</v>
      </c>
      <c r="B278" t="s">
        <v>130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25</v>
      </c>
      <c r="I278" t="s">
        <v>29</v>
      </c>
      <c r="J278" t="s">
        <v>31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Solenopsis #1</v>
      </c>
      <c r="P278" t="str">
        <f t="shared" ca="1" si="26"/>
        <v>TAG039262</v>
      </c>
      <c r="Q278">
        <f t="shared" ca="1" si="27"/>
        <v>68</v>
      </c>
      <c r="R278">
        <f t="shared" ca="1" si="28"/>
        <v>4.708085343207518</v>
      </c>
      <c r="S278" t="s">
        <v>217</v>
      </c>
      <c r="T278">
        <f t="shared" ca="1" si="29"/>
        <v>33</v>
      </c>
    </row>
    <row r="279" spans="1:20" x14ac:dyDescent="0.2">
      <c r="A279">
        <v>270</v>
      </c>
      <c r="B279" t="s">
        <v>130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28</v>
      </c>
      <c r="I279" t="s">
        <v>29</v>
      </c>
      <c r="J279" t="s">
        <v>31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Goniopholis tenuidens</v>
      </c>
      <c r="P279" t="str">
        <f t="shared" ca="1" si="26"/>
        <v>TAG092361</v>
      </c>
      <c r="Q279">
        <f t="shared" ca="1" si="27"/>
        <v>161</v>
      </c>
      <c r="R279">
        <f t="shared" ca="1" si="28"/>
        <v>1.9797759225912961</v>
      </c>
      <c r="S279" t="s">
        <v>218</v>
      </c>
      <c r="T279">
        <f t="shared" ca="1" si="29"/>
        <v>3</v>
      </c>
    </row>
    <row r="280" spans="1:20" x14ac:dyDescent="0.2">
      <c r="A280">
        <v>271</v>
      </c>
      <c r="B280" t="s">
        <v>131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28</v>
      </c>
      <c r="I280" t="s">
        <v>26</v>
      </c>
      <c r="J280" t="s">
        <v>27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Crematogaster ormei</v>
      </c>
      <c r="P280" t="str">
        <f t="shared" ca="1" si="26"/>
        <v>TAG080521</v>
      </c>
      <c r="Q280">
        <f t="shared" ca="1" si="27"/>
        <v>795</v>
      </c>
      <c r="R280">
        <f t="shared" ca="1" si="28"/>
        <v>2.0943981113715062</v>
      </c>
      <c r="S280" t="s">
        <v>219</v>
      </c>
      <c r="T280">
        <f t="shared" ca="1" si="29"/>
        <v>71</v>
      </c>
    </row>
    <row r="281" spans="1:20" x14ac:dyDescent="0.2">
      <c r="A281">
        <v>272</v>
      </c>
      <c r="B281" t="s">
        <v>131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25</v>
      </c>
      <c r="I281" t="s">
        <v>26</v>
      </c>
      <c r="J281" t="s">
        <v>27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Bothroponera novus</v>
      </c>
      <c r="P281" t="str">
        <f t="shared" ca="1" si="26"/>
        <v>TAG035427</v>
      </c>
      <c r="Q281">
        <f t="shared" ca="1" si="27"/>
        <v>1906</v>
      </c>
      <c r="R281">
        <f t="shared" ca="1" si="28"/>
        <v>5.6066588872896208</v>
      </c>
      <c r="S281" t="s">
        <v>220</v>
      </c>
      <c r="T281">
        <f t="shared" ca="1" si="29"/>
        <v>67</v>
      </c>
    </row>
    <row r="282" spans="1:20" x14ac:dyDescent="0.2">
      <c r="A282">
        <v>273</v>
      </c>
      <c r="B282" t="s">
        <v>131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30</v>
      </c>
      <c r="I282" t="s">
        <v>29</v>
      </c>
      <c r="J282" t="s">
        <v>27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Morphospecies 1</v>
      </c>
      <c r="P282" t="str">
        <f t="shared" ca="1" si="26"/>
        <v>TAG045309</v>
      </c>
      <c r="Q282">
        <f t="shared" ca="1" si="27"/>
        <v>46</v>
      </c>
      <c r="R282">
        <f t="shared" ca="1" si="28"/>
        <v>1.5173841417516778</v>
      </c>
      <c r="S282" t="s">
        <v>217</v>
      </c>
      <c r="T282">
        <f t="shared" ca="1" si="29"/>
        <v>98</v>
      </c>
    </row>
    <row r="283" spans="1:20" x14ac:dyDescent="0.2">
      <c r="A283">
        <v>274</v>
      </c>
      <c r="B283" t="s">
        <v>131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25</v>
      </c>
      <c r="I283" t="s">
        <v>29</v>
      </c>
      <c r="J283" t="s">
        <v>27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Formicidae #1</v>
      </c>
      <c r="P283" t="str">
        <f t="shared" ca="1" si="26"/>
        <v>TAG021535</v>
      </c>
      <c r="Q283">
        <f t="shared" ca="1" si="27"/>
        <v>1180</v>
      </c>
      <c r="R283">
        <f t="shared" ca="1" si="28"/>
        <v>5.8096872469715573</v>
      </c>
      <c r="S283" t="s">
        <v>218</v>
      </c>
      <c r="T283">
        <f t="shared" ca="1" si="29"/>
        <v>14</v>
      </c>
    </row>
    <row r="284" spans="1:20" x14ac:dyDescent="0.2">
      <c r="A284">
        <v>275</v>
      </c>
      <c r="B284" t="s">
        <v>131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28</v>
      </c>
      <c r="I284" t="s">
        <v>29</v>
      </c>
      <c r="J284" t="s">
        <v>27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Bothroponera novus</v>
      </c>
      <c r="P284" t="str">
        <f t="shared" ca="1" si="26"/>
        <v>TAG024047</v>
      </c>
      <c r="Q284">
        <f t="shared" ca="1" si="27"/>
        <v>508</v>
      </c>
      <c r="R284">
        <f t="shared" ca="1" si="28"/>
        <v>3.0074463889115441</v>
      </c>
      <c r="S284" t="s">
        <v>219</v>
      </c>
      <c r="T284">
        <f t="shared" ca="1" si="29"/>
        <v>80</v>
      </c>
    </row>
    <row r="285" spans="1:20" x14ac:dyDescent="0.2">
      <c r="A285">
        <v>276</v>
      </c>
      <c r="B285" t="s">
        <v>131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28</v>
      </c>
      <c r="I285" t="s">
        <v>26</v>
      </c>
      <c r="J285" t="s">
        <v>31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Biarmosuchus tagax</v>
      </c>
      <c r="P285" t="str">
        <f t="shared" ca="1" si="26"/>
        <v>TAG067082</v>
      </c>
      <c r="Q285">
        <f t="shared" ca="1" si="27"/>
        <v>1667</v>
      </c>
      <c r="R285">
        <f t="shared" ca="1" si="28"/>
        <v>5.0083786647702802</v>
      </c>
      <c r="S285" t="s">
        <v>220</v>
      </c>
      <c r="T285">
        <f t="shared" ca="1" si="29"/>
        <v>31</v>
      </c>
    </row>
    <row r="286" spans="1:20" x14ac:dyDescent="0.2">
      <c r="A286">
        <v>277</v>
      </c>
      <c r="B286" t="s">
        <v>131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25</v>
      </c>
      <c r="I286" t="s">
        <v>26</v>
      </c>
      <c r="J286" t="s">
        <v>31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Predator</v>
      </c>
      <c r="P286" t="str">
        <f t="shared" ca="1" si="26"/>
        <v>TAG060830</v>
      </c>
      <c r="Q286">
        <f t="shared" ca="1" si="27"/>
        <v>1395</v>
      </c>
      <c r="R286">
        <f t="shared" ca="1" si="28"/>
        <v>4.7052538607453522</v>
      </c>
      <c r="S286" t="s">
        <v>217</v>
      </c>
      <c r="T286">
        <f t="shared" ca="1" si="29"/>
        <v>6</v>
      </c>
    </row>
    <row r="287" spans="1:20" x14ac:dyDescent="0.2">
      <c r="A287">
        <v>278</v>
      </c>
      <c r="B287" t="s">
        <v>131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30</v>
      </c>
      <c r="I287" t="s">
        <v>29</v>
      </c>
      <c r="J287" t="s">
        <v>31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Camponotites kraussei</v>
      </c>
      <c r="P287" t="str">
        <f t="shared" ca="1" si="26"/>
        <v>TAG096486</v>
      </c>
      <c r="Q287">
        <f t="shared" ca="1" si="27"/>
        <v>1299</v>
      </c>
      <c r="R287">
        <f t="shared" ca="1" si="28"/>
        <v>4.9118249330085311</v>
      </c>
      <c r="S287" t="s">
        <v>218</v>
      </c>
      <c r="T287">
        <f t="shared" ca="1" si="29"/>
        <v>99</v>
      </c>
    </row>
    <row r="288" spans="1:20" x14ac:dyDescent="0.2">
      <c r="A288">
        <v>279</v>
      </c>
      <c r="B288" t="s">
        <v>131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28</v>
      </c>
      <c r="I288" t="s">
        <v>29</v>
      </c>
      <c r="J288" t="s">
        <v>31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Morphospecies 1</v>
      </c>
      <c r="P288" t="str">
        <f t="shared" ca="1" si="26"/>
        <v>TAG088452</v>
      </c>
      <c r="Q288">
        <f t="shared" ca="1" si="27"/>
        <v>619</v>
      </c>
      <c r="R288">
        <f t="shared" ca="1" si="28"/>
        <v>1.7394019685990134</v>
      </c>
      <c r="S288" t="s">
        <v>219</v>
      </c>
      <c r="T288">
        <f t="shared" ca="1" si="29"/>
        <v>48</v>
      </c>
    </row>
    <row r="289" spans="1:20" x14ac:dyDescent="0.2">
      <c r="A289">
        <v>280</v>
      </c>
      <c r="B289" t="s">
        <v>131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25</v>
      </c>
      <c r="I289" t="s">
        <v>29</v>
      </c>
      <c r="J289" t="s">
        <v>31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Solenopsis abdita</v>
      </c>
      <c r="P289" t="str">
        <f t="shared" ca="1" si="26"/>
        <v>TAG044366</v>
      </c>
      <c r="Q289">
        <f t="shared" ca="1" si="27"/>
        <v>4</v>
      </c>
      <c r="R289">
        <f t="shared" ca="1" si="28"/>
        <v>2.4707456574071971</v>
      </c>
      <c r="S289" t="s">
        <v>220</v>
      </c>
      <c r="T289">
        <f t="shared" ca="1" si="29"/>
        <v>79</v>
      </c>
    </row>
    <row r="290" spans="1:20" x14ac:dyDescent="0.2">
      <c r="A290">
        <v>281</v>
      </c>
      <c r="B290" t="s">
        <v>132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28</v>
      </c>
      <c r="I290" t="s">
        <v>26</v>
      </c>
      <c r="J290" t="s">
        <v>27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Water monitor</v>
      </c>
      <c r="P290" t="str">
        <f t="shared" ca="1" si="26"/>
        <v>TAG083601</v>
      </c>
      <c r="Q290">
        <f t="shared" ca="1" si="27"/>
        <v>1356</v>
      </c>
      <c r="R290">
        <f t="shared" ca="1" si="28"/>
        <v>1.9815899128185728</v>
      </c>
      <c r="S290" t="s">
        <v>217</v>
      </c>
      <c r="T290">
        <f t="shared" ca="1" si="29"/>
        <v>76</v>
      </c>
    </row>
    <row r="291" spans="1:20" x14ac:dyDescent="0.2">
      <c r="A291">
        <v>282</v>
      </c>
      <c r="B291" t="s">
        <v>132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25</v>
      </c>
      <c r="I291" t="s">
        <v>26</v>
      </c>
      <c r="J291" t="s">
        <v>27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Predator</v>
      </c>
      <c r="P291" t="str">
        <f t="shared" ca="1" si="26"/>
        <v>TAG069389</v>
      </c>
      <c r="Q291">
        <f t="shared" ca="1" si="27"/>
        <v>831</v>
      </c>
      <c r="R291">
        <f t="shared" ca="1" si="28"/>
        <v>4.9749174086417645</v>
      </c>
      <c r="S291" t="s">
        <v>218</v>
      </c>
      <c r="T291">
        <f t="shared" ca="1" si="29"/>
        <v>65</v>
      </c>
    </row>
    <row r="292" spans="1:20" x14ac:dyDescent="0.2">
      <c r="A292">
        <v>283</v>
      </c>
      <c r="B292" t="s">
        <v>132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28</v>
      </c>
      <c r="I292" t="s">
        <v>29</v>
      </c>
      <c r="J292" t="s">
        <v>27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Ponerinae #1</v>
      </c>
      <c r="P292" t="str">
        <f t="shared" ca="1" si="26"/>
        <v>TAG074741</v>
      </c>
      <c r="Q292">
        <f t="shared" ca="1" si="27"/>
        <v>1254</v>
      </c>
      <c r="R292">
        <f t="shared" ca="1" si="28"/>
        <v>4.0908151169748352</v>
      </c>
      <c r="S292" t="s">
        <v>219</v>
      </c>
      <c r="T292">
        <f t="shared" ca="1" si="29"/>
        <v>39</v>
      </c>
    </row>
    <row r="293" spans="1:20" x14ac:dyDescent="0.2">
      <c r="A293">
        <v>284</v>
      </c>
      <c r="B293" t="s">
        <v>132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30</v>
      </c>
      <c r="I293" t="s">
        <v>29</v>
      </c>
      <c r="J293" t="s">
        <v>27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Zenicomus photuroides</v>
      </c>
      <c r="P293" t="str">
        <f t="shared" ca="1" si="26"/>
        <v>TAG098653</v>
      </c>
      <c r="Q293">
        <f t="shared" ca="1" si="27"/>
        <v>194</v>
      </c>
      <c r="R293">
        <f t="shared" ca="1" si="28"/>
        <v>1.7003612800250529</v>
      </c>
      <c r="S293" t="s">
        <v>220</v>
      </c>
      <c r="T293">
        <f t="shared" ca="1" si="29"/>
        <v>36</v>
      </c>
    </row>
    <row r="294" spans="1:20" x14ac:dyDescent="0.2">
      <c r="A294">
        <v>285</v>
      </c>
      <c r="B294" t="s">
        <v>132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25</v>
      </c>
      <c r="I294" t="s">
        <v>29</v>
      </c>
      <c r="J294" t="s">
        <v>27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Melaphorus potteri</v>
      </c>
      <c r="P294" t="str">
        <f t="shared" ca="1" si="26"/>
        <v>TAG093166</v>
      </c>
      <c r="Q294">
        <f t="shared" ca="1" si="27"/>
        <v>1759</v>
      </c>
      <c r="R294">
        <f t="shared" ca="1" si="28"/>
        <v>3.4179087018932393</v>
      </c>
      <c r="S294" t="s">
        <v>217</v>
      </c>
      <c r="T294">
        <f t="shared" ca="1" si="29"/>
        <v>0</v>
      </c>
    </row>
    <row r="295" spans="1:20" x14ac:dyDescent="0.2">
      <c r="A295">
        <v>286</v>
      </c>
      <c r="B295" t="s">
        <v>132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28</v>
      </c>
      <c r="I295" t="s">
        <v>26</v>
      </c>
      <c r="J295" t="s">
        <v>31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Predator</v>
      </c>
      <c r="P295" t="str">
        <f t="shared" ca="1" si="26"/>
        <v>TAG094282</v>
      </c>
      <c r="Q295">
        <f t="shared" ca="1" si="27"/>
        <v>1752</v>
      </c>
      <c r="R295">
        <f t="shared" ca="1" si="28"/>
        <v>2.3980429289162712</v>
      </c>
      <c r="S295" t="s">
        <v>218</v>
      </c>
      <c r="T295">
        <f t="shared" ca="1" si="29"/>
        <v>16</v>
      </c>
    </row>
    <row r="296" spans="1:20" x14ac:dyDescent="0.2">
      <c r="A296">
        <v>287</v>
      </c>
      <c r="B296" t="s">
        <v>132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25</v>
      </c>
      <c r="I296" t="s">
        <v>26</v>
      </c>
      <c r="J296" t="s">
        <v>31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Melittia oedippus</v>
      </c>
      <c r="P296" t="str">
        <f t="shared" ca="1" si="26"/>
        <v>TAG026428</v>
      </c>
      <c r="Q296">
        <f t="shared" ca="1" si="27"/>
        <v>833</v>
      </c>
      <c r="R296">
        <f t="shared" ca="1" si="28"/>
        <v>3.0054523222859877</v>
      </c>
      <c r="S296" t="s">
        <v>219</v>
      </c>
      <c r="T296">
        <f t="shared" ca="1" si="29"/>
        <v>25</v>
      </c>
    </row>
    <row r="297" spans="1:20" x14ac:dyDescent="0.2">
      <c r="A297">
        <v>288</v>
      </c>
      <c r="B297" t="s">
        <v>132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30</v>
      </c>
      <c r="I297" t="s">
        <v>29</v>
      </c>
      <c r="J297" t="s">
        <v>31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Biarmosuchus tagax</v>
      </c>
      <c r="P297" t="str">
        <f t="shared" ca="1" si="26"/>
        <v>TAG004396</v>
      </c>
      <c r="Q297">
        <f t="shared" ca="1" si="27"/>
        <v>612</v>
      </c>
      <c r="R297">
        <f t="shared" ca="1" si="28"/>
        <v>5.5149339255494754</v>
      </c>
      <c r="S297" t="s">
        <v>220</v>
      </c>
      <c r="T297">
        <f t="shared" ca="1" si="29"/>
        <v>19</v>
      </c>
    </row>
    <row r="298" spans="1:20" x14ac:dyDescent="0.2">
      <c r="A298">
        <v>289</v>
      </c>
      <c r="B298" t="s">
        <v>132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28</v>
      </c>
      <c r="I298" t="s">
        <v>29</v>
      </c>
      <c r="J298" t="s">
        <v>31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Formicidae #1</v>
      </c>
      <c r="P298" t="str">
        <f t="shared" ca="1" si="26"/>
        <v>TAG065371</v>
      </c>
      <c r="Q298">
        <f t="shared" ca="1" si="27"/>
        <v>26</v>
      </c>
      <c r="R298">
        <f t="shared" ca="1" si="28"/>
        <v>5.033828065415566</v>
      </c>
      <c r="S298" t="s">
        <v>217</v>
      </c>
      <c r="T298">
        <f t="shared" ca="1" si="29"/>
        <v>66</v>
      </c>
    </row>
    <row r="299" spans="1:20" x14ac:dyDescent="0.2">
      <c r="A299">
        <v>290</v>
      </c>
      <c r="B299" t="s">
        <v>132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25</v>
      </c>
      <c r="I299" t="s">
        <v>29</v>
      </c>
      <c r="J299" t="s">
        <v>31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Gannets</v>
      </c>
      <c r="P299" t="str">
        <f t="shared" ca="1" si="26"/>
        <v>TAG066827</v>
      </c>
      <c r="Q299">
        <f t="shared" ca="1" si="27"/>
        <v>1911</v>
      </c>
      <c r="R299">
        <f t="shared" ca="1" si="28"/>
        <v>1.865868163712924</v>
      </c>
      <c r="S299" t="s">
        <v>218</v>
      </c>
      <c r="T299">
        <f t="shared" ca="1" si="29"/>
        <v>98</v>
      </c>
    </row>
    <row r="300" spans="1:20" x14ac:dyDescent="0.2">
      <c r="A300">
        <v>291</v>
      </c>
      <c r="B300" t="s">
        <v>133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28</v>
      </c>
      <c r="I300" t="s">
        <v>26</v>
      </c>
      <c r="J300" t="s">
        <v>27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Morphospecies 1</v>
      </c>
      <c r="P300" t="str">
        <f t="shared" ca="1" si="26"/>
        <v>TAG052999</v>
      </c>
      <c r="Q300">
        <f t="shared" ca="1" si="27"/>
        <v>197</v>
      </c>
      <c r="R300">
        <f t="shared" ca="1" si="28"/>
        <v>3.5081915198011218</v>
      </c>
      <c r="S300" t="s">
        <v>219</v>
      </c>
      <c r="T300">
        <f t="shared" ca="1" si="29"/>
        <v>3</v>
      </c>
    </row>
    <row r="301" spans="1:20" x14ac:dyDescent="0.2">
      <c r="A301">
        <v>292</v>
      </c>
      <c r="B301" t="s">
        <v>133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25</v>
      </c>
      <c r="I301" t="s">
        <v>26</v>
      </c>
      <c r="J301" t="s">
        <v>27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Ponerinae #1</v>
      </c>
      <c r="P301" t="str">
        <f t="shared" ca="1" si="26"/>
        <v>TAG082051</v>
      </c>
      <c r="Q301">
        <f t="shared" ca="1" si="27"/>
        <v>1583</v>
      </c>
      <c r="R301">
        <f t="shared" ca="1" si="28"/>
        <v>5.2173843328654215</v>
      </c>
      <c r="S301" t="s">
        <v>220</v>
      </c>
      <c r="T301">
        <f t="shared" ca="1" si="29"/>
        <v>4</v>
      </c>
    </row>
    <row r="302" spans="1:20" x14ac:dyDescent="0.2">
      <c r="A302">
        <v>293</v>
      </c>
      <c r="B302" t="s">
        <v>133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28</v>
      </c>
      <c r="I302" t="s">
        <v>29</v>
      </c>
      <c r="J302" t="s">
        <v>27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Solenopsis #1</v>
      </c>
      <c r="P302" t="str">
        <f t="shared" ca="1" si="26"/>
        <v>TAG018859</v>
      </c>
      <c r="Q302">
        <f t="shared" ca="1" si="27"/>
        <v>692</v>
      </c>
      <c r="R302">
        <f t="shared" ca="1" si="28"/>
        <v>3.3234840492407565</v>
      </c>
      <c r="S302" t="s">
        <v>217</v>
      </c>
      <c r="T302">
        <f t="shared" ca="1" si="29"/>
        <v>87</v>
      </c>
    </row>
    <row r="303" spans="1:20" x14ac:dyDescent="0.2">
      <c r="A303">
        <v>294</v>
      </c>
      <c r="B303" t="s">
        <v>133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30</v>
      </c>
      <c r="I303" t="s">
        <v>29</v>
      </c>
      <c r="J303" t="s">
        <v>27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Crematogaster borneensis</v>
      </c>
      <c r="P303" t="str">
        <f t="shared" ca="1" si="26"/>
        <v>TAG047079</v>
      </c>
      <c r="Q303">
        <f t="shared" ca="1" si="27"/>
        <v>1318</v>
      </c>
      <c r="R303">
        <f t="shared" ca="1" si="28"/>
        <v>4.2886112515824024</v>
      </c>
      <c r="S303" t="s">
        <v>218</v>
      </c>
      <c r="T303">
        <f t="shared" ca="1" si="29"/>
        <v>12</v>
      </c>
    </row>
    <row r="304" spans="1:20" x14ac:dyDescent="0.2">
      <c r="A304">
        <v>295</v>
      </c>
      <c r="B304" t="s">
        <v>133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25</v>
      </c>
      <c r="I304" t="s">
        <v>29</v>
      </c>
      <c r="J304" t="s">
        <v>27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Water monitor</v>
      </c>
      <c r="P304" t="str">
        <f t="shared" ca="1" si="26"/>
        <v>TAG075660</v>
      </c>
      <c r="Q304">
        <f t="shared" ca="1" si="27"/>
        <v>246</v>
      </c>
      <c r="R304">
        <f t="shared" ca="1" si="28"/>
        <v>5.6558789060474854</v>
      </c>
      <c r="S304" t="s">
        <v>219</v>
      </c>
      <c r="T304">
        <f t="shared" ca="1" si="29"/>
        <v>37</v>
      </c>
    </row>
    <row r="305" spans="1:20" x14ac:dyDescent="0.2">
      <c r="A305">
        <v>296</v>
      </c>
      <c r="B305" t="s">
        <v>133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28</v>
      </c>
      <c r="I305" t="s">
        <v>26</v>
      </c>
      <c r="J305" t="s">
        <v>31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Dolichoderus sp.</v>
      </c>
      <c r="P305" t="str">
        <f t="shared" ca="1" si="26"/>
        <v>TAG068911</v>
      </c>
      <c r="Q305">
        <f t="shared" ca="1" si="27"/>
        <v>1536</v>
      </c>
      <c r="R305">
        <f t="shared" ca="1" si="28"/>
        <v>2.164247119792531</v>
      </c>
      <c r="S305" t="s">
        <v>220</v>
      </c>
      <c r="T305">
        <f t="shared" ca="1" si="29"/>
        <v>9</v>
      </c>
    </row>
    <row r="306" spans="1:20" x14ac:dyDescent="0.2">
      <c r="A306">
        <v>297</v>
      </c>
      <c r="B306" t="s">
        <v>133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25</v>
      </c>
      <c r="I306" t="s">
        <v>26</v>
      </c>
      <c r="J306" t="s">
        <v>31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Solenopsis abdita</v>
      </c>
      <c r="P306" t="str">
        <f t="shared" ca="1" si="26"/>
        <v>TAG007154</v>
      </c>
      <c r="Q306">
        <f t="shared" ca="1" si="27"/>
        <v>1040</v>
      </c>
      <c r="R306">
        <f t="shared" ca="1" si="28"/>
        <v>1.1238872375050453</v>
      </c>
      <c r="S306" t="s">
        <v>217</v>
      </c>
      <c r="T306">
        <f t="shared" ca="1" si="29"/>
        <v>1</v>
      </c>
    </row>
    <row r="307" spans="1:20" x14ac:dyDescent="0.2">
      <c r="A307">
        <v>298</v>
      </c>
      <c r="B307" t="s">
        <v>133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28</v>
      </c>
      <c r="I307" t="s">
        <v>29</v>
      </c>
      <c r="J307" t="s">
        <v>31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Crematogaster borneensis</v>
      </c>
      <c r="P307" t="str">
        <f t="shared" ca="1" si="26"/>
        <v>TAG008284</v>
      </c>
      <c r="Q307">
        <f t="shared" ca="1" si="27"/>
        <v>412</v>
      </c>
      <c r="R307">
        <f t="shared" ca="1" si="28"/>
        <v>2.9129039926133689</v>
      </c>
      <c r="S307" t="s">
        <v>218</v>
      </c>
      <c r="T307">
        <f t="shared" ca="1" si="29"/>
        <v>72</v>
      </c>
    </row>
    <row r="308" spans="1:20" x14ac:dyDescent="0.2">
      <c r="A308">
        <v>299</v>
      </c>
      <c r="B308" t="s">
        <v>133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30</v>
      </c>
      <c r="I308" t="s">
        <v>29</v>
      </c>
      <c r="J308" t="s">
        <v>31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Melaphorus potteri</v>
      </c>
      <c r="P308" t="str">
        <f t="shared" ca="1" si="26"/>
        <v>TAG020446</v>
      </c>
      <c r="Q308">
        <f t="shared" ca="1" si="27"/>
        <v>1356</v>
      </c>
      <c r="R308">
        <f t="shared" ca="1" si="28"/>
        <v>5.4478254336328078</v>
      </c>
      <c r="S308" t="s">
        <v>219</v>
      </c>
      <c r="T308">
        <f t="shared" ca="1" si="29"/>
        <v>62</v>
      </c>
    </row>
    <row r="309" spans="1:20" x14ac:dyDescent="0.2">
      <c r="A309">
        <v>300</v>
      </c>
      <c r="B309" t="s">
        <v>133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25</v>
      </c>
      <c r="I309" t="s">
        <v>29</v>
      </c>
      <c r="J309" t="s">
        <v>31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Solenopsis #1</v>
      </c>
      <c r="P309" t="str">
        <f t="shared" ca="1" si="26"/>
        <v>TAG047061</v>
      </c>
      <c r="Q309">
        <f t="shared" ca="1" si="27"/>
        <v>408</v>
      </c>
      <c r="R309">
        <f t="shared" ca="1" si="28"/>
        <v>3.1487148129096729</v>
      </c>
      <c r="S309" t="s">
        <v>220</v>
      </c>
      <c r="T309">
        <f t="shared" ca="1" si="29"/>
        <v>3</v>
      </c>
    </row>
    <row r="310" spans="1:20" x14ac:dyDescent="0.2">
      <c r="A310">
        <v>301</v>
      </c>
      <c r="B310" t="s">
        <v>134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28</v>
      </c>
      <c r="I310" t="s">
        <v>26</v>
      </c>
      <c r="J310" t="s">
        <v>27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Formicidae #1</v>
      </c>
      <c r="P310" t="str">
        <f t="shared" ca="1" si="26"/>
        <v>TAG089942</v>
      </c>
      <c r="Q310">
        <f t="shared" ca="1" si="27"/>
        <v>606</v>
      </c>
      <c r="R310">
        <f t="shared" ca="1" si="28"/>
        <v>4.4283769423326635</v>
      </c>
      <c r="S310" t="s">
        <v>217</v>
      </c>
      <c r="T310">
        <f t="shared" ca="1" si="29"/>
        <v>99</v>
      </c>
    </row>
    <row r="311" spans="1:20" x14ac:dyDescent="0.2">
      <c r="A311">
        <v>302</v>
      </c>
      <c r="B311" t="s">
        <v>134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25</v>
      </c>
      <c r="I311" t="s">
        <v>26</v>
      </c>
      <c r="J311" t="s">
        <v>27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Gannets</v>
      </c>
      <c r="P311" t="str">
        <f t="shared" ca="1" si="26"/>
        <v>TAG031438</v>
      </c>
      <c r="Q311">
        <f t="shared" ca="1" si="27"/>
        <v>454</v>
      </c>
      <c r="R311">
        <f t="shared" ca="1" si="28"/>
        <v>4.5820996703634638</v>
      </c>
      <c r="S311" t="s">
        <v>218</v>
      </c>
      <c r="T311">
        <f t="shared" ca="1" si="29"/>
        <v>90</v>
      </c>
    </row>
    <row r="312" spans="1:20" x14ac:dyDescent="0.2">
      <c r="A312">
        <v>303</v>
      </c>
      <c r="B312" t="s">
        <v>134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30</v>
      </c>
      <c r="I312" t="s">
        <v>29</v>
      </c>
      <c r="J312" t="s">
        <v>27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Dolichoderus sp.</v>
      </c>
      <c r="P312" t="str">
        <f t="shared" ca="1" si="26"/>
        <v>TAG007720</v>
      </c>
      <c r="Q312">
        <f t="shared" ca="1" si="27"/>
        <v>1300</v>
      </c>
      <c r="R312">
        <f t="shared" ca="1" si="28"/>
        <v>3.131626621691054</v>
      </c>
      <c r="S312" t="s">
        <v>219</v>
      </c>
      <c r="T312">
        <f t="shared" ca="1" si="29"/>
        <v>94</v>
      </c>
    </row>
    <row r="313" spans="1:20" x14ac:dyDescent="0.2">
      <c r="A313">
        <v>304</v>
      </c>
      <c r="B313" t="s">
        <v>134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25</v>
      </c>
      <c r="I313" t="s">
        <v>29</v>
      </c>
      <c r="J313" t="s">
        <v>27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Camponotites kraussei</v>
      </c>
      <c r="P313" t="str">
        <f t="shared" ca="1" si="26"/>
        <v>TAG013629</v>
      </c>
      <c r="Q313">
        <f t="shared" ca="1" si="27"/>
        <v>1334</v>
      </c>
      <c r="R313">
        <f t="shared" ca="1" si="28"/>
        <v>1.8433211396144791</v>
      </c>
      <c r="S313" t="s">
        <v>220</v>
      </c>
      <c r="T313">
        <f t="shared" ca="1" si="29"/>
        <v>56</v>
      </c>
    </row>
    <row r="314" spans="1:20" x14ac:dyDescent="0.2">
      <c r="A314">
        <v>305</v>
      </c>
      <c r="B314" t="s">
        <v>134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28</v>
      </c>
      <c r="I314" t="s">
        <v>29</v>
      </c>
      <c r="J314" t="s">
        <v>27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Morphospecies 1</v>
      </c>
      <c r="P314" t="str">
        <f t="shared" ca="1" si="26"/>
        <v>TAG099568</v>
      </c>
      <c r="Q314">
        <f t="shared" ca="1" si="27"/>
        <v>1497</v>
      </c>
      <c r="R314">
        <f t="shared" ca="1" si="28"/>
        <v>1.5451076953583922</v>
      </c>
      <c r="S314" t="s">
        <v>217</v>
      </c>
      <c r="T314">
        <f t="shared" ca="1" si="29"/>
        <v>100</v>
      </c>
    </row>
    <row r="315" spans="1:20" x14ac:dyDescent="0.2">
      <c r="A315">
        <v>306</v>
      </c>
      <c r="B315" t="s">
        <v>134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28</v>
      </c>
      <c r="I315" t="s">
        <v>26</v>
      </c>
      <c r="J315" t="s">
        <v>31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Bothroponera novus</v>
      </c>
      <c r="P315" t="str">
        <f t="shared" ca="1" si="26"/>
        <v>TAG079297</v>
      </c>
      <c r="Q315">
        <f t="shared" ca="1" si="27"/>
        <v>1973</v>
      </c>
      <c r="R315">
        <f t="shared" ca="1" si="28"/>
        <v>4.3212419389683046</v>
      </c>
      <c r="S315" t="s">
        <v>218</v>
      </c>
      <c r="T315">
        <f t="shared" ca="1" si="29"/>
        <v>96</v>
      </c>
    </row>
    <row r="316" spans="1:20" x14ac:dyDescent="0.2">
      <c r="A316">
        <v>307</v>
      </c>
      <c r="B316" t="s">
        <v>134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25</v>
      </c>
      <c r="I316" t="s">
        <v>26</v>
      </c>
      <c r="J316" t="s">
        <v>31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Zenicomus photuroides</v>
      </c>
      <c r="P316" t="str">
        <f t="shared" ca="1" si="26"/>
        <v>TAG084296</v>
      </c>
      <c r="Q316">
        <f t="shared" ca="1" si="27"/>
        <v>625</v>
      </c>
      <c r="R316">
        <f t="shared" ca="1" si="28"/>
        <v>5.8466677153484792</v>
      </c>
      <c r="S316" t="s">
        <v>219</v>
      </c>
      <c r="T316">
        <f t="shared" ca="1" si="29"/>
        <v>69</v>
      </c>
    </row>
    <row r="317" spans="1:20" x14ac:dyDescent="0.2">
      <c r="A317">
        <v>308</v>
      </c>
      <c r="B317" t="s">
        <v>134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28</v>
      </c>
      <c r="I317" t="s">
        <v>29</v>
      </c>
      <c r="J317" t="s">
        <v>31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Water monitor</v>
      </c>
      <c r="P317" t="str">
        <f t="shared" ca="1" si="26"/>
        <v>TAG084467</v>
      </c>
      <c r="Q317">
        <f t="shared" ca="1" si="27"/>
        <v>488</v>
      </c>
      <c r="R317">
        <f t="shared" ca="1" si="28"/>
        <v>3.9998549995059793</v>
      </c>
      <c r="S317" t="s">
        <v>220</v>
      </c>
      <c r="T317">
        <f t="shared" ca="1" si="29"/>
        <v>31</v>
      </c>
    </row>
    <row r="318" spans="1:20" x14ac:dyDescent="0.2">
      <c r="A318">
        <v>309</v>
      </c>
      <c r="B318" t="s">
        <v>134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30</v>
      </c>
      <c r="I318" t="s">
        <v>29</v>
      </c>
      <c r="J318" t="s">
        <v>31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Solenopsis #1</v>
      </c>
      <c r="P318" t="str">
        <f t="shared" ca="1" si="26"/>
        <v>TAG068188</v>
      </c>
      <c r="Q318">
        <f t="shared" ca="1" si="27"/>
        <v>157</v>
      </c>
      <c r="R318">
        <f t="shared" ca="1" si="28"/>
        <v>2.2164062896947305</v>
      </c>
      <c r="S318" t="s">
        <v>217</v>
      </c>
      <c r="T318">
        <f t="shared" ca="1" si="29"/>
        <v>58</v>
      </c>
    </row>
    <row r="319" spans="1:20" x14ac:dyDescent="0.2">
      <c r="A319">
        <v>310</v>
      </c>
      <c r="B319" t="s">
        <v>134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25</v>
      </c>
      <c r="I319" t="s">
        <v>29</v>
      </c>
      <c r="J319" t="s">
        <v>31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Zenicomus photuroides</v>
      </c>
      <c r="P319" t="str">
        <f t="shared" ca="1" si="26"/>
        <v>TAG049032</v>
      </c>
      <c r="Q319">
        <f t="shared" ca="1" si="27"/>
        <v>1137</v>
      </c>
      <c r="R319">
        <f t="shared" ca="1" si="28"/>
        <v>4.1392519301518984</v>
      </c>
      <c r="S319" t="s">
        <v>218</v>
      </c>
      <c r="T319">
        <f t="shared" ca="1" si="29"/>
        <v>61</v>
      </c>
    </row>
    <row r="320" spans="1:20" x14ac:dyDescent="0.2">
      <c r="A320">
        <v>311</v>
      </c>
      <c r="B320" t="s">
        <v>135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28</v>
      </c>
      <c r="I320" t="s">
        <v>26</v>
      </c>
      <c r="J320" t="s">
        <v>27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Dolichoderus sp.</v>
      </c>
      <c r="P320" t="str">
        <f t="shared" ca="1" si="26"/>
        <v>TAG074679</v>
      </c>
      <c r="Q320">
        <f t="shared" ca="1" si="27"/>
        <v>100</v>
      </c>
      <c r="R320">
        <f t="shared" ca="1" si="28"/>
        <v>5.4471670668061378</v>
      </c>
      <c r="S320" t="s">
        <v>219</v>
      </c>
      <c r="T320">
        <f t="shared" ca="1" si="29"/>
        <v>76</v>
      </c>
    </row>
    <row r="321" spans="1:20" x14ac:dyDescent="0.2">
      <c r="A321">
        <v>312</v>
      </c>
      <c r="B321" t="s">
        <v>135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25</v>
      </c>
      <c r="I321" t="s">
        <v>26</v>
      </c>
      <c r="J321" t="s">
        <v>27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Melittia oedippus</v>
      </c>
      <c r="P321" t="str">
        <f t="shared" ca="1" si="26"/>
        <v>TAG003404</v>
      </c>
      <c r="Q321">
        <f t="shared" ca="1" si="27"/>
        <v>406</v>
      </c>
      <c r="R321">
        <f t="shared" ca="1" si="28"/>
        <v>3.3449154410784203</v>
      </c>
      <c r="S321" t="s">
        <v>220</v>
      </c>
      <c r="T321">
        <f t="shared" ca="1" si="29"/>
        <v>36</v>
      </c>
    </row>
    <row r="322" spans="1:20" x14ac:dyDescent="0.2">
      <c r="A322">
        <v>313</v>
      </c>
      <c r="B322" t="s">
        <v>135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28</v>
      </c>
      <c r="I322" t="s">
        <v>29</v>
      </c>
      <c r="J322" t="s">
        <v>27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Bothroponera novus</v>
      </c>
      <c r="P322" t="str">
        <f t="shared" ca="1" si="26"/>
        <v>TAG078489</v>
      </c>
      <c r="Q322">
        <f t="shared" ca="1" si="27"/>
        <v>593</v>
      </c>
      <c r="R322">
        <f t="shared" ca="1" si="28"/>
        <v>3.9491548493955682</v>
      </c>
      <c r="S322" t="s">
        <v>217</v>
      </c>
      <c r="T322">
        <f t="shared" ca="1" si="29"/>
        <v>79</v>
      </c>
    </row>
    <row r="323" spans="1:20" x14ac:dyDescent="0.2">
      <c r="A323">
        <v>314</v>
      </c>
      <c r="B323" t="s">
        <v>135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30</v>
      </c>
      <c r="I323" t="s">
        <v>29</v>
      </c>
      <c r="J323" t="s">
        <v>27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Ponerinae #1</v>
      </c>
      <c r="P323" t="str">
        <f t="shared" ca="1" si="26"/>
        <v>TAG093010</v>
      </c>
      <c r="Q323">
        <f t="shared" ca="1" si="27"/>
        <v>46</v>
      </c>
      <c r="R323">
        <f t="shared" ca="1" si="28"/>
        <v>1.1031419967137341</v>
      </c>
      <c r="S323" t="s">
        <v>218</v>
      </c>
      <c r="T323">
        <f t="shared" ca="1" si="29"/>
        <v>52</v>
      </c>
    </row>
    <row r="324" spans="1:20" x14ac:dyDescent="0.2">
      <c r="A324">
        <v>315</v>
      </c>
      <c r="B324" t="s">
        <v>135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25</v>
      </c>
      <c r="I324" t="s">
        <v>29</v>
      </c>
      <c r="J324" t="s">
        <v>27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Dolichoderus sp.</v>
      </c>
      <c r="P324" t="str">
        <f t="shared" ca="1" si="26"/>
        <v>TAG081853</v>
      </c>
      <c r="Q324">
        <f t="shared" ca="1" si="27"/>
        <v>1615</v>
      </c>
      <c r="R324">
        <f t="shared" ca="1" si="28"/>
        <v>3.0720970306801951</v>
      </c>
      <c r="S324" t="s">
        <v>219</v>
      </c>
      <c r="T324">
        <f t="shared" ca="1" si="29"/>
        <v>32</v>
      </c>
    </row>
    <row r="325" spans="1:20" x14ac:dyDescent="0.2">
      <c r="A325">
        <v>316</v>
      </c>
      <c r="B325" t="s">
        <v>135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28</v>
      </c>
      <c r="I325" t="s">
        <v>26</v>
      </c>
      <c r="J325" t="s">
        <v>31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Morphospecies 1</v>
      </c>
      <c r="P325" t="str">
        <f t="shared" ca="1" si="26"/>
        <v>TAG096186</v>
      </c>
      <c r="Q325">
        <f t="shared" ca="1" si="27"/>
        <v>789</v>
      </c>
      <c r="R325">
        <f t="shared" ca="1" si="28"/>
        <v>1.0334489265655247</v>
      </c>
      <c r="S325" t="s">
        <v>220</v>
      </c>
      <c r="T325">
        <f t="shared" ca="1" si="29"/>
        <v>11</v>
      </c>
    </row>
    <row r="326" spans="1:20" x14ac:dyDescent="0.2">
      <c r="A326">
        <v>317</v>
      </c>
      <c r="B326" t="s">
        <v>135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25</v>
      </c>
      <c r="I326" t="s">
        <v>26</v>
      </c>
      <c r="J326" t="s">
        <v>31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Morphospecies 1</v>
      </c>
      <c r="P326" t="str">
        <f t="shared" ca="1" si="26"/>
        <v>TAG066541</v>
      </c>
      <c r="Q326">
        <f t="shared" ca="1" si="27"/>
        <v>601</v>
      </c>
      <c r="R326">
        <f t="shared" ca="1" si="28"/>
        <v>1.2132726847403454</v>
      </c>
      <c r="S326" t="s">
        <v>217</v>
      </c>
      <c r="T326">
        <f t="shared" ca="1" si="29"/>
        <v>92</v>
      </c>
    </row>
    <row r="327" spans="1:20" x14ac:dyDescent="0.2">
      <c r="A327">
        <v>318</v>
      </c>
      <c r="B327" t="s">
        <v>135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28</v>
      </c>
      <c r="I327" t="s">
        <v>29</v>
      </c>
      <c r="J327" t="s">
        <v>31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Melaphorus potteri</v>
      </c>
      <c r="P327" t="str">
        <f t="shared" ca="1" si="26"/>
        <v>TAG091184</v>
      </c>
      <c r="Q327">
        <f t="shared" ca="1" si="27"/>
        <v>293</v>
      </c>
      <c r="R327">
        <f t="shared" ca="1" si="28"/>
        <v>1.3977029586854592</v>
      </c>
      <c r="S327" t="s">
        <v>218</v>
      </c>
      <c r="T327">
        <f t="shared" ca="1" si="29"/>
        <v>69</v>
      </c>
    </row>
    <row r="328" spans="1:20" x14ac:dyDescent="0.2">
      <c r="A328">
        <v>319</v>
      </c>
      <c r="B328" t="s">
        <v>135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30</v>
      </c>
      <c r="I328" t="s">
        <v>29</v>
      </c>
      <c r="J328" t="s">
        <v>31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Gannets</v>
      </c>
      <c r="P328" t="str">
        <f t="shared" ca="1" si="26"/>
        <v>TAG012557</v>
      </c>
      <c r="Q328">
        <f t="shared" ca="1" si="27"/>
        <v>636</v>
      </c>
      <c r="R328">
        <f t="shared" ca="1" si="28"/>
        <v>2.4657405180148801</v>
      </c>
      <c r="S328" t="s">
        <v>219</v>
      </c>
      <c r="T328">
        <f t="shared" ca="1" si="29"/>
        <v>48</v>
      </c>
    </row>
    <row r="329" spans="1:20" x14ac:dyDescent="0.2">
      <c r="A329">
        <v>320</v>
      </c>
      <c r="B329" t="s">
        <v>135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25</v>
      </c>
      <c r="I329" t="s">
        <v>29</v>
      </c>
      <c r="J329" t="s">
        <v>31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Cicada sanguinolenta</v>
      </c>
      <c r="P329" t="str">
        <f t="shared" ca="1" si="26"/>
        <v>TAG027263</v>
      </c>
      <c r="Q329">
        <f t="shared" ca="1" si="27"/>
        <v>1555</v>
      </c>
      <c r="R329">
        <f t="shared" ca="1" si="28"/>
        <v>5.346710231308359</v>
      </c>
      <c r="S329" t="s">
        <v>220</v>
      </c>
      <c r="T329">
        <f t="shared" ca="1" si="29"/>
        <v>83</v>
      </c>
    </row>
    <row r="330" spans="1:20" x14ac:dyDescent="0.2">
      <c r="A330">
        <v>321</v>
      </c>
      <c r="B330" t="s">
        <v>136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28</v>
      </c>
      <c r="I330" t="s">
        <v>26</v>
      </c>
      <c r="J330" t="s">
        <v>27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Ponerinae #1</v>
      </c>
      <c r="P330" t="str">
        <f t="shared" ca="1" si="26"/>
        <v>TAG083850</v>
      </c>
      <c r="Q330">
        <f t="shared" ca="1" si="27"/>
        <v>463</v>
      </c>
      <c r="R330">
        <f t="shared" ca="1" si="28"/>
        <v>4.6612398741430425</v>
      </c>
      <c r="S330" t="s">
        <v>217</v>
      </c>
      <c r="T330">
        <f t="shared" ca="1" si="29"/>
        <v>11</v>
      </c>
    </row>
    <row r="331" spans="1:20" x14ac:dyDescent="0.2">
      <c r="A331">
        <v>322</v>
      </c>
      <c r="B331" t="s">
        <v>136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25</v>
      </c>
      <c r="I331" t="s">
        <v>26</v>
      </c>
      <c r="J331" t="s">
        <v>27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INDIRECT(ADDRESS(RANDBETWEEN(2,21),1,1,FALSE,"Taxa"), FALSE)</f>
        <v>Alsomitra simplex</v>
      </c>
      <c r="P331" t="str">
        <f t="shared" ref="P331:P394" ca="1" si="32">"TAG" &amp; TEXT(FLOOR(RAND()*100000,1), "000000")</f>
        <v>TAG080042</v>
      </c>
      <c r="Q331">
        <f t="shared" ref="Q331:Q394" ca="1" si="33">RANDBETWEEN(0,2000)</f>
        <v>1628</v>
      </c>
      <c r="R331">
        <f t="shared" ref="R331:R394" ca="1" si="34">RAND()*5+1</f>
        <v>2.8318065573384938</v>
      </c>
      <c r="S331" t="s">
        <v>218</v>
      </c>
      <c r="T331">
        <f t="shared" ref="T331:T394" ca="1" si="35">RANDBETWEEN(0,100)</f>
        <v>23</v>
      </c>
    </row>
    <row r="332" spans="1:20" x14ac:dyDescent="0.2">
      <c r="A332">
        <v>323</v>
      </c>
      <c r="B332" t="s">
        <v>136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30</v>
      </c>
      <c r="I332" t="s">
        <v>29</v>
      </c>
      <c r="J332" t="s">
        <v>27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Solenopsis #1</v>
      </c>
      <c r="P332" t="str">
        <f t="shared" ca="1" si="32"/>
        <v>TAG095121</v>
      </c>
      <c r="Q332">
        <f t="shared" ca="1" si="33"/>
        <v>1208</v>
      </c>
      <c r="R332">
        <f t="shared" ca="1" si="34"/>
        <v>4.7673707102167384</v>
      </c>
      <c r="S332" t="s">
        <v>219</v>
      </c>
      <c r="T332">
        <f t="shared" ca="1" si="35"/>
        <v>50</v>
      </c>
    </row>
    <row r="333" spans="1:20" x14ac:dyDescent="0.2">
      <c r="A333">
        <v>324</v>
      </c>
      <c r="B333" t="s">
        <v>136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28</v>
      </c>
      <c r="I333" t="s">
        <v>29</v>
      </c>
      <c r="J333" t="s">
        <v>27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Dolichoderus sp.</v>
      </c>
      <c r="P333" t="str">
        <f t="shared" ca="1" si="32"/>
        <v>TAG006589</v>
      </c>
      <c r="Q333">
        <f t="shared" ca="1" si="33"/>
        <v>1142</v>
      </c>
      <c r="R333">
        <f t="shared" ca="1" si="34"/>
        <v>1.3213318047356579</v>
      </c>
      <c r="S333" t="s">
        <v>220</v>
      </c>
      <c r="T333">
        <f t="shared" ca="1" si="35"/>
        <v>47</v>
      </c>
    </row>
    <row r="334" spans="1:20" x14ac:dyDescent="0.2">
      <c r="A334">
        <v>325</v>
      </c>
      <c r="B334" t="s">
        <v>136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25</v>
      </c>
      <c r="I334" t="s">
        <v>29</v>
      </c>
      <c r="J334" t="s">
        <v>27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Alsomitra simplex</v>
      </c>
      <c r="P334" t="str">
        <f t="shared" ca="1" si="32"/>
        <v>TAG042571</v>
      </c>
      <c r="Q334">
        <f t="shared" ca="1" si="33"/>
        <v>1295</v>
      </c>
      <c r="R334">
        <f t="shared" ca="1" si="34"/>
        <v>5.9246196122691979</v>
      </c>
      <c r="S334" t="s">
        <v>217</v>
      </c>
      <c r="T334">
        <f t="shared" ca="1" si="35"/>
        <v>55</v>
      </c>
    </row>
    <row r="335" spans="1:20" x14ac:dyDescent="0.2">
      <c r="A335">
        <v>326</v>
      </c>
      <c r="B335" t="s">
        <v>136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28</v>
      </c>
      <c r="I335" t="s">
        <v>26</v>
      </c>
      <c r="J335" t="s">
        <v>31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Crematogaster borneensis</v>
      </c>
      <c r="P335" t="str">
        <f t="shared" ca="1" si="32"/>
        <v>TAG071946</v>
      </c>
      <c r="Q335">
        <f t="shared" ca="1" si="33"/>
        <v>1566</v>
      </c>
      <c r="R335">
        <f t="shared" ca="1" si="34"/>
        <v>5.7808874283377332</v>
      </c>
      <c r="S335" t="s">
        <v>218</v>
      </c>
      <c r="T335">
        <f t="shared" ca="1" si="35"/>
        <v>70</v>
      </c>
    </row>
    <row r="336" spans="1:20" x14ac:dyDescent="0.2">
      <c r="A336">
        <v>327</v>
      </c>
      <c r="B336" t="s">
        <v>136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25</v>
      </c>
      <c r="I336" t="s">
        <v>26</v>
      </c>
      <c r="J336" t="s">
        <v>31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Cicada sanguinolenta</v>
      </c>
      <c r="P336" t="str">
        <f t="shared" ca="1" si="32"/>
        <v>TAG005150</v>
      </c>
      <c r="Q336">
        <f t="shared" ca="1" si="33"/>
        <v>148</v>
      </c>
      <c r="R336">
        <f t="shared" ca="1" si="34"/>
        <v>3.1340301670852693</v>
      </c>
      <c r="S336" t="s">
        <v>219</v>
      </c>
      <c r="T336">
        <f t="shared" ca="1" si="35"/>
        <v>2</v>
      </c>
    </row>
    <row r="337" spans="1:20" x14ac:dyDescent="0.2">
      <c r="A337">
        <v>328</v>
      </c>
      <c r="B337" t="s">
        <v>136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30</v>
      </c>
      <c r="I337" t="s">
        <v>29</v>
      </c>
      <c r="J337" t="s">
        <v>31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Gannets</v>
      </c>
      <c r="P337" t="str">
        <f t="shared" ca="1" si="32"/>
        <v>TAG065313</v>
      </c>
      <c r="Q337">
        <f t="shared" ca="1" si="33"/>
        <v>646</v>
      </c>
      <c r="R337">
        <f t="shared" ca="1" si="34"/>
        <v>3.1252557128850791</v>
      </c>
      <c r="S337" t="s">
        <v>220</v>
      </c>
      <c r="T337">
        <f t="shared" ca="1" si="35"/>
        <v>96</v>
      </c>
    </row>
    <row r="338" spans="1:20" x14ac:dyDescent="0.2">
      <c r="A338">
        <v>329</v>
      </c>
      <c r="B338" t="s">
        <v>136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25</v>
      </c>
      <c r="I338" t="s">
        <v>29</v>
      </c>
      <c r="J338" t="s">
        <v>31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Crematogaster ormei</v>
      </c>
      <c r="P338" t="str">
        <f t="shared" ca="1" si="32"/>
        <v>TAG029036</v>
      </c>
      <c r="Q338">
        <f t="shared" ca="1" si="33"/>
        <v>916</v>
      </c>
      <c r="R338">
        <f t="shared" ca="1" si="34"/>
        <v>4.754191703087649</v>
      </c>
      <c r="S338" t="s">
        <v>217</v>
      </c>
      <c r="T338">
        <f t="shared" ca="1" si="35"/>
        <v>8</v>
      </c>
    </row>
    <row r="339" spans="1:20" x14ac:dyDescent="0.2">
      <c r="A339">
        <v>330</v>
      </c>
      <c r="B339" t="s">
        <v>136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28</v>
      </c>
      <c r="I339" t="s">
        <v>29</v>
      </c>
      <c r="J339" t="s">
        <v>31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Gannets</v>
      </c>
      <c r="P339" t="str">
        <f t="shared" ca="1" si="32"/>
        <v>TAG030228</v>
      </c>
      <c r="Q339">
        <f t="shared" ca="1" si="33"/>
        <v>1055</v>
      </c>
      <c r="R339">
        <f t="shared" ca="1" si="34"/>
        <v>3.1524590170849507</v>
      </c>
      <c r="S339" t="s">
        <v>218</v>
      </c>
      <c r="T339">
        <f t="shared" ca="1" si="35"/>
        <v>84</v>
      </c>
    </row>
    <row r="340" spans="1:20" x14ac:dyDescent="0.2">
      <c r="A340">
        <v>331</v>
      </c>
      <c r="B340" t="s">
        <v>137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28</v>
      </c>
      <c r="I340" t="s">
        <v>26</v>
      </c>
      <c r="J340" t="s">
        <v>27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Formicidae #1</v>
      </c>
      <c r="P340" t="str">
        <f t="shared" ca="1" si="32"/>
        <v>TAG038937</v>
      </c>
      <c r="Q340">
        <f t="shared" ca="1" si="33"/>
        <v>1006</v>
      </c>
      <c r="R340">
        <f t="shared" ca="1" si="34"/>
        <v>4.1402516769487105</v>
      </c>
      <c r="S340" t="s">
        <v>219</v>
      </c>
      <c r="T340">
        <f t="shared" ca="1" si="35"/>
        <v>55</v>
      </c>
    </row>
    <row r="341" spans="1:20" x14ac:dyDescent="0.2">
      <c r="A341">
        <v>332</v>
      </c>
      <c r="B341" t="s">
        <v>137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25</v>
      </c>
      <c r="I341" t="s">
        <v>26</v>
      </c>
      <c r="J341" t="s">
        <v>27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Melaphorus potteri</v>
      </c>
      <c r="P341" t="str">
        <f t="shared" ca="1" si="32"/>
        <v>TAG076582</v>
      </c>
      <c r="Q341">
        <f t="shared" ca="1" si="33"/>
        <v>999</v>
      </c>
      <c r="R341">
        <f t="shared" ca="1" si="34"/>
        <v>5.2685174553499596</v>
      </c>
      <c r="S341" t="s">
        <v>220</v>
      </c>
      <c r="T341">
        <f t="shared" ca="1" si="35"/>
        <v>41</v>
      </c>
    </row>
    <row r="342" spans="1:20" x14ac:dyDescent="0.2">
      <c r="A342">
        <v>333</v>
      </c>
      <c r="B342" t="s">
        <v>137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30</v>
      </c>
      <c r="I342" t="s">
        <v>29</v>
      </c>
      <c r="J342" t="s">
        <v>27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Crematogaster borneensis</v>
      </c>
      <c r="P342" t="str">
        <f t="shared" ca="1" si="32"/>
        <v>TAG036246</v>
      </c>
      <c r="Q342">
        <f t="shared" ca="1" si="33"/>
        <v>1365</v>
      </c>
      <c r="R342">
        <f t="shared" ca="1" si="34"/>
        <v>3.0491453133077635</v>
      </c>
      <c r="S342" t="s">
        <v>217</v>
      </c>
      <c r="T342">
        <f t="shared" ca="1" si="35"/>
        <v>6</v>
      </c>
    </row>
    <row r="343" spans="1:20" x14ac:dyDescent="0.2">
      <c r="A343">
        <v>334</v>
      </c>
      <c r="B343" t="s">
        <v>137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25</v>
      </c>
      <c r="I343" t="s">
        <v>29</v>
      </c>
      <c r="J343" t="s">
        <v>27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Crematogaster ormei</v>
      </c>
      <c r="P343" t="str">
        <f t="shared" ca="1" si="32"/>
        <v>TAG086806</v>
      </c>
      <c r="Q343">
        <f t="shared" ca="1" si="33"/>
        <v>1458</v>
      </c>
      <c r="R343">
        <f t="shared" ca="1" si="34"/>
        <v>5.2449531242123602</v>
      </c>
      <c r="S343" t="s">
        <v>218</v>
      </c>
      <c r="T343">
        <f t="shared" ca="1" si="35"/>
        <v>52</v>
      </c>
    </row>
    <row r="344" spans="1:20" x14ac:dyDescent="0.2">
      <c r="A344">
        <v>335</v>
      </c>
      <c r="B344" t="s">
        <v>137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28</v>
      </c>
      <c r="I344" t="s">
        <v>29</v>
      </c>
      <c r="J344" t="s">
        <v>27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Dolichoderus sp.</v>
      </c>
      <c r="P344" t="str">
        <f t="shared" ca="1" si="32"/>
        <v>TAG066558</v>
      </c>
      <c r="Q344">
        <f t="shared" ca="1" si="33"/>
        <v>67</v>
      </c>
      <c r="R344">
        <f t="shared" ca="1" si="34"/>
        <v>5.8765116617453623</v>
      </c>
      <c r="S344" t="s">
        <v>219</v>
      </c>
      <c r="T344">
        <f t="shared" ca="1" si="35"/>
        <v>29</v>
      </c>
    </row>
    <row r="345" spans="1:20" x14ac:dyDescent="0.2">
      <c r="A345">
        <v>336</v>
      </c>
      <c r="B345" t="s">
        <v>137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28</v>
      </c>
      <c r="I345" t="s">
        <v>26</v>
      </c>
      <c r="J345" t="s">
        <v>31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Bothroponera novus</v>
      </c>
      <c r="P345" t="str">
        <f t="shared" ca="1" si="32"/>
        <v>TAG099578</v>
      </c>
      <c r="Q345">
        <f t="shared" ca="1" si="33"/>
        <v>1587</v>
      </c>
      <c r="R345">
        <f t="shared" ca="1" si="34"/>
        <v>4.1312341885103638</v>
      </c>
      <c r="S345" t="s">
        <v>220</v>
      </c>
      <c r="T345">
        <f t="shared" ca="1" si="35"/>
        <v>23</v>
      </c>
    </row>
    <row r="346" spans="1:20" x14ac:dyDescent="0.2">
      <c r="A346">
        <v>337</v>
      </c>
      <c r="B346" t="s">
        <v>137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25</v>
      </c>
      <c r="I346" t="s">
        <v>26</v>
      </c>
      <c r="J346" t="s">
        <v>31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Gannets</v>
      </c>
      <c r="P346" t="str">
        <f t="shared" ca="1" si="32"/>
        <v>TAG007951</v>
      </c>
      <c r="Q346">
        <f t="shared" ca="1" si="33"/>
        <v>1651</v>
      </c>
      <c r="R346">
        <f t="shared" ca="1" si="34"/>
        <v>1.1446047702243729</v>
      </c>
      <c r="S346" t="s">
        <v>217</v>
      </c>
      <c r="T346">
        <f t="shared" ca="1" si="35"/>
        <v>55</v>
      </c>
    </row>
    <row r="347" spans="1:20" x14ac:dyDescent="0.2">
      <c r="A347">
        <v>338</v>
      </c>
      <c r="B347" t="s">
        <v>137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30</v>
      </c>
      <c r="I347" t="s">
        <v>29</v>
      </c>
      <c r="J347" t="s">
        <v>31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Camponotites kraussei</v>
      </c>
      <c r="P347" t="str">
        <f t="shared" ca="1" si="32"/>
        <v>TAG081867</v>
      </c>
      <c r="Q347">
        <f t="shared" ca="1" si="33"/>
        <v>252</v>
      </c>
      <c r="R347">
        <f t="shared" ca="1" si="34"/>
        <v>4.3657960813114371</v>
      </c>
      <c r="S347" t="s">
        <v>218</v>
      </c>
      <c r="T347">
        <f t="shared" ca="1" si="35"/>
        <v>37</v>
      </c>
    </row>
    <row r="348" spans="1:20" x14ac:dyDescent="0.2">
      <c r="A348">
        <v>339</v>
      </c>
      <c r="B348" t="s">
        <v>137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28</v>
      </c>
      <c r="I348" t="s">
        <v>29</v>
      </c>
      <c r="J348" t="s">
        <v>31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Solenopsis abdita</v>
      </c>
      <c r="P348" t="str">
        <f t="shared" ca="1" si="32"/>
        <v>TAG086666</v>
      </c>
      <c r="Q348">
        <f t="shared" ca="1" si="33"/>
        <v>1229</v>
      </c>
      <c r="R348">
        <f t="shared" ca="1" si="34"/>
        <v>3.9156039497231339</v>
      </c>
      <c r="S348" t="s">
        <v>219</v>
      </c>
      <c r="T348">
        <f t="shared" ca="1" si="35"/>
        <v>21</v>
      </c>
    </row>
    <row r="349" spans="1:20" x14ac:dyDescent="0.2">
      <c r="A349">
        <v>340</v>
      </c>
      <c r="B349" t="s">
        <v>137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25</v>
      </c>
      <c r="I349" t="s">
        <v>29</v>
      </c>
      <c r="J349" t="s">
        <v>31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Cicada sanguinolenta</v>
      </c>
      <c r="P349" t="str">
        <f t="shared" ca="1" si="32"/>
        <v>TAG049146</v>
      </c>
      <c r="Q349">
        <f t="shared" ca="1" si="33"/>
        <v>1211</v>
      </c>
      <c r="R349">
        <f t="shared" ca="1" si="34"/>
        <v>4.1567140708627983</v>
      </c>
      <c r="S349" t="s">
        <v>220</v>
      </c>
      <c r="T349">
        <f t="shared" ca="1" si="35"/>
        <v>60</v>
      </c>
    </row>
    <row r="350" spans="1:20" x14ac:dyDescent="0.2">
      <c r="A350">
        <v>341</v>
      </c>
      <c r="B350" t="s">
        <v>138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28</v>
      </c>
      <c r="I350" t="s">
        <v>26</v>
      </c>
      <c r="J350" t="s">
        <v>27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Alsomitra simplex</v>
      </c>
      <c r="P350" t="str">
        <f t="shared" ca="1" si="32"/>
        <v>TAG030428</v>
      </c>
      <c r="Q350">
        <f t="shared" ca="1" si="33"/>
        <v>729</v>
      </c>
      <c r="R350">
        <f t="shared" ca="1" si="34"/>
        <v>5.4472517265747102</v>
      </c>
      <c r="S350" t="s">
        <v>217</v>
      </c>
      <c r="T350">
        <f t="shared" ca="1" si="35"/>
        <v>80</v>
      </c>
    </row>
    <row r="351" spans="1:20" x14ac:dyDescent="0.2">
      <c r="A351">
        <v>342</v>
      </c>
      <c r="B351" t="s">
        <v>138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25</v>
      </c>
      <c r="I351" t="s">
        <v>26</v>
      </c>
      <c r="J351" t="s">
        <v>27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Predator</v>
      </c>
      <c r="P351" t="str">
        <f t="shared" ca="1" si="32"/>
        <v>TAG051882</v>
      </c>
      <c r="Q351">
        <f t="shared" ca="1" si="33"/>
        <v>1811</v>
      </c>
      <c r="R351">
        <f t="shared" ca="1" si="34"/>
        <v>2.4400108551616846</v>
      </c>
      <c r="S351" t="s">
        <v>218</v>
      </c>
      <c r="T351">
        <f t="shared" ca="1" si="35"/>
        <v>83</v>
      </c>
    </row>
    <row r="352" spans="1:20" x14ac:dyDescent="0.2">
      <c r="A352">
        <v>343</v>
      </c>
      <c r="B352" t="s">
        <v>138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28</v>
      </c>
      <c r="I352" t="s">
        <v>29</v>
      </c>
      <c r="J352" t="s">
        <v>27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Ponerinae #1</v>
      </c>
      <c r="P352" t="str">
        <f t="shared" ca="1" si="32"/>
        <v>TAG010922</v>
      </c>
      <c r="Q352">
        <f t="shared" ca="1" si="33"/>
        <v>736</v>
      </c>
      <c r="R352">
        <f t="shared" ca="1" si="34"/>
        <v>4.2498706014459318</v>
      </c>
      <c r="S352" t="s">
        <v>219</v>
      </c>
      <c r="T352">
        <f t="shared" ca="1" si="35"/>
        <v>65</v>
      </c>
    </row>
    <row r="353" spans="1:20" x14ac:dyDescent="0.2">
      <c r="A353">
        <v>344</v>
      </c>
      <c r="B353" t="s">
        <v>138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30</v>
      </c>
      <c r="I353" t="s">
        <v>29</v>
      </c>
      <c r="J353" t="s">
        <v>27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Melaphorus potteri</v>
      </c>
      <c r="P353" t="str">
        <f t="shared" ca="1" si="32"/>
        <v>TAG019374</v>
      </c>
      <c r="Q353">
        <f t="shared" ca="1" si="33"/>
        <v>1792</v>
      </c>
      <c r="R353">
        <f t="shared" ca="1" si="34"/>
        <v>5.1383576587872843</v>
      </c>
      <c r="S353" t="s">
        <v>220</v>
      </c>
      <c r="T353">
        <f t="shared" ca="1" si="35"/>
        <v>19</v>
      </c>
    </row>
    <row r="354" spans="1:20" x14ac:dyDescent="0.2">
      <c r="A354">
        <v>345</v>
      </c>
      <c r="B354" t="s">
        <v>138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25</v>
      </c>
      <c r="I354" t="s">
        <v>29</v>
      </c>
      <c r="J354" t="s">
        <v>27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Cicada sanguinolenta</v>
      </c>
      <c r="P354" t="str">
        <f t="shared" ca="1" si="32"/>
        <v>TAG058516</v>
      </c>
      <c r="Q354">
        <f t="shared" ca="1" si="33"/>
        <v>1458</v>
      </c>
      <c r="R354">
        <f t="shared" ca="1" si="34"/>
        <v>5.7020059751016445</v>
      </c>
      <c r="S354" t="s">
        <v>217</v>
      </c>
      <c r="T354">
        <f t="shared" ca="1" si="35"/>
        <v>41</v>
      </c>
    </row>
    <row r="355" spans="1:20" x14ac:dyDescent="0.2">
      <c r="A355">
        <v>346</v>
      </c>
      <c r="B355" t="s">
        <v>138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28</v>
      </c>
      <c r="I355" t="s">
        <v>26</v>
      </c>
      <c r="J355" t="s">
        <v>31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Cicada sanguinolenta</v>
      </c>
      <c r="P355" t="str">
        <f t="shared" ca="1" si="32"/>
        <v>TAG088031</v>
      </c>
      <c r="Q355">
        <f t="shared" ca="1" si="33"/>
        <v>1667</v>
      </c>
      <c r="R355">
        <f t="shared" ca="1" si="34"/>
        <v>3.7593523660421821</v>
      </c>
      <c r="S355" t="s">
        <v>218</v>
      </c>
      <c r="T355">
        <f t="shared" ca="1" si="35"/>
        <v>84</v>
      </c>
    </row>
    <row r="356" spans="1:20" x14ac:dyDescent="0.2">
      <c r="A356">
        <v>347</v>
      </c>
      <c r="B356" t="s">
        <v>138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25</v>
      </c>
      <c r="I356" t="s">
        <v>26</v>
      </c>
      <c r="J356" t="s">
        <v>31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Bothroponera novus</v>
      </c>
      <c r="P356" t="str">
        <f t="shared" ca="1" si="32"/>
        <v>TAG081523</v>
      </c>
      <c r="Q356">
        <f t="shared" ca="1" si="33"/>
        <v>1080</v>
      </c>
      <c r="R356">
        <f t="shared" ca="1" si="34"/>
        <v>5.5419609018915326</v>
      </c>
      <c r="S356" t="s">
        <v>219</v>
      </c>
      <c r="T356">
        <f t="shared" ca="1" si="35"/>
        <v>27</v>
      </c>
    </row>
    <row r="357" spans="1:20" x14ac:dyDescent="0.2">
      <c r="A357">
        <v>348</v>
      </c>
      <c r="B357" t="s">
        <v>138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30</v>
      </c>
      <c r="I357" t="s">
        <v>29</v>
      </c>
      <c r="J357" t="s">
        <v>31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Formicidae #1</v>
      </c>
      <c r="P357" t="str">
        <f t="shared" ca="1" si="32"/>
        <v>TAG012825</v>
      </c>
      <c r="Q357">
        <f t="shared" ca="1" si="33"/>
        <v>1231</v>
      </c>
      <c r="R357">
        <f t="shared" ca="1" si="34"/>
        <v>3.2167714507039831</v>
      </c>
      <c r="S357" t="s">
        <v>220</v>
      </c>
      <c r="T357">
        <f t="shared" ca="1" si="35"/>
        <v>49</v>
      </c>
    </row>
    <row r="358" spans="1:20" x14ac:dyDescent="0.2">
      <c r="A358">
        <v>349</v>
      </c>
      <c r="B358" t="s">
        <v>138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25</v>
      </c>
      <c r="I358" t="s">
        <v>29</v>
      </c>
      <c r="J358" t="s">
        <v>31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Melittia oedippus</v>
      </c>
      <c r="P358" t="str">
        <f t="shared" ca="1" si="32"/>
        <v>TAG090633</v>
      </c>
      <c r="Q358">
        <f t="shared" ca="1" si="33"/>
        <v>1454</v>
      </c>
      <c r="R358">
        <f t="shared" ca="1" si="34"/>
        <v>2.7455755647402169</v>
      </c>
      <c r="S358" t="s">
        <v>217</v>
      </c>
      <c r="T358">
        <f t="shared" ca="1" si="35"/>
        <v>65</v>
      </c>
    </row>
    <row r="359" spans="1:20" x14ac:dyDescent="0.2">
      <c r="A359">
        <v>350</v>
      </c>
      <c r="B359" t="s">
        <v>138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28</v>
      </c>
      <c r="I359" t="s">
        <v>29</v>
      </c>
      <c r="J359" t="s">
        <v>31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Crematogaster ormei</v>
      </c>
      <c r="P359" t="str">
        <f t="shared" ca="1" si="32"/>
        <v>TAG096608</v>
      </c>
      <c r="Q359">
        <f t="shared" ca="1" si="33"/>
        <v>1302</v>
      </c>
      <c r="R359">
        <f t="shared" ca="1" si="34"/>
        <v>4.4906929848723722</v>
      </c>
      <c r="S359" t="s">
        <v>218</v>
      </c>
      <c r="T359">
        <f t="shared" ca="1" si="35"/>
        <v>16</v>
      </c>
    </row>
    <row r="360" spans="1:20" x14ac:dyDescent="0.2">
      <c r="A360">
        <v>351</v>
      </c>
      <c r="B360" t="s">
        <v>139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28</v>
      </c>
      <c r="I360" t="s">
        <v>26</v>
      </c>
      <c r="J360" t="s">
        <v>27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Goniopholis tenuidens</v>
      </c>
      <c r="P360" t="str">
        <f t="shared" ca="1" si="32"/>
        <v>TAG046477</v>
      </c>
      <c r="Q360">
        <f t="shared" ca="1" si="33"/>
        <v>1068</v>
      </c>
      <c r="R360">
        <f t="shared" ca="1" si="34"/>
        <v>3.5876099384419486</v>
      </c>
      <c r="S360" t="s">
        <v>219</v>
      </c>
      <c r="T360">
        <f t="shared" ca="1" si="35"/>
        <v>50</v>
      </c>
    </row>
    <row r="361" spans="1:20" x14ac:dyDescent="0.2">
      <c r="A361">
        <v>352</v>
      </c>
      <c r="B361" t="s">
        <v>139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25</v>
      </c>
      <c r="I361" t="s">
        <v>26</v>
      </c>
      <c r="J361" t="s">
        <v>27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Ponerinae #1</v>
      </c>
      <c r="P361" t="str">
        <f t="shared" ca="1" si="32"/>
        <v>TAG014519</v>
      </c>
      <c r="Q361">
        <f t="shared" ca="1" si="33"/>
        <v>258</v>
      </c>
      <c r="R361">
        <f t="shared" ca="1" si="34"/>
        <v>2.4096615308959648</v>
      </c>
      <c r="S361" t="s">
        <v>220</v>
      </c>
      <c r="T361">
        <f t="shared" ca="1" si="35"/>
        <v>21</v>
      </c>
    </row>
    <row r="362" spans="1:20" x14ac:dyDescent="0.2">
      <c r="A362">
        <v>353</v>
      </c>
      <c r="B362" t="s">
        <v>139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30</v>
      </c>
      <c r="I362" t="s">
        <v>29</v>
      </c>
      <c r="J362" t="s">
        <v>27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Solenopsis abdita</v>
      </c>
      <c r="P362" t="str">
        <f t="shared" ca="1" si="32"/>
        <v>TAG039089</v>
      </c>
      <c r="Q362">
        <f t="shared" ca="1" si="33"/>
        <v>1365</v>
      </c>
      <c r="R362">
        <f t="shared" ca="1" si="34"/>
        <v>1.8957125704033064</v>
      </c>
      <c r="S362" t="s">
        <v>217</v>
      </c>
      <c r="T362">
        <f t="shared" ca="1" si="35"/>
        <v>10</v>
      </c>
    </row>
    <row r="363" spans="1:20" x14ac:dyDescent="0.2">
      <c r="A363">
        <v>354</v>
      </c>
      <c r="B363" t="s">
        <v>139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25</v>
      </c>
      <c r="I363" t="s">
        <v>29</v>
      </c>
      <c r="J363" t="s">
        <v>27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Predator</v>
      </c>
      <c r="P363" t="str">
        <f t="shared" ca="1" si="32"/>
        <v>TAG009105</v>
      </c>
      <c r="Q363">
        <f t="shared" ca="1" si="33"/>
        <v>188</v>
      </c>
      <c r="R363">
        <f t="shared" ca="1" si="34"/>
        <v>1.4040003759968402</v>
      </c>
      <c r="S363" t="s">
        <v>218</v>
      </c>
      <c r="T363">
        <f t="shared" ca="1" si="35"/>
        <v>44</v>
      </c>
    </row>
    <row r="364" spans="1:20" x14ac:dyDescent="0.2">
      <c r="A364">
        <v>355</v>
      </c>
      <c r="B364" t="s">
        <v>139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28</v>
      </c>
      <c r="I364" t="s">
        <v>29</v>
      </c>
      <c r="J364" t="s">
        <v>27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Water monitor</v>
      </c>
      <c r="P364" t="str">
        <f t="shared" ca="1" si="32"/>
        <v>TAG083706</v>
      </c>
      <c r="Q364">
        <f t="shared" ca="1" si="33"/>
        <v>1766</v>
      </c>
      <c r="R364">
        <f t="shared" ca="1" si="34"/>
        <v>1.8904207467443626</v>
      </c>
      <c r="S364" t="s">
        <v>219</v>
      </c>
      <c r="T364">
        <f t="shared" ca="1" si="35"/>
        <v>46</v>
      </c>
    </row>
    <row r="365" spans="1:20" x14ac:dyDescent="0.2">
      <c r="A365">
        <v>356</v>
      </c>
      <c r="B365" t="s">
        <v>139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28</v>
      </c>
      <c r="I365" t="s">
        <v>26</v>
      </c>
      <c r="J365" t="s">
        <v>31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Goniopholis tenuidens</v>
      </c>
      <c r="P365" t="str">
        <f t="shared" ca="1" si="32"/>
        <v>TAG010217</v>
      </c>
      <c r="Q365">
        <f t="shared" ca="1" si="33"/>
        <v>217</v>
      </c>
      <c r="R365">
        <f t="shared" ca="1" si="34"/>
        <v>3.6441116409130978</v>
      </c>
      <c r="S365" t="s">
        <v>220</v>
      </c>
      <c r="T365">
        <f t="shared" ca="1" si="35"/>
        <v>95</v>
      </c>
    </row>
    <row r="366" spans="1:20" x14ac:dyDescent="0.2">
      <c r="A366">
        <v>357</v>
      </c>
      <c r="B366" t="s">
        <v>139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25</v>
      </c>
      <c r="I366" t="s">
        <v>26</v>
      </c>
      <c r="J366" t="s">
        <v>31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Melittia oedippus</v>
      </c>
      <c r="P366" t="str">
        <f t="shared" ca="1" si="32"/>
        <v>TAG036145</v>
      </c>
      <c r="Q366">
        <f t="shared" ca="1" si="33"/>
        <v>1814</v>
      </c>
      <c r="R366">
        <f t="shared" ca="1" si="34"/>
        <v>3.3157001907768922</v>
      </c>
      <c r="S366" t="s">
        <v>217</v>
      </c>
      <c r="T366">
        <f t="shared" ca="1" si="35"/>
        <v>73</v>
      </c>
    </row>
    <row r="367" spans="1:20" x14ac:dyDescent="0.2">
      <c r="A367">
        <v>358</v>
      </c>
      <c r="B367" t="s">
        <v>139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30</v>
      </c>
      <c r="I367" t="s">
        <v>29</v>
      </c>
      <c r="J367" t="s">
        <v>31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Biarmosuchus tagax</v>
      </c>
      <c r="P367" t="str">
        <f t="shared" ca="1" si="32"/>
        <v>TAG015366</v>
      </c>
      <c r="Q367">
        <f t="shared" ca="1" si="33"/>
        <v>219</v>
      </c>
      <c r="R367">
        <f t="shared" ca="1" si="34"/>
        <v>1.5454148970373236</v>
      </c>
      <c r="S367" t="s">
        <v>218</v>
      </c>
      <c r="T367">
        <f t="shared" ca="1" si="35"/>
        <v>86</v>
      </c>
    </row>
    <row r="368" spans="1:20" x14ac:dyDescent="0.2">
      <c r="A368">
        <v>359</v>
      </c>
      <c r="B368" t="s">
        <v>139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28</v>
      </c>
      <c r="I368" t="s">
        <v>29</v>
      </c>
      <c r="J368" t="s">
        <v>31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Solenopsis #1</v>
      </c>
      <c r="P368" t="str">
        <f t="shared" ca="1" si="32"/>
        <v>TAG009551</v>
      </c>
      <c r="Q368">
        <f t="shared" ca="1" si="33"/>
        <v>1847</v>
      </c>
      <c r="R368">
        <f t="shared" ca="1" si="34"/>
        <v>5.1328722150209316</v>
      </c>
      <c r="S368" t="s">
        <v>219</v>
      </c>
      <c r="T368">
        <f t="shared" ca="1" si="35"/>
        <v>34</v>
      </c>
    </row>
    <row r="369" spans="1:20" x14ac:dyDescent="0.2">
      <c r="A369">
        <v>360</v>
      </c>
      <c r="B369" t="s">
        <v>139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25</v>
      </c>
      <c r="I369" t="s">
        <v>29</v>
      </c>
      <c r="J369" t="s">
        <v>31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Melaphorus potteri</v>
      </c>
      <c r="P369" t="str">
        <f t="shared" ca="1" si="32"/>
        <v>TAG021509</v>
      </c>
      <c r="Q369">
        <f t="shared" ca="1" si="33"/>
        <v>1783</v>
      </c>
      <c r="R369">
        <f t="shared" ca="1" si="34"/>
        <v>4.0595703300748855</v>
      </c>
      <c r="S369" t="s">
        <v>220</v>
      </c>
      <c r="T369">
        <f t="shared" ca="1" si="35"/>
        <v>95</v>
      </c>
    </row>
    <row r="370" spans="1:20" x14ac:dyDescent="0.2">
      <c r="A370">
        <v>361</v>
      </c>
      <c r="B370" t="s">
        <v>140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28</v>
      </c>
      <c r="I370" t="s">
        <v>26</v>
      </c>
      <c r="J370" t="s">
        <v>27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Camponotites kraussei</v>
      </c>
      <c r="P370" t="str">
        <f t="shared" ca="1" si="32"/>
        <v>TAG072673</v>
      </c>
      <c r="Q370">
        <f t="shared" ca="1" si="33"/>
        <v>651</v>
      </c>
      <c r="R370">
        <f t="shared" ca="1" si="34"/>
        <v>1.9645982607225478</v>
      </c>
      <c r="S370" t="s">
        <v>217</v>
      </c>
      <c r="T370">
        <f t="shared" ca="1" si="35"/>
        <v>39</v>
      </c>
    </row>
    <row r="371" spans="1:20" x14ac:dyDescent="0.2">
      <c r="A371">
        <v>362</v>
      </c>
      <c r="B371" t="s">
        <v>140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25</v>
      </c>
      <c r="I371" t="s">
        <v>26</v>
      </c>
      <c r="J371" t="s">
        <v>27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Goniopholis tenuidens</v>
      </c>
      <c r="P371" t="str">
        <f t="shared" ca="1" si="32"/>
        <v>TAG068097</v>
      </c>
      <c r="Q371">
        <f t="shared" ca="1" si="33"/>
        <v>113</v>
      </c>
      <c r="R371">
        <f t="shared" ca="1" si="34"/>
        <v>3.2775955613110712</v>
      </c>
      <c r="S371" t="s">
        <v>218</v>
      </c>
      <c r="T371">
        <f t="shared" ca="1" si="35"/>
        <v>42</v>
      </c>
    </row>
    <row r="372" spans="1:20" x14ac:dyDescent="0.2">
      <c r="A372">
        <v>363</v>
      </c>
      <c r="B372" t="s">
        <v>140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30</v>
      </c>
      <c r="I372" t="s">
        <v>29</v>
      </c>
      <c r="J372" t="s">
        <v>27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Water monitor</v>
      </c>
      <c r="P372" t="str">
        <f t="shared" ca="1" si="32"/>
        <v>TAG023153</v>
      </c>
      <c r="Q372">
        <f t="shared" ca="1" si="33"/>
        <v>1751</v>
      </c>
      <c r="R372">
        <f t="shared" ca="1" si="34"/>
        <v>3.8970641865484259</v>
      </c>
      <c r="S372" t="s">
        <v>219</v>
      </c>
      <c r="T372">
        <f t="shared" ca="1" si="35"/>
        <v>43</v>
      </c>
    </row>
    <row r="373" spans="1:20" x14ac:dyDescent="0.2">
      <c r="A373">
        <v>364</v>
      </c>
      <c r="B373" t="s">
        <v>140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28</v>
      </c>
      <c r="I373" t="s">
        <v>29</v>
      </c>
      <c r="J373" t="s">
        <v>27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Crematogaster borneensis</v>
      </c>
      <c r="P373" t="str">
        <f t="shared" ca="1" si="32"/>
        <v>TAG048650</v>
      </c>
      <c r="Q373">
        <f t="shared" ca="1" si="33"/>
        <v>811</v>
      </c>
      <c r="R373">
        <f t="shared" ca="1" si="34"/>
        <v>3.2080524876452898</v>
      </c>
      <c r="S373" t="s">
        <v>220</v>
      </c>
      <c r="T373">
        <f t="shared" ca="1" si="35"/>
        <v>58</v>
      </c>
    </row>
    <row r="374" spans="1:20" x14ac:dyDescent="0.2">
      <c r="A374">
        <v>365</v>
      </c>
      <c r="B374" t="s">
        <v>140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25</v>
      </c>
      <c r="I374" t="s">
        <v>29</v>
      </c>
      <c r="J374" t="s">
        <v>27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Biarmosuchus tagax</v>
      </c>
      <c r="P374" t="str">
        <f t="shared" ca="1" si="32"/>
        <v>TAG094122</v>
      </c>
      <c r="Q374">
        <f t="shared" ca="1" si="33"/>
        <v>1171</v>
      </c>
      <c r="R374">
        <f t="shared" ca="1" si="34"/>
        <v>1.4590182810932464</v>
      </c>
      <c r="S374" t="s">
        <v>217</v>
      </c>
      <c r="T374">
        <f t="shared" ca="1" si="35"/>
        <v>77</v>
      </c>
    </row>
    <row r="375" spans="1:20" x14ac:dyDescent="0.2">
      <c r="A375">
        <v>366</v>
      </c>
      <c r="B375" t="s">
        <v>140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28</v>
      </c>
      <c r="I375" t="s">
        <v>26</v>
      </c>
      <c r="J375" t="s">
        <v>31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Crematogaster ormei</v>
      </c>
      <c r="P375" t="str">
        <f t="shared" ca="1" si="32"/>
        <v>TAG040067</v>
      </c>
      <c r="Q375">
        <f t="shared" ca="1" si="33"/>
        <v>1247</v>
      </c>
      <c r="R375">
        <f t="shared" ca="1" si="34"/>
        <v>1.4040881888543313</v>
      </c>
      <c r="S375" t="s">
        <v>218</v>
      </c>
      <c r="T375">
        <f t="shared" ca="1" si="35"/>
        <v>89</v>
      </c>
    </row>
    <row r="376" spans="1:20" x14ac:dyDescent="0.2">
      <c r="A376">
        <v>367</v>
      </c>
      <c r="B376" t="s">
        <v>140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25</v>
      </c>
      <c r="I376" t="s">
        <v>26</v>
      </c>
      <c r="J376" t="s">
        <v>31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Crematogaster borneensis</v>
      </c>
      <c r="P376" t="str">
        <f t="shared" ca="1" si="32"/>
        <v>TAG041340</v>
      </c>
      <c r="Q376">
        <f t="shared" ca="1" si="33"/>
        <v>1641</v>
      </c>
      <c r="R376">
        <f t="shared" ca="1" si="34"/>
        <v>2.4638175757089766</v>
      </c>
      <c r="S376" t="s">
        <v>219</v>
      </c>
      <c r="T376">
        <f t="shared" ca="1" si="35"/>
        <v>89</v>
      </c>
    </row>
    <row r="377" spans="1:20" x14ac:dyDescent="0.2">
      <c r="A377">
        <v>368</v>
      </c>
      <c r="B377" t="s">
        <v>140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30</v>
      </c>
      <c r="I377" t="s">
        <v>29</v>
      </c>
      <c r="J377" t="s">
        <v>31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Solenopsis abdita</v>
      </c>
      <c r="P377" t="str">
        <f t="shared" ca="1" si="32"/>
        <v>TAG089033</v>
      </c>
      <c r="Q377">
        <f t="shared" ca="1" si="33"/>
        <v>1015</v>
      </c>
      <c r="R377">
        <f t="shared" ca="1" si="34"/>
        <v>5.4155555230263763</v>
      </c>
      <c r="S377" t="s">
        <v>220</v>
      </c>
      <c r="T377">
        <f t="shared" ca="1" si="35"/>
        <v>18</v>
      </c>
    </row>
    <row r="378" spans="1:20" x14ac:dyDescent="0.2">
      <c r="A378">
        <v>369</v>
      </c>
      <c r="B378" t="s">
        <v>140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25</v>
      </c>
      <c r="I378" t="s">
        <v>29</v>
      </c>
      <c r="J378" t="s">
        <v>31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Zenicomus photuroides</v>
      </c>
      <c r="P378" t="str">
        <f t="shared" ca="1" si="32"/>
        <v>TAG079541</v>
      </c>
      <c r="Q378">
        <f t="shared" ca="1" si="33"/>
        <v>1953</v>
      </c>
      <c r="R378">
        <f t="shared" ca="1" si="34"/>
        <v>4.7853623559301592</v>
      </c>
      <c r="S378" t="s">
        <v>217</v>
      </c>
      <c r="T378">
        <f t="shared" ca="1" si="35"/>
        <v>26</v>
      </c>
    </row>
    <row r="379" spans="1:20" x14ac:dyDescent="0.2">
      <c r="A379">
        <v>370</v>
      </c>
      <c r="B379" t="s">
        <v>140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28</v>
      </c>
      <c r="I379" t="s">
        <v>29</v>
      </c>
      <c r="J379" t="s">
        <v>31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Goniopholis tenuidens</v>
      </c>
      <c r="P379" t="str">
        <f t="shared" ca="1" si="32"/>
        <v>TAG021490</v>
      </c>
      <c r="Q379">
        <f t="shared" ca="1" si="33"/>
        <v>1007</v>
      </c>
      <c r="R379">
        <f t="shared" ca="1" si="34"/>
        <v>5.7637543522620724</v>
      </c>
      <c r="S379" t="s">
        <v>218</v>
      </c>
      <c r="T379">
        <f t="shared" ca="1" si="35"/>
        <v>27</v>
      </c>
    </row>
    <row r="380" spans="1:20" x14ac:dyDescent="0.2">
      <c r="A380">
        <v>371</v>
      </c>
      <c r="B380" t="s">
        <v>141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28</v>
      </c>
      <c r="I380" t="s">
        <v>26</v>
      </c>
      <c r="J380" t="s">
        <v>27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Goniopholis tenuidens</v>
      </c>
      <c r="P380" t="str">
        <f t="shared" ca="1" si="32"/>
        <v>TAG078331</v>
      </c>
      <c r="Q380">
        <f t="shared" ca="1" si="33"/>
        <v>534</v>
      </c>
      <c r="R380">
        <f t="shared" ca="1" si="34"/>
        <v>3.5102696912288391</v>
      </c>
      <c r="S380" t="s">
        <v>219</v>
      </c>
      <c r="T380">
        <f t="shared" ca="1" si="35"/>
        <v>71</v>
      </c>
    </row>
    <row r="381" spans="1:20" x14ac:dyDescent="0.2">
      <c r="A381">
        <v>372</v>
      </c>
      <c r="B381" t="s">
        <v>141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25</v>
      </c>
      <c r="I381" t="s">
        <v>26</v>
      </c>
      <c r="J381" t="s">
        <v>27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Morphospecies 1</v>
      </c>
      <c r="P381" t="str">
        <f t="shared" ca="1" si="32"/>
        <v>TAG068705</v>
      </c>
      <c r="Q381">
        <f t="shared" ca="1" si="33"/>
        <v>1806</v>
      </c>
      <c r="R381">
        <f t="shared" ca="1" si="34"/>
        <v>1.1603406335869391</v>
      </c>
      <c r="S381" t="s">
        <v>220</v>
      </c>
      <c r="T381">
        <f t="shared" ca="1" si="35"/>
        <v>55</v>
      </c>
    </row>
    <row r="382" spans="1:20" x14ac:dyDescent="0.2">
      <c r="A382">
        <v>373</v>
      </c>
      <c r="B382" t="s">
        <v>141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28</v>
      </c>
      <c r="I382" t="s">
        <v>29</v>
      </c>
      <c r="J382" t="s">
        <v>27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Cicada sanguinolenta</v>
      </c>
      <c r="P382" t="str">
        <f t="shared" ca="1" si="32"/>
        <v>TAG002637</v>
      </c>
      <c r="Q382">
        <f t="shared" ca="1" si="33"/>
        <v>1685</v>
      </c>
      <c r="R382">
        <f t="shared" ca="1" si="34"/>
        <v>4.3078381617644395</v>
      </c>
      <c r="S382" t="s">
        <v>217</v>
      </c>
      <c r="T382">
        <f t="shared" ca="1" si="35"/>
        <v>55</v>
      </c>
    </row>
    <row r="383" spans="1:20" x14ac:dyDescent="0.2">
      <c r="A383">
        <v>374</v>
      </c>
      <c r="B383" t="s">
        <v>141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30</v>
      </c>
      <c r="I383" t="s">
        <v>29</v>
      </c>
      <c r="J383" t="s">
        <v>27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Melaphorus potteri</v>
      </c>
      <c r="P383" t="str">
        <f t="shared" ca="1" si="32"/>
        <v>TAG077741</v>
      </c>
      <c r="Q383">
        <f t="shared" ca="1" si="33"/>
        <v>1564</v>
      </c>
      <c r="R383">
        <f t="shared" ca="1" si="34"/>
        <v>3.2079710127951291</v>
      </c>
      <c r="S383" t="s">
        <v>218</v>
      </c>
      <c r="T383">
        <f t="shared" ca="1" si="35"/>
        <v>49</v>
      </c>
    </row>
    <row r="384" spans="1:20" x14ac:dyDescent="0.2">
      <c r="A384">
        <v>375</v>
      </c>
      <c r="B384" t="s">
        <v>141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25</v>
      </c>
      <c r="I384" t="s">
        <v>29</v>
      </c>
      <c r="J384" t="s">
        <v>27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Biarmosuchus tagax</v>
      </c>
      <c r="P384" t="str">
        <f t="shared" ca="1" si="32"/>
        <v>TAG087691</v>
      </c>
      <c r="Q384">
        <f t="shared" ca="1" si="33"/>
        <v>426</v>
      </c>
      <c r="R384">
        <f t="shared" ca="1" si="34"/>
        <v>1.8329251643851303</v>
      </c>
      <c r="S384" t="s">
        <v>219</v>
      </c>
      <c r="T384">
        <f t="shared" ca="1" si="35"/>
        <v>89</v>
      </c>
    </row>
    <row r="385" spans="1:20" x14ac:dyDescent="0.2">
      <c r="A385">
        <v>376</v>
      </c>
      <c r="B385" t="s">
        <v>141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28</v>
      </c>
      <c r="I385" t="s">
        <v>26</v>
      </c>
      <c r="J385" t="s">
        <v>31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Formicidae #1</v>
      </c>
      <c r="P385" t="str">
        <f t="shared" ca="1" si="32"/>
        <v>TAG011056</v>
      </c>
      <c r="Q385">
        <f t="shared" ca="1" si="33"/>
        <v>1390</v>
      </c>
      <c r="R385">
        <f t="shared" ca="1" si="34"/>
        <v>1.6423022270999468</v>
      </c>
      <c r="S385" t="s">
        <v>220</v>
      </c>
      <c r="T385">
        <f t="shared" ca="1" si="35"/>
        <v>82</v>
      </c>
    </row>
    <row r="386" spans="1:20" x14ac:dyDescent="0.2">
      <c r="A386">
        <v>377</v>
      </c>
      <c r="B386" t="s">
        <v>141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25</v>
      </c>
      <c r="I386" t="s">
        <v>26</v>
      </c>
      <c r="J386" t="s">
        <v>31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Cicada sanguinolenta</v>
      </c>
      <c r="P386" t="str">
        <f t="shared" ca="1" si="32"/>
        <v>TAG091135</v>
      </c>
      <c r="Q386">
        <f t="shared" ca="1" si="33"/>
        <v>161</v>
      </c>
      <c r="R386">
        <f t="shared" ca="1" si="34"/>
        <v>5.2522991164289143</v>
      </c>
      <c r="S386" t="s">
        <v>217</v>
      </c>
      <c r="T386">
        <f t="shared" ca="1" si="35"/>
        <v>96</v>
      </c>
    </row>
    <row r="387" spans="1:20" x14ac:dyDescent="0.2">
      <c r="A387">
        <v>378</v>
      </c>
      <c r="B387" t="s">
        <v>141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30</v>
      </c>
      <c r="I387" t="s">
        <v>29</v>
      </c>
      <c r="J387" t="s">
        <v>31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Gannets</v>
      </c>
      <c r="P387" t="str">
        <f t="shared" ca="1" si="32"/>
        <v>TAG095660</v>
      </c>
      <c r="Q387">
        <f t="shared" ca="1" si="33"/>
        <v>1799</v>
      </c>
      <c r="R387">
        <f t="shared" ca="1" si="34"/>
        <v>3.3077741987709737</v>
      </c>
      <c r="S387" t="s">
        <v>218</v>
      </c>
      <c r="T387">
        <f t="shared" ca="1" si="35"/>
        <v>48</v>
      </c>
    </row>
    <row r="388" spans="1:20" x14ac:dyDescent="0.2">
      <c r="A388">
        <v>379</v>
      </c>
      <c r="B388" t="s">
        <v>141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25</v>
      </c>
      <c r="I388" t="s">
        <v>29</v>
      </c>
      <c r="J388" t="s">
        <v>31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Goniopholis tenuidens</v>
      </c>
      <c r="P388" t="str">
        <f t="shared" ca="1" si="32"/>
        <v>TAG072671</v>
      </c>
      <c r="Q388">
        <f t="shared" ca="1" si="33"/>
        <v>980</v>
      </c>
      <c r="R388">
        <f t="shared" ca="1" si="34"/>
        <v>4.7888353737282721</v>
      </c>
      <c r="S388" t="s">
        <v>219</v>
      </c>
      <c r="T388">
        <f t="shared" ca="1" si="35"/>
        <v>62</v>
      </c>
    </row>
    <row r="389" spans="1:20" x14ac:dyDescent="0.2">
      <c r="A389">
        <v>380</v>
      </c>
      <c r="B389" t="s">
        <v>141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28</v>
      </c>
      <c r="I389" t="s">
        <v>29</v>
      </c>
      <c r="J389" t="s">
        <v>31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Water monitor</v>
      </c>
      <c r="P389" t="str">
        <f t="shared" ca="1" si="32"/>
        <v>TAG013856</v>
      </c>
      <c r="Q389">
        <f t="shared" ca="1" si="33"/>
        <v>1076</v>
      </c>
      <c r="R389">
        <f t="shared" ca="1" si="34"/>
        <v>1.226679562886996</v>
      </c>
      <c r="S389" t="s">
        <v>220</v>
      </c>
      <c r="T389">
        <f t="shared" ca="1" si="35"/>
        <v>86</v>
      </c>
    </row>
    <row r="390" spans="1:20" x14ac:dyDescent="0.2">
      <c r="A390">
        <v>381</v>
      </c>
      <c r="B390" t="s">
        <v>142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28</v>
      </c>
      <c r="I390" t="s">
        <v>26</v>
      </c>
      <c r="J390" t="s">
        <v>27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Camponotites kraussei</v>
      </c>
      <c r="P390" t="str">
        <f t="shared" ca="1" si="32"/>
        <v>TAG035137</v>
      </c>
      <c r="Q390">
        <f t="shared" ca="1" si="33"/>
        <v>832</v>
      </c>
      <c r="R390">
        <f t="shared" ca="1" si="34"/>
        <v>2.7341374398134395</v>
      </c>
      <c r="S390" t="s">
        <v>217</v>
      </c>
      <c r="T390">
        <f t="shared" ca="1" si="35"/>
        <v>82</v>
      </c>
    </row>
    <row r="391" spans="1:20" x14ac:dyDescent="0.2">
      <c r="A391">
        <v>382</v>
      </c>
      <c r="B391" t="s">
        <v>142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25</v>
      </c>
      <c r="I391" t="s">
        <v>26</v>
      </c>
      <c r="J391" t="s">
        <v>27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Ponerinae #1</v>
      </c>
      <c r="P391" t="str">
        <f t="shared" ca="1" si="32"/>
        <v>TAG093331</v>
      </c>
      <c r="Q391">
        <f t="shared" ca="1" si="33"/>
        <v>1162</v>
      </c>
      <c r="R391">
        <f t="shared" ca="1" si="34"/>
        <v>3.0731704014092251</v>
      </c>
      <c r="S391" t="s">
        <v>218</v>
      </c>
      <c r="T391">
        <f t="shared" ca="1" si="35"/>
        <v>24</v>
      </c>
    </row>
    <row r="392" spans="1:20" x14ac:dyDescent="0.2">
      <c r="A392">
        <v>383</v>
      </c>
      <c r="B392" t="s">
        <v>142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28</v>
      </c>
      <c r="I392" t="s">
        <v>29</v>
      </c>
      <c r="J392" t="s">
        <v>27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Solenopsis #1</v>
      </c>
      <c r="P392" t="str">
        <f t="shared" ca="1" si="32"/>
        <v>TAG094319</v>
      </c>
      <c r="Q392">
        <f t="shared" ca="1" si="33"/>
        <v>617</v>
      </c>
      <c r="R392">
        <f t="shared" ca="1" si="34"/>
        <v>5.179890578837484</v>
      </c>
      <c r="S392" t="s">
        <v>219</v>
      </c>
      <c r="T392">
        <f t="shared" ca="1" si="35"/>
        <v>38</v>
      </c>
    </row>
    <row r="393" spans="1:20" x14ac:dyDescent="0.2">
      <c r="A393">
        <v>384</v>
      </c>
      <c r="B393" t="s">
        <v>142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30</v>
      </c>
      <c r="I393" t="s">
        <v>29</v>
      </c>
      <c r="J393" t="s">
        <v>27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Cicada sanguinolenta</v>
      </c>
      <c r="P393" t="str">
        <f t="shared" ca="1" si="32"/>
        <v>TAG083329</v>
      </c>
      <c r="Q393">
        <f t="shared" ca="1" si="33"/>
        <v>1581</v>
      </c>
      <c r="R393">
        <f t="shared" ca="1" si="34"/>
        <v>2.3112616695361718</v>
      </c>
      <c r="S393" t="s">
        <v>220</v>
      </c>
      <c r="T393">
        <f t="shared" ca="1" si="35"/>
        <v>60</v>
      </c>
    </row>
    <row r="394" spans="1:20" x14ac:dyDescent="0.2">
      <c r="A394">
        <v>385</v>
      </c>
      <c r="B394" t="s">
        <v>142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25</v>
      </c>
      <c r="I394" t="s">
        <v>29</v>
      </c>
      <c r="J394" t="s">
        <v>27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Camponotites kraussei</v>
      </c>
      <c r="P394" t="str">
        <f t="shared" ca="1" si="32"/>
        <v>TAG049210</v>
      </c>
      <c r="Q394">
        <f t="shared" ca="1" si="33"/>
        <v>393</v>
      </c>
      <c r="R394">
        <f t="shared" ca="1" si="34"/>
        <v>1.6689252779973858</v>
      </c>
      <c r="S394" t="s">
        <v>217</v>
      </c>
      <c r="T394">
        <f t="shared" ca="1" si="35"/>
        <v>61</v>
      </c>
    </row>
    <row r="395" spans="1:20" x14ac:dyDescent="0.2">
      <c r="A395">
        <v>386</v>
      </c>
      <c r="B395" t="s">
        <v>142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28</v>
      </c>
      <c r="I395" t="s">
        <v>26</v>
      </c>
      <c r="J395" t="s">
        <v>31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INDIRECT(ADDRESS(RANDBETWEEN(2,21),1,1,FALSE,"Taxa"), FALSE)</f>
        <v>Melaphorus potteri</v>
      </c>
      <c r="P395" t="str">
        <f t="shared" ref="P395:P458" ca="1" si="38">"TAG" &amp; TEXT(FLOOR(RAND()*100000,1), "000000")</f>
        <v>TAG014157</v>
      </c>
      <c r="Q395">
        <f t="shared" ref="Q395:Q458" ca="1" si="39">RANDBETWEEN(0,2000)</f>
        <v>627</v>
      </c>
      <c r="R395">
        <f t="shared" ref="R395:R458" ca="1" si="40">RAND()*5+1</f>
        <v>1.8769633496085509</v>
      </c>
      <c r="S395" t="s">
        <v>218</v>
      </c>
      <c r="T395">
        <f t="shared" ref="T395:T458" ca="1" si="41">RANDBETWEEN(0,100)</f>
        <v>9</v>
      </c>
    </row>
    <row r="396" spans="1:20" x14ac:dyDescent="0.2">
      <c r="A396">
        <v>387</v>
      </c>
      <c r="B396" t="s">
        <v>142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25</v>
      </c>
      <c r="I396" t="s">
        <v>26</v>
      </c>
      <c r="J396" t="s">
        <v>31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Gannets</v>
      </c>
      <c r="P396" t="str">
        <f t="shared" ca="1" si="38"/>
        <v>TAG087462</v>
      </c>
      <c r="Q396">
        <f t="shared" ca="1" si="39"/>
        <v>500</v>
      </c>
      <c r="R396">
        <f t="shared" ca="1" si="40"/>
        <v>2.0180941941147403</v>
      </c>
      <c r="S396" t="s">
        <v>219</v>
      </c>
      <c r="T396">
        <f t="shared" ca="1" si="41"/>
        <v>42</v>
      </c>
    </row>
    <row r="397" spans="1:20" x14ac:dyDescent="0.2">
      <c r="A397">
        <v>388</v>
      </c>
      <c r="B397" t="s">
        <v>142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28</v>
      </c>
      <c r="I397" t="s">
        <v>29</v>
      </c>
      <c r="J397" t="s">
        <v>31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Zenicomus photuroides</v>
      </c>
      <c r="P397" t="str">
        <f t="shared" ca="1" si="38"/>
        <v>TAG084745</v>
      </c>
      <c r="Q397">
        <f t="shared" ca="1" si="39"/>
        <v>1569</v>
      </c>
      <c r="R397">
        <f t="shared" ca="1" si="40"/>
        <v>4.3108413170072124</v>
      </c>
      <c r="S397" t="s">
        <v>220</v>
      </c>
      <c r="T397">
        <f t="shared" ca="1" si="41"/>
        <v>91</v>
      </c>
    </row>
    <row r="398" spans="1:20" x14ac:dyDescent="0.2">
      <c r="A398">
        <v>389</v>
      </c>
      <c r="B398" t="s">
        <v>142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30</v>
      </c>
      <c r="I398" t="s">
        <v>29</v>
      </c>
      <c r="J398" t="s">
        <v>31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Goniopholis tenuidens</v>
      </c>
      <c r="P398" t="str">
        <f t="shared" ca="1" si="38"/>
        <v>TAG029773</v>
      </c>
      <c r="Q398">
        <f t="shared" ca="1" si="39"/>
        <v>583</v>
      </c>
      <c r="R398">
        <f t="shared" ca="1" si="40"/>
        <v>3.4717085941608903</v>
      </c>
      <c r="S398" t="s">
        <v>217</v>
      </c>
      <c r="T398">
        <f t="shared" ca="1" si="41"/>
        <v>27</v>
      </c>
    </row>
    <row r="399" spans="1:20" x14ac:dyDescent="0.2">
      <c r="A399">
        <v>390</v>
      </c>
      <c r="B399" t="s">
        <v>142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25</v>
      </c>
      <c r="I399" t="s">
        <v>29</v>
      </c>
      <c r="J399" t="s">
        <v>31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Biarmosuchus tagax</v>
      </c>
      <c r="P399" t="str">
        <f t="shared" ca="1" si="38"/>
        <v>TAG036506</v>
      </c>
      <c r="Q399">
        <f t="shared" ca="1" si="39"/>
        <v>538</v>
      </c>
      <c r="R399">
        <f t="shared" ca="1" si="40"/>
        <v>1.0781155275917456</v>
      </c>
      <c r="S399" t="s">
        <v>218</v>
      </c>
      <c r="T399">
        <f t="shared" ca="1" si="41"/>
        <v>64</v>
      </c>
    </row>
    <row r="400" spans="1:20" x14ac:dyDescent="0.2">
      <c r="A400">
        <v>391</v>
      </c>
      <c r="B400" t="s">
        <v>143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25</v>
      </c>
      <c r="I400" t="s">
        <v>26</v>
      </c>
      <c r="J400" t="s">
        <v>27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Goniopholis tenuidens</v>
      </c>
      <c r="P400" t="str">
        <f t="shared" ca="1" si="38"/>
        <v>TAG024859</v>
      </c>
      <c r="Q400">
        <f t="shared" ca="1" si="39"/>
        <v>42</v>
      </c>
      <c r="R400">
        <f t="shared" ca="1" si="40"/>
        <v>3.1827849561110351</v>
      </c>
      <c r="S400" t="s">
        <v>219</v>
      </c>
      <c r="T400">
        <f t="shared" ca="1" si="41"/>
        <v>40</v>
      </c>
    </row>
    <row r="401" spans="1:20" x14ac:dyDescent="0.2">
      <c r="A401">
        <v>392</v>
      </c>
      <c r="B401" t="s">
        <v>143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28</v>
      </c>
      <c r="I401" t="s">
        <v>26</v>
      </c>
      <c r="J401" t="s">
        <v>27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Cicada sanguinolenta</v>
      </c>
      <c r="P401" t="str">
        <f t="shared" ca="1" si="38"/>
        <v>TAG077653</v>
      </c>
      <c r="Q401">
        <f t="shared" ca="1" si="39"/>
        <v>479</v>
      </c>
      <c r="R401">
        <f t="shared" ca="1" si="40"/>
        <v>3.6846213888140067</v>
      </c>
      <c r="S401" t="s">
        <v>220</v>
      </c>
      <c r="T401">
        <f t="shared" ca="1" si="41"/>
        <v>23</v>
      </c>
    </row>
    <row r="402" spans="1:20" x14ac:dyDescent="0.2">
      <c r="A402">
        <v>393</v>
      </c>
      <c r="B402" t="s">
        <v>143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30</v>
      </c>
      <c r="I402" t="s">
        <v>29</v>
      </c>
      <c r="J402" t="s">
        <v>27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Biarmosuchus tagax</v>
      </c>
      <c r="P402" t="str">
        <f t="shared" ca="1" si="38"/>
        <v>TAG068039</v>
      </c>
      <c r="Q402">
        <f t="shared" ca="1" si="39"/>
        <v>1881</v>
      </c>
      <c r="R402">
        <f t="shared" ca="1" si="40"/>
        <v>4.33412875465892</v>
      </c>
      <c r="S402" t="s">
        <v>217</v>
      </c>
      <c r="T402">
        <f t="shared" ca="1" si="41"/>
        <v>30</v>
      </c>
    </row>
    <row r="403" spans="1:20" x14ac:dyDescent="0.2">
      <c r="A403">
        <v>394</v>
      </c>
      <c r="B403" t="s">
        <v>143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28</v>
      </c>
      <c r="I403" t="s">
        <v>29</v>
      </c>
      <c r="J403" t="s">
        <v>27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Predator</v>
      </c>
      <c r="P403" t="str">
        <f t="shared" ca="1" si="38"/>
        <v>TAG077850</v>
      </c>
      <c r="Q403">
        <f t="shared" ca="1" si="39"/>
        <v>1426</v>
      </c>
      <c r="R403">
        <f t="shared" ca="1" si="40"/>
        <v>4.2814525953587239</v>
      </c>
      <c r="S403" t="s">
        <v>218</v>
      </c>
      <c r="T403">
        <f t="shared" ca="1" si="41"/>
        <v>42</v>
      </c>
    </row>
    <row r="404" spans="1:20" x14ac:dyDescent="0.2">
      <c r="A404">
        <v>395</v>
      </c>
      <c r="B404" t="s">
        <v>143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25</v>
      </c>
      <c r="I404" t="s">
        <v>29</v>
      </c>
      <c r="J404" t="s">
        <v>27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Solenopsis #1</v>
      </c>
      <c r="P404" t="str">
        <f t="shared" ca="1" si="38"/>
        <v>TAG033118</v>
      </c>
      <c r="Q404">
        <f t="shared" ca="1" si="39"/>
        <v>330</v>
      </c>
      <c r="R404">
        <f t="shared" ca="1" si="40"/>
        <v>2.087107316576577</v>
      </c>
      <c r="S404" t="s">
        <v>219</v>
      </c>
      <c r="T404">
        <f t="shared" ca="1" si="41"/>
        <v>95</v>
      </c>
    </row>
    <row r="405" spans="1:20" x14ac:dyDescent="0.2">
      <c r="A405">
        <v>396</v>
      </c>
      <c r="B405" t="s">
        <v>143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28</v>
      </c>
      <c r="I405" t="s">
        <v>26</v>
      </c>
      <c r="J405" t="s">
        <v>31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Gannets</v>
      </c>
      <c r="P405" t="str">
        <f t="shared" ca="1" si="38"/>
        <v>TAG069069</v>
      </c>
      <c r="Q405">
        <f t="shared" ca="1" si="39"/>
        <v>1507</v>
      </c>
      <c r="R405">
        <f t="shared" ca="1" si="40"/>
        <v>2.3914146040248005</v>
      </c>
      <c r="S405" t="s">
        <v>220</v>
      </c>
      <c r="T405">
        <f t="shared" ca="1" si="41"/>
        <v>53</v>
      </c>
    </row>
    <row r="406" spans="1:20" x14ac:dyDescent="0.2">
      <c r="A406">
        <v>397</v>
      </c>
      <c r="B406" t="s">
        <v>143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25</v>
      </c>
      <c r="I406" t="s">
        <v>26</v>
      </c>
      <c r="J406" t="s">
        <v>31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Dolichoderus sp.</v>
      </c>
      <c r="P406" t="str">
        <f t="shared" ca="1" si="38"/>
        <v>TAG057794</v>
      </c>
      <c r="Q406">
        <f t="shared" ca="1" si="39"/>
        <v>1246</v>
      </c>
      <c r="R406">
        <f t="shared" ca="1" si="40"/>
        <v>4.4838087656086172</v>
      </c>
      <c r="S406" t="s">
        <v>217</v>
      </c>
      <c r="T406">
        <f t="shared" ca="1" si="41"/>
        <v>75</v>
      </c>
    </row>
    <row r="407" spans="1:20" x14ac:dyDescent="0.2">
      <c r="A407">
        <v>398</v>
      </c>
      <c r="B407" t="s">
        <v>143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30</v>
      </c>
      <c r="I407" t="s">
        <v>29</v>
      </c>
      <c r="J407" t="s">
        <v>31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Predator</v>
      </c>
      <c r="P407" t="str">
        <f t="shared" ca="1" si="38"/>
        <v>TAG047973</v>
      </c>
      <c r="Q407">
        <f t="shared" ca="1" si="39"/>
        <v>1363</v>
      </c>
      <c r="R407">
        <f t="shared" ca="1" si="40"/>
        <v>3.6470672615021313</v>
      </c>
      <c r="S407" t="s">
        <v>218</v>
      </c>
      <c r="T407">
        <f t="shared" ca="1" si="41"/>
        <v>73</v>
      </c>
    </row>
    <row r="408" spans="1:20" x14ac:dyDescent="0.2">
      <c r="A408">
        <v>399</v>
      </c>
      <c r="B408" t="s">
        <v>143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25</v>
      </c>
      <c r="I408" t="s">
        <v>29</v>
      </c>
      <c r="J408" t="s">
        <v>31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Cicada sanguinolenta</v>
      </c>
      <c r="P408" t="str">
        <f t="shared" ca="1" si="38"/>
        <v>TAG096380</v>
      </c>
      <c r="Q408">
        <f t="shared" ca="1" si="39"/>
        <v>1096</v>
      </c>
      <c r="R408">
        <f t="shared" ca="1" si="40"/>
        <v>3.2591498251144948</v>
      </c>
      <c r="S408" t="s">
        <v>219</v>
      </c>
      <c r="T408">
        <f t="shared" ca="1" si="41"/>
        <v>81</v>
      </c>
    </row>
    <row r="409" spans="1:20" x14ac:dyDescent="0.2">
      <c r="A409">
        <v>400</v>
      </c>
      <c r="B409" t="s">
        <v>143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28</v>
      </c>
      <c r="I409" t="s">
        <v>29</v>
      </c>
      <c r="J409" t="s">
        <v>31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Crematogaster borneensis</v>
      </c>
      <c r="P409" t="str">
        <f t="shared" ca="1" si="38"/>
        <v>TAG023409</v>
      </c>
      <c r="Q409">
        <f t="shared" ca="1" si="39"/>
        <v>1745</v>
      </c>
      <c r="R409">
        <f t="shared" ca="1" si="40"/>
        <v>1.2847724439257715</v>
      </c>
      <c r="S409" t="s">
        <v>220</v>
      </c>
      <c r="T409">
        <f t="shared" ca="1" si="41"/>
        <v>82</v>
      </c>
    </row>
    <row r="410" spans="1:20" x14ac:dyDescent="0.2">
      <c r="A410">
        <v>401</v>
      </c>
      <c r="B410" t="s">
        <v>144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28</v>
      </c>
      <c r="I410" t="s">
        <v>26</v>
      </c>
      <c r="J410" t="s">
        <v>27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Cicada sanguinolenta</v>
      </c>
      <c r="P410" t="str">
        <f t="shared" ca="1" si="38"/>
        <v>TAG071976</v>
      </c>
      <c r="Q410">
        <f t="shared" ca="1" si="39"/>
        <v>1192</v>
      </c>
      <c r="R410">
        <f t="shared" ca="1" si="40"/>
        <v>3.674673574291794</v>
      </c>
      <c r="S410" t="s">
        <v>217</v>
      </c>
      <c r="T410">
        <f t="shared" ca="1" si="41"/>
        <v>13</v>
      </c>
    </row>
    <row r="411" spans="1:20" x14ac:dyDescent="0.2">
      <c r="A411">
        <v>402</v>
      </c>
      <c r="B411" t="s">
        <v>144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25</v>
      </c>
      <c r="I411" t="s">
        <v>26</v>
      </c>
      <c r="J411" t="s">
        <v>27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Camponotites kraussei</v>
      </c>
      <c r="P411" t="str">
        <f t="shared" ca="1" si="38"/>
        <v>TAG044824</v>
      </c>
      <c r="Q411">
        <f t="shared" ca="1" si="39"/>
        <v>1930</v>
      </c>
      <c r="R411">
        <f t="shared" ca="1" si="40"/>
        <v>2.4286469812581624</v>
      </c>
      <c r="S411" t="s">
        <v>218</v>
      </c>
      <c r="T411">
        <f t="shared" ca="1" si="41"/>
        <v>66</v>
      </c>
    </row>
    <row r="412" spans="1:20" x14ac:dyDescent="0.2">
      <c r="A412">
        <v>403</v>
      </c>
      <c r="B412" t="s">
        <v>144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28</v>
      </c>
      <c r="I412" t="s">
        <v>29</v>
      </c>
      <c r="J412" t="s">
        <v>27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Goniopholis tenuidens</v>
      </c>
      <c r="P412" t="str">
        <f t="shared" ca="1" si="38"/>
        <v>TAG025480</v>
      </c>
      <c r="Q412">
        <f t="shared" ca="1" si="39"/>
        <v>111</v>
      </c>
      <c r="R412">
        <f t="shared" ca="1" si="40"/>
        <v>4.1553961535335677</v>
      </c>
      <c r="S412" t="s">
        <v>219</v>
      </c>
      <c r="T412">
        <f t="shared" ca="1" si="41"/>
        <v>7</v>
      </c>
    </row>
    <row r="413" spans="1:20" x14ac:dyDescent="0.2">
      <c r="A413">
        <v>404</v>
      </c>
      <c r="B413" t="s">
        <v>144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30</v>
      </c>
      <c r="I413" t="s">
        <v>29</v>
      </c>
      <c r="J413" t="s">
        <v>27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Goniopholis tenuidens</v>
      </c>
      <c r="P413" t="str">
        <f t="shared" ca="1" si="38"/>
        <v>TAG061967</v>
      </c>
      <c r="Q413">
        <f t="shared" ca="1" si="39"/>
        <v>1763</v>
      </c>
      <c r="R413">
        <f t="shared" ca="1" si="40"/>
        <v>2.7554313273599447</v>
      </c>
      <c r="S413" t="s">
        <v>220</v>
      </c>
      <c r="T413">
        <f t="shared" ca="1" si="41"/>
        <v>23</v>
      </c>
    </row>
    <row r="414" spans="1:20" x14ac:dyDescent="0.2">
      <c r="A414">
        <v>405</v>
      </c>
      <c r="B414" t="s">
        <v>144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25</v>
      </c>
      <c r="I414" t="s">
        <v>29</v>
      </c>
      <c r="J414" t="s">
        <v>27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Zenicomus photuroides</v>
      </c>
      <c r="P414" t="str">
        <f t="shared" ca="1" si="38"/>
        <v>TAG014374</v>
      </c>
      <c r="Q414">
        <f t="shared" ca="1" si="39"/>
        <v>1328</v>
      </c>
      <c r="R414">
        <f t="shared" ca="1" si="40"/>
        <v>3.5604914386419382</v>
      </c>
      <c r="S414" t="s">
        <v>217</v>
      </c>
      <c r="T414">
        <f t="shared" ca="1" si="41"/>
        <v>3</v>
      </c>
    </row>
    <row r="415" spans="1:20" x14ac:dyDescent="0.2">
      <c r="A415">
        <v>406</v>
      </c>
      <c r="B415" t="s">
        <v>144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28</v>
      </c>
      <c r="I415" t="s">
        <v>26</v>
      </c>
      <c r="J415" t="s">
        <v>31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Solenopsis abdita</v>
      </c>
      <c r="P415" t="str">
        <f t="shared" ca="1" si="38"/>
        <v>TAG092948</v>
      </c>
      <c r="Q415">
        <f t="shared" ca="1" si="39"/>
        <v>1656</v>
      </c>
      <c r="R415">
        <f t="shared" ca="1" si="40"/>
        <v>5.3847194309494562</v>
      </c>
      <c r="S415" t="s">
        <v>218</v>
      </c>
      <c r="T415">
        <f t="shared" ca="1" si="41"/>
        <v>74</v>
      </c>
    </row>
    <row r="416" spans="1:20" x14ac:dyDescent="0.2">
      <c r="A416">
        <v>407</v>
      </c>
      <c r="B416" t="s">
        <v>144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25</v>
      </c>
      <c r="I416" t="s">
        <v>26</v>
      </c>
      <c r="J416" t="s">
        <v>31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Crematogaster borneensis</v>
      </c>
      <c r="P416" t="str">
        <f t="shared" ca="1" si="38"/>
        <v>TAG085218</v>
      </c>
      <c r="Q416">
        <f t="shared" ca="1" si="39"/>
        <v>1027</v>
      </c>
      <c r="R416">
        <f t="shared" ca="1" si="40"/>
        <v>4.1576011614137167</v>
      </c>
      <c r="S416" t="s">
        <v>219</v>
      </c>
      <c r="T416">
        <f t="shared" ca="1" si="41"/>
        <v>34</v>
      </c>
    </row>
    <row r="417" spans="1:20" x14ac:dyDescent="0.2">
      <c r="A417">
        <v>408</v>
      </c>
      <c r="B417" t="s">
        <v>144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30</v>
      </c>
      <c r="I417" t="s">
        <v>29</v>
      </c>
      <c r="J417" t="s">
        <v>31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Crematogaster borneensis</v>
      </c>
      <c r="P417" t="str">
        <f t="shared" ca="1" si="38"/>
        <v>TAG051096</v>
      </c>
      <c r="Q417">
        <f t="shared" ca="1" si="39"/>
        <v>1181</v>
      </c>
      <c r="R417">
        <f t="shared" ca="1" si="40"/>
        <v>1.870013856546793</v>
      </c>
      <c r="S417" t="s">
        <v>220</v>
      </c>
      <c r="T417">
        <f t="shared" ca="1" si="41"/>
        <v>17</v>
      </c>
    </row>
    <row r="418" spans="1:20" x14ac:dyDescent="0.2">
      <c r="A418">
        <v>409</v>
      </c>
      <c r="B418" t="s">
        <v>144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25</v>
      </c>
      <c r="I418" t="s">
        <v>29</v>
      </c>
      <c r="J418" t="s">
        <v>31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Gannets</v>
      </c>
      <c r="P418" t="str">
        <f t="shared" ca="1" si="38"/>
        <v>TAG005399</v>
      </c>
      <c r="Q418">
        <f t="shared" ca="1" si="39"/>
        <v>421</v>
      </c>
      <c r="R418">
        <f t="shared" ca="1" si="40"/>
        <v>3.348661698499011</v>
      </c>
      <c r="S418" t="s">
        <v>217</v>
      </c>
      <c r="T418">
        <f t="shared" ca="1" si="41"/>
        <v>40</v>
      </c>
    </row>
    <row r="419" spans="1:20" x14ac:dyDescent="0.2">
      <c r="A419">
        <v>410</v>
      </c>
      <c r="B419" t="s">
        <v>144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28</v>
      </c>
      <c r="I419" t="s">
        <v>29</v>
      </c>
      <c r="J419" t="s">
        <v>31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Solenopsis abdita</v>
      </c>
      <c r="P419" t="str">
        <f t="shared" ca="1" si="38"/>
        <v>TAG096163</v>
      </c>
      <c r="Q419">
        <f t="shared" ca="1" si="39"/>
        <v>961</v>
      </c>
      <c r="R419">
        <f t="shared" ca="1" si="40"/>
        <v>5.3756628565715854</v>
      </c>
      <c r="S419" t="s">
        <v>218</v>
      </c>
      <c r="T419">
        <f t="shared" ca="1" si="41"/>
        <v>35</v>
      </c>
    </row>
    <row r="420" spans="1:20" x14ac:dyDescent="0.2">
      <c r="A420">
        <v>411</v>
      </c>
      <c r="B420" t="s">
        <v>145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28</v>
      </c>
      <c r="I420" t="s">
        <v>26</v>
      </c>
      <c r="J420" t="s">
        <v>27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Morphospecies 1</v>
      </c>
      <c r="P420" t="str">
        <f t="shared" ca="1" si="38"/>
        <v>TAG050057</v>
      </c>
      <c r="Q420">
        <f t="shared" ca="1" si="39"/>
        <v>347</v>
      </c>
      <c r="R420">
        <f t="shared" ca="1" si="40"/>
        <v>4.0139584239846204</v>
      </c>
      <c r="S420" t="s">
        <v>219</v>
      </c>
      <c r="T420">
        <f t="shared" ca="1" si="41"/>
        <v>81</v>
      </c>
    </row>
    <row r="421" spans="1:20" x14ac:dyDescent="0.2">
      <c r="A421">
        <v>412</v>
      </c>
      <c r="B421" t="s">
        <v>145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25</v>
      </c>
      <c r="I421" t="s">
        <v>26</v>
      </c>
      <c r="J421" t="s">
        <v>27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Morphospecies 1</v>
      </c>
      <c r="P421" t="str">
        <f t="shared" ca="1" si="38"/>
        <v>TAG056852</v>
      </c>
      <c r="Q421">
        <f t="shared" ca="1" si="39"/>
        <v>1177</v>
      </c>
      <c r="R421">
        <f t="shared" ca="1" si="40"/>
        <v>2.0144386946296717</v>
      </c>
      <c r="S421" t="s">
        <v>220</v>
      </c>
      <c r="T421">
        <f t="shared" ca="1" si="41"/>
        <v>70</v>
      </c>
    </row>
    <row r="422" spans="1:20" x14ac:dyDescent="0.2">
      <c r="A422">
        <v>413</v>
      </c>
      <c r="B422" t="s">
        <v>145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30</v>
      </c>
      <c r="I422" t="s">
        <v>29</v>
      </c>
      <c r="J422" t="s">
        <v>27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Solenopsis #1</v>
      </c>
      <c r="P422" t="str">
        <f t="shared" ca="1" si="38"/>
        <v>TAG073250</v>
      </c>
      <c r="Q422">
        <f t="shared" ca="1" si="39"/>
        <v>481</v>
      </c>
      <c r="R422">
        <f t="shared" ca="1" si="40"/>
        <v>1.3065479800769022</v>
      </c>
      <c r="S422" t="s">
        <v>217</v>
      </c>
      <c r="T422">
        <f t="shared" ca="1" si="41"/>
        <v>33</v>
      </c>
    </row>
    <row r="423" spans="1:20" x14ac:dyDescent="0.2">
      <c r="A423">
        <v>414</v>
      </c>
      <c r="B423" t="s">
        <v>145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25</v>
      </c>
      <c r="I423" t="s">
        <v>29</v>
      </c>
      <c r="J423" t="s">
        <v>27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Morphospecies 1</v>
      </c>
      <c r="P423" t="str">
        <f t="shared" ca="1" si="38"/>
        <v>TAG083613</v>
      </c>
      <c r="Q423">
        <f t="shared" ca="1" si="39"/>
        <v>1769</v>
      </c>
      <c r="R423">
        <f t="shared" ca="1" si="40"/>
        <v>5.6488988980396577</v>
      </c>
      <c r="S423" t="s">
        <v>218</v>
      </c>
      <c r="T423">
        <f t="shared" ca="1" si="41"/>
        <v>81</v>
      </c>
    </row>
    <row r="424" spans="1:20" x14ac:dyDescent="0.2">
      <c r="A424">
        <v>415</v>
      </c>
      <c r="B424" t="s">
        <v>145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28</v>
      </c>
      <c r="I424" t="s">
        <v>29</v>
      </c>
      <c r="J424" t="s">
        <v>27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Solenopsis abdita</v>
      </c>
      <c r="P424" t="str">
        <f t="shared" ca="1" si="38"/>
        <v>TAG065337</v>
      </c>
      <c r="Q424">
        <f t="shared" ca="1" si="39"/>
        <v>1362</v>
      </c>
      <c r="R424">
        <f t="shared" ca="1" si="40"/>
        <v>1.5463114635941229</v>
      </c>
      <c r="S424" t="s">
        <v>219</v>
      </c>
      <c r="T424">
        <f t="shared" ca="1" si="41"/>
        <v>87</v>
      </c>
    </row>
    <row r="425" spans="1:20" x14ac:dyDescent="0.2">
      <c r="A425">
        <v>416</v>
      </c>
      <c r="B425" t="s">
        <v>145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28</v>
      </c>
      <c r="I425" t="s">
        <v>26</v>
      </c>
      <c r="J425" t="s">
        <v>31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Melittia oedippus</v>
      </c>
      <c r="P425" t="str">
        <f t="shared" ca="1" si="38"/>
        <v>TAG032871</v>
      </c>
      <c r="Q425">
        <f t="shared" ca="1" si="39"/>
        <v>1183</v>
      </c>
      <c r="R425">
        <f t="shared" ca="1" si="40"/>
        <v>3.2592726224490365</v>
      </c>
      <c r="S425" t="s">
        <v>220</v>
      </c>
      <c r="T425">
        <f t="shared" ca="1" si="41"/>
        <v>54</v>
      </c>
    </row>
    <row r="426" spans="1:20" x14ac:dyDescent="0.2">
      <c r="A426">
        <v>417</v>
      </c>
      <c r="B426" t="s">
        <v>145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25</v>
      </c>
      <c r="I426" t="s">
        <v>26</v>
      </c>
      <c r="J426" t="s">
        <v>31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Ponerinae #1</v>
      </c>
      <c r="P426" t="str">
        <f t="shared" ca="1" si="38"/>
        <v>TAG052247</v>
      </c>
      <c r="Q426">
        <f t="shared" ca="1" si="39"/>
        <v>482</v>
      </c>
      <c r="R426">
        <f t="shared" ca="1" si="40"/>
        <v>4.5427404515249306</v>
      </c>
      <c r="S426" t="s">
        <v>217</v>
      </c>
      <c r="T426">
        <f t="shared" ca="1" si="41"/>
        <v>35</v>
      </c>
    </row>
    <row r="427" spans="1:20" x14ac:dyDescent="0.2">
      <c r="A427">
        <v>418</v>
      </c>
      <c r="B427" t="s">
        <v>145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28</v>
      </c>
      <c r="I427" t="s">
        <v>29</v>
      </c>
      <c r="J427" t="s">
        <v>31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Goniopholis tenuidens</v>
      </c>
      <c r="P427" t="str">
        <f t="shared" ca="1" si="38"/>
        <v>TAG053452</v>
      </c>
      <c r="Q427">
        <f t="shared" ca="1" si="39"/>
        <v>1192</v>
      </c>
      <c r="R427">
        <f t="shared" ca="1" si="40"/>
        <v>1.5419931501193842</v>
      </c>
      <c r="S427" t="s">
        <v>218</v>
      </c>
      <c r="T427">
        <f t="shared" ca="1" si="41"/>
        <v>98</v>
      </c>
    </row>
    <row r="428" spans="1:20" x14ac:dyDescent="0.2">
      <c r="A428">
        <v>419</v>
      </c>
      <c r="B428" t="s">
        <v>145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30</v>
      </c>
      <c r="I428" t="s">
        <v>29</v>
      </c>
      <c r="J428" t="s">
        <v>31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Melittia oedippus</v>
      </c>
      <c r="P428" t="str">
        <f t="shared" ca="1" si="38"/>
        <v>TAG012283</v>
      </c>
      <c r="Q428">
        <f t="shared" ca="1" si="39"/>
        <v>1852</v>
      </c>
      <c r="R428">
        <f t="shared" ca="1" si="40"/>
        <v>5.8969104721483889</v>
      </c>
      <c r="S428" t="s">
        <v>219</v>
      </c>
      <c r="T428">
        <f t="shared" ca="1" si="41"/>
        <v>19</v>
      </c>
    </row>
    <row r="429" spans="1:20" x14ac:dyDescent="0.2">
      <c r="A429">
        <v>420</v>
      </c>
      <c r="B429" t="s">
        <v>145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25</v>
      </c>
      <c r="I429" t="s">
        <v>29</v>
      </c>
      <c r="J429" t="s">
        <v>31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Dolichoderus sp.</v>
      </c>
      <c r="P429" t="str">
        <f t="shared" ca="1" si="38"/>
        <v>TAG078118</v>
      </c>
      <c r="Q429">
        <f t="shared" ca="1" si="39"/>
        <v>1950</v>
      </c>
      <c r="R429">
        <f t="shared" ca="1" si="40"/>
        <v>4.7105152779636725</v>
      </c>
      <c r="S429" t="s">
        <v>220</v>
      </c>
      <c r="T429">
        <f t="shared" ca="1" si="41"/>
        <v>16</v>
      </c>
    </row>
    <row r="430" spans="1:20" x14ac:dyDescent="0.2">
      <c r="A430">
        <v>421</v>
      </c>
      <c r="B430" t="s">
        <v>146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28</v>
      </c>
      <c r="I430" t="s">
        <v>26</v>
      </c>
      <c r="J430" t="s">
        <v>27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Morphospecies 1</v>
      </c>
      <c r="P430" t="str">
        <f t="shared" ca="1" si="38"/>
        <v>TAG090712</v>
      </c>
      <c r="Q430">
        <f t="shared" ca="1" si="39"/>
        <v>372</v>
      </c>
      <c r="R430">
        <f t="shared" ca="1" si="40"/>
        <v>5.4243847108531291</v>
      </c>
      <c r="S430" t="s">
        <v>217</v>
      </c>
      <c r="T430">
        <f t="shared" ca="1" si="41"/>
        <v>92</v>
      </c>
    </row>
    <row r="431" spans="1:20" x14ac:dyDescent="0.2">
      <c r="A431">
        <v>422</v>
      </c>
      <c r="B431" t="s">
        <v>146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25</v>
      </c>
      <c r="I431" t="s">
        <v>26</v>
      </c>
      <c r="J431" t="s">
        <v>27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Formicidae #1</v>
      </c>
      <c r="P431" t="str">
        <f t="shared" ca="1" si="38"/>
        <v>TAG020701</v>
      </c>
      <c r="Q431">
        <f t="shared" ca="1" si="39"/>
        <v>459</v>
      </c>
      <c r="R431">
        <f t="shared" ca="1" si="40"/>
        <v>1.1150588352937443</v>
      </c>
      <c r="S431" t="s">
        <v>218</v>
      </c>
      <c r="T431">
        <f t="shared" ca="1" si="41"/>
        <v>88</v>
      </c>
    </row>
    <row r="432" spans="1:20" x14ac:dyDescent="0.2">
      <c r="A432">
        <v>423</v>
      </c>
      <c r="B432" t="s">
        <v>146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28</v>
      </c>
      <c r="I432" t="s">
        <v>29</v>
      </c>
      <c r="J432" t="s">
        <v>27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Crematogaster borneensis</v>
      </c>
      <c r="P432" t="str">
        <f t="shared" ca="1" si="38"/>
        <v>TAG073104</v>
      </c>
      <c r="Q432">
        <f t="shared" ca="1" si="39"/>
        <v>270</v>
      </c>
      <c r="R432">
        <f t="shared" ca="1" si="40"/>
        <v>5.1650647099793989</v>
      </c>
      <c r="S432" t="s">
        <v>219</v>
      </c>
      <c r="T432">
        <f t="shared" ca="1" si="41"/>
        <v>60</v>
      </c>
    </row>
    <row r="433" spans="1:20" x14ac:dyDescent="0.2">
      <c r="A433">
        <v>424</v>
      </c>
      <c r="B433" t="s">
        <v>146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30</v>
      </c>
      <c r="I433" t="s">
        <v>29</v>
      </c>
      <c r="J433" t="s">
        <v>27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Solenopsis #1</v>
      </c>
      <c r="P433" t="str">
        <f t="shared" ca="1" si="38"/>
        <v>TAG079173</v>
      </c>
      <c r="Q433">
        <f t="shared" ca="1" si="39"/>
        <v>1615</v>
      </c>
      <c r="R433">
        <f t="shared" ca="1" si="40"/>
        <v>1.559187372383549</v>
      </c>
      <c r="S433" t="s">
        <v>220</v>
      </c>
      <c r="T433">
        <f t="shared" ca="1" si="41"/>
        <v>43</v>
      </c>
    </row>
    <row r="434" spans="1:20" x14ac:dyDescent="0.2">
      <c r="A434">
        <v>425</v>
      </c>
      <c r="B434" t="s">
        <v>146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25</v>
      </c>
      <c r="I434" t="s">
        <v>29</v>
      </c>
      <c r="J434" t="s">
        <v>27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Biarmosuchus tagax</v>
      </c>
      <c r="P434" t="str">
        <f t="shared" ca="1" si="38"/>
        <v>TAG054618</v>
      </c>
      <c r="Q434">
        <f t="shared" ca="1" si="39"/>
        <v>690</v>
      </c>
      <c r="R434">
        <f t="shared" ca="1" si="40"/>
        <v>1.5450152842898226</v>
      </c>
      <c r="S434" t="s">
        <v>217</v>
      </c>
      <c r="T434">
        <f t="shared" ca="1" si="41"/>
        <v>6</v>
      </c>
    </row>
    <row r="435" spans="1:20" x14ac:dyDescent="0.2">
      <c r="A435">
        <v>426</v>
      </c>
      <c r="B435" t="s">
        <v>146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28</v>
      </c>
      <c r="I435" t="s">
        <v>26</v>
      </c>
      <c r="J435" t="s">
        <v>31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Ponerinae #1</v>
      </c>
      <c r="P435" t="str">
        <f t="shared" ca="1" si="38"/>
        <v>TAG022992</v>
      </c>
      <c r="Q435">
        <f t="shared" ca="1" si="39"/>
        <v>136</v>
      </c>
      <c r="R435">
        <f t="shared" ca="1" si="40"/>
        <v>5.2652586579561467</v>
      </c>
      <c r="S435" t="s">
        <v>218</v>
      </c>
      <c r="T435">
        <f t="shared" ca="1" si="41"/>
        <v>17</v>
      </c>
    </row>
    <row r="436" spans="1:20" x14ac:dyDescent="0.2">
      <c r="A436">
        <v>427</v>
      </c>
      <c r="B436" t="s">
        <v>146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25</v>
      </c>
      <c r="I436" t="s">
        <v>26</v>
      </c>
      <c r="J436" t="s">
        <v>31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Gannets</v>
      </c>
      <c r="P436" t="str">
        <f t="shared" ca="1" si="38"/>
        <v>TAG014201</v>
      </c>
      <c r="Q436">
        <f t="shared" ca="1" si="39"/>
        <v>1314</v>
      </c>
      <c r="R436">
        <f t="shared" ca="1" si="40"/>
        <v>2.2227416286516153</v>
      </c>
      <c r="S436" t="s">
        <v>219</v>
      </c>
      <c r="T436">
        <f t="shared" ca="1" si="41"/>
        <v>77</v>
      </c>
    </row>
    <row r="437" spans="1:20" x14ac:dyDescent="0.2">
      <c r="A437">
        <v>428</v>
      </c>
      <c r="B437" t="s">
        <v>146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28</v>
      </c>
      <c r="I437" t="s">
        <v>29</v>
      </c>
      <c r="J437" t="s">
        <v>31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Zenicomus photuroides</v>
      </c>
      <c r="P437" t="str">
        <f t="shared" ca="1" si="38"/>
        <v>TAG054957</v>
      </c>
      <c r="Q437">
        <f t="shared" ca="1" si="39"/>
        <v>1565</v>
      </c>
      <c r="R437">
        <f t="shared" ca="1" si="40"/>
        <v>5.459045540798666</v>
      </c>
      <c r="S437" t="s">
        <v>220</v>
      </c>
      <c r="T437">
        <f t="shared" ca="1" si="41"/>
        <v>86</v>
      </c>
    </row>
    <row r="438" spans="1:20" x14ac:dyDescent="0.2">
      <c r="A438">
        <v>429</v>
      </c>
      <c r="B438" t="s">
        <v>146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30</v>
      </c>
      <c r="I438" t="s">
        <v>29</v>
      </c>
      <c r="J438" t="s">
        <v>31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Gannets</v>
      </c>
      <c r="P438" t="str">
        <f t="shared" ca="1" si="38"/>
        <v>TAG050070</v>
      </c>
      <c r="Q438">
        <f t="shared" ca="1" si="39"/>
        <v>1795</v>
      </c>
      <c r="R438">
        <f t="shared" ca="1" si="40"/>
        <v>1.0508138517673373</v>
      </c>
      <c r="S438" t="s">
        <v>217</v>
      </c>
      <c r="T438">
        <f t="shared" ca="1" si="41"/>
        <v>22</v>
      </c>
    </row>
    <row r="439" spans="1:20" x14ac:dyDescent="0.2">
      <c r="A439">
        <v>430</v>
      </c>
      <c r="B439" t="s">
        <v>146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25</v>
      </c>
      <c r="I439" t="s">
        <v>29</v>
      </c>
      <c r="J439" t="s">
        <v>31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Water monitor</v>
      </c>
      <c r="P439" t="str">
        <f t="shared" ca="1" si="38"/>
        <v>TAG019173</v>
      </c>
      <c r="Q439">
        <f t="shared" ca="1" si="39"/>
        <v>1863</v>
      </c>
      <c r="R439">
        <f t="shared" ca="1" si="40"/>
        <v>2.1851029156553148</v>
      </c>
      <c r="S439" t="s">
        <v>218</v>
      </c>
      <c r="T439">
        <f t="shared" ca="1" si="41"/>
        <v>16</v>
      </c>
    </row>
    <row r="440" spans="1:20" x14ac:dyDescent="0.2">
      <c r="A440">
        <v>431</v>
      </c>
      <c r="B440" t="s">
        <v>147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28</v>
      </c>
      <c r="I440" t="s">
        <v>26</v>
      </c>
      <c r="J440" t="s">
        <v>27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Zenicomus photuroides</v>
      </c>
      <c r="P440" t="str">
        <f t="shared" ca="1" si="38"/>
        <v>TAG003823</v>
      </c>
      <c r="Q440">
        <f t="shared" ca="1" si="39"/>
        <v>1998</v>
      </c>
      <c r="R440">
        <f t="shared" ca="1" si="40"/>
        <v>3.8160291983125463</v>
      </c>
      <c r="S440" t="s">
        <v>219</v>
      </c>
      <c r="T440">
        <f t="shared" ca="1" si="41"/>
        <v>65</v>
      </c>
    </row>
    <row r="441" spans="1:20" x14ac:dyDescent="0.2">
      <c r="A441">
        <v>432</v>
      </c>
      <c r="B441" t="s">
        <v>147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25</v>
      </c>
      <c r="I441" t="s">
        <v>26</v>
      </c>
      <c r="J441" t="s">
        <v>27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Ponerinae #1</v>
      </c>
      <c r="P441" t="str">
        <f t="shared" ca="1" si="38"/>
        <v>TAG081715</v>
      </c>
      <c r="Q441">
        <f t="shared" ca="1" si="39"/>
        <v>1899</v>
      </c>
      <c r="R441">
        <f t="shared" ca="1" si="40"/>
        <v>1.513291463143859</v>
      </c>
      <c r="S441" t="s">
        <v>220</v>
      </c>
      <c r="T441">
        <f t="shared" ca="1" si="41"/>
        <v>84</v>
      </c>
    </row>
    <row r="442" spans="1:20" x14ac:dyDescent="0.2">
      <c r="A442">
        <v>433</v>
      </c>
      <c r="B442" t="s">
        <v>147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28</v>
      </c>
      <c r="I442" t="s">
        <v>29</v>
      </c>
      <c r="J442" t="s">
        <v>27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Zenicomus photuroides</v>
      </c>
      <c r="P442" t="str">
        <f t="shared" ca="1" si="38"/>
        <v>TAG031755</v>
      </c>
      <c r="Q442">
        <f t="shared" ca="1" si="39"/>
        <v>81</v>
      </c>
      <c r="R442">
        <f t="shared" ca="1" si="40"/>
        <v>3.9070802014806327</v>
      </c>
      <c r="S442" t="s">
        <v>217</v>
      </c>
      <c r="T442">
        <f t="shared" ca="1" si="41"/>
        <v>80</v>
      </c>
    </row>
    <row r="443" spans="1:20" x14ac:dyDescent="0.2">
      <c r="A443">
        <v>434</v>
      </c>
      <c r="B443" t="s">
        <v>147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30</v>
      </c>
      <c r="I443" t="s">
        <v>29</v>
      </c>
      <c r="J443" t="s">
        <v>27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Gannets</v>
      </c>
      <c r="P443" t="str">
        <f t="shared" ca="1" si="38"/>
        <v>TAG023888</v>
      </c>
      <c r="Q443">
        <f t="shared" ca="1" si="39"/>
        <v>871</v>
      </c>
      <c r="R443">
        <f t="shared" ca="1" si="40"/>
        <v>1.9759377735720181</v>
      </c>
      <c r="S443" t="s">
        <v>218</v>
      </c>
      <c r="T443">
        <f t="shared" ca="1" si="41"/>
        <v>60</v>
      </c>
    </row>
    <row r="444" spans="1:20" x14ac:dyDescent="0.2">
      <c r="A444">
        <v>435</v>
      </c>
      <c r="B444" t="s">
        <v>147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25</v>
      </c>
      <c r="I444" t="s">
        <v>29</v>
      </c>
      <c r="J444" t="s">
        <v>27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Zenicomus photuroides</v>
      </c>
      <c r="P444" t="str">
        <f t="shared" ca="1" si="38"/>
        <v>TAG076921</v>
      </c>
      <c r="Q444">
        <f t="shared" ca="1" si="39"/>
        <v>70</v>
      </c>
      <c r="R444">
        <f t="shared" ca="1" si="40"/>
        <v>3.1198980347354452</v>
      </c>
      <c r="S444" t="s">
        <v>219</v>
      </c>
      <c r="T444">
        <f t="shared" ca="1" si="41"/>
        <v>31</v>
      </c>
    </row>
    <row r="445" spans="1:20" x14ac:dyDescent="0.2">
      <c r="A445">
        <v>436</v>
      </c>
      <c r="B445" t="s">
        <v>147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28</v>
      </c>
      <c r="I445" t="s">
        <v>26</v>
      </c>
      <c r="J445" t="s">
        <v>31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Morphospecies 1</v>
      </c>
      <c r="P445" t="str">
        <f t="shared" ca="1" si="38"/>
        <v>TAG059431</v>
      </c>
      <c r="Q445">
        <f t="shared" ca="1" si="39"/>
        <v>1598</v>
      </c>
      <c r="R445">
        <f t="shared" ca="1" si="40"/>
        <v>5.9778494109646534</v>
      </c>
      <c r="S445" t="s">
        <v>220</v>
      </c>
      <c r="T445">
        <f t="shared" ca="1" si="41"/>
        <v>80</v>
      </c>
    </row>
    <row r="446" spans="1:20" x14ac:dyDescent="0.2">
      <c r="A446">
        <v>437</v>
      </c>
      <c r="B446" t="s">
        <v>147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25</v>
      </c>
      <c r="I446" t="s">
        <v>26</v>
      </c>
      <c r="J446" t="s">
        <v>31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Formicidae #1</v>
      </c>
      <c r="P446" t="str">
        <f t="shared" ca="1" si="38"/>
        <v>TAG046354</v>
      </c>
      <c r="Q446">
        <f t="shared" ca="1" si="39"/>
        <v>441</v>
      </c>
      <c r="R446">
        <f t="shared" ca="1" si="40"/>
        <v>1.9068994311766247</v>
      </c>
      <c r="S446" t="s">
        <v>217</v>
      </c>
      <c r="T446">
        <f t="shared" ca="1" si="41"/>
        <v>3</v>
      </c>
    </row>
    <row r="447" spans="1:20" x14ac:dyDescent="0.2">
      <c r="A447">
        <v>438</v>
      </c>
      <c r="B447" t="s">
        <v>147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30</v>
      </c>
      <c r="I447" t="s">
        <v>29</v>
      </c>
      <c r="J447" t="s">
        <v>31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Formicidae #1</v>
      </c>
      <c r="P447" t="str">
        <f t="shared" ca="1" si="38"/>
        <v>TAG001871</v>
      </c>
      <c r="Q447">
        <f t="shared" ca="1" si="39"/>
        <v>1803</v>
      </c>
      <c r="R447">
        <f t="shared" ca="1" si="40"/>
        <v>3.0019617017274953</v>
      </c>
      <c r="S447" t="s">
        <v>218</v>
      </c>
      <c r="T447">
        <f t="shared" ca="1" si="41"/>
        <v>12</v>
      </c>
    </row>
    <row r="448" spans="1:20" x14ac:dyDescent="0.2">
      <c r="A448">
        <v>439</v>
      </c>
      <c r="B448" t="s">
        <v>147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25</v>
      </c>
      <c r="I448" t="s">
        <v>29</v>
      </c>
      <c r="J448" t="s">
        <v>31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Camponotites kraussei</v>
      </c>
      <c r="P448" t="str">
        <f t="shared" ca="1" si="38"/>
        <v>TAG009113</v>
      </c>
      <c r="Q448">
        <f t="shared" ca="1" si="39"/>
        <v>1871</v>
      </c>
      <c r="R448">
        <f t="shared" ca="1" si="40"/>
        <v>4.8839026883822418</v>
      </c>
      <c r="S448" t="s">
        <v>219</v>
      </c>
      <c r="T448">
        <f t="shared" ca="1" si="41"/>
        <v>90</v>
      </c>
    </row>
    <row r="449" spans="1:20" x14ac:dyDescent="0.2">
      <c r="A449">
        <v>440</v>
      </c>
      <c r="B449" t="s">
        <v>147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28</v>
      </c>
      <c r="I449" t="s">
        <v>29</v>
      </c>
      <c r="J449" t="s">
        <v>31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Formicidae #1</v>
      </c>
      <c r="P449" t="str">
        <f t="shared" ca="1" si="38"/>
        <v>TAG062191</v>
      </c>
      <c r="Q449">
        <f t="shared" ca="1" si="39"/>
        <v>1921</v>
      </c>
      <c r="R449">
        <f t="shared" ca="1" si="40"/>
        <v>3.0003036075461225</v>
      </c>
      <c r="S449" t="s">
        <v>220</v>
      </c>
      <c r="T449">
        <f t="shared" ca="1" si="41"/>
        <v>79</v>
      </c>
    </row>
    <row r="450" spans="1:20" x14ac:dyDescent="0.2">
      <c r="A450">
        <v>441</v>
      </c>
      <c r="B450" t="s">
        <v>148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25</v>
      </c>
      <c r="I450" t="s">
        <v>26</v>
      </c>
      <c r="J450" t="s">
        <v>27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Predator</v>
      </c>
      <c r="P450" t="str">
        <f t="shared" ca="1" si="38"/>
        <v>TAG099306</v>
      </c>
      <c r="Q450">
        <f t="shared" ca="1" si="39"/>
        <v>1504</v>
      </c>
      <c r="R450">
        <f t="shared" ca="1" si="40"/>
        <v>5.5545386118163149</v>
      </c>
      <c r="S450" t="s">
        <v>217</v>
      </c>
      <c r="T450">
        <f t="shared" ca="1" si="41"/>
        <v>88</v>
      </c>
    </row>
    <row r="451" spans="1:20" x14ac:dyDescent="0.2">
      <c r="A451">
        <v>442</v>
      </c>
      <c r="B451" t="s">
        <v>148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28</v>
      </c>
      <c r="I451" t="s">
        <v>26</v>
      </c>
      <c r="J451" t="s">
        <v>27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Formicidae #1</v>
      </c>
      <c r="P451" t="str">
        <f t="shared" ca="1" si="38"/>
        <v>TAG010054</v>
      </c>
      <c r="Q451">
        <f t="shared" ca="1" si="39"/>
        <v>964</v>
      </c>
      <c r="R451">
        <f t="shared" ca="1" si="40"/>
        <v>5.4073431795752569</v>
      </c>
      <c r="S451" t="s">
        <v>218</v>
      </c>
      <c r="T451">
        <f t="shared" ca="1" si="41"/>
        <v>77</v>
      </c>
    </row>
    <row r="452" spans="1:20" x14ac:dyDescent="0.2">
      <c r="A452">
        <v>443</v>
      </c>
      <c r="B452" t="s">
        <v>148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30</v>
      </c>
      <c r="I452" t="s">
        <v>29</v>
      </c>
      <c r="J452" t="s">
        <v>27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Zenicomus photuroides</v>
      </c>
      <c r="P452" t="str">
        <f t="shared" ca="1" si="38"/>
        <v>TAG003899</v>
      </c>
      <c r="Q452">
        <f t="shared" ca="1" si="39"/>
        <v>1482</v>
      </c>
      <c r="R452">
        <f t="shared" ca="1" si="40"/>
        <v>1.4662414064325215</v>
      </c>
      <c r="S452" t="s">
        <v>219</v>
      </c>
      <c r="T452">
        <f t="shared" ca="1" si="41"/>
        <v>30</v>
      </c>
    </row>
    <row r="453" spans="1:20" x14ac:dyDescent="0.2">
      <c r="A453">
        <v>444</v>
      </c>
      <c r="B453" t="s">
        <v>148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25</v>
      </c>
      <c r="I453" t="s">
        <v>29</v>
      </c>
      <c r="J453" t="s">
        <v>27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Dolichoderus sp.</v>
      </c>
      <c r="P453" t="str">
        <f t="shared" ca="1" si="38"/>
        <v>TAG032167</v>
      </c>
      <c r="Q453">
        <f t="shared" ca="1" si="39"/>
        <v>498</v>
      </c>
      <c r="R453">
        <f t="shared" ca="1" si="40"/>
        <v>2.6640390575528139</v>
      </c>
      <c r="S453" t="s">
        <v>220</v>
      </c>
      <c r="T453">
        <f t="shared" ca="1" si="41"/>
        <v>82</v>
      </c>
    </row>
    <row r="454" spans="1:20" x14ac:dyDescent="0.2">
      <c r="A454">
        <v>445</v>
      </c>
      <c r="B454" t="s">
        <v>148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28</v>
      </c>
      <c r="I454" t="s">
        <v>29</v>
      </c>
      <c r="J454" t="s">
        <v>27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Ponerinae #1</v>
      </c>
      <c r="P454" t="str">
        <f t="shared" ca="1" si="38"/>
        <v>TAG069541</v>
      </c>
      <c r="Q454">
        <f t="shared" ca="1" si="39"/>
        <v>960</v>
      </c>
      <c r="R454">
        <f t="shared" ca="1" si="40"/>
        <v>1.2306811046184039</v>
      </c>
      <c r="S454" t="s">
        <v>217</v>
      </c>
      <c r="T454">
        <f t="shared" ca="1" si="41"/>
        <v>30</v>
      </c>
    </row>
    <row r="455" spans="1:20" x14ac:dyDescent="0.2">
      <c r="A455">
        <v>446</v>
      </c>
      <c r="B455" t="s">
        <v>148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28</v>
      </c>
      <c r="I455" t="s">
        <v>26</v>
      </c>
      <c r="J455" t="s">
        <v>31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Gannets</v>
      </c>
      <c r="P455" t="str">
        <f t="shared" ca="1" si="38"/>
        <v>TAG009592</v>
      </c>
      <c r="Q455">
        <f t="shared" ca="1" si="39"/>
        <v>1836</v>
      </c>
      <c r="R455">
        <f t="shared" ca="1" si="40"/>
        <v>1.8773883212215228</v>
      </c>
      <c r="S455" t="s">
        <v>218</v>
      </c>
      <c r="T455">
        <f t="shared" ca="1" si="41"/>
        <v>90</v>
      </c>
    </row>
    <row r="456" spans="1:20" x14ac:dyDescent="0.2">
      <c r="A456">
        <v>447</v>
      </c>
      <c r="B456" t="s">
        <v>148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25</v>
      </c>
      <c r="I456" t="s">
        <v>26</v>
      </c>
      <c r="J456" t="s">
        <v>31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Solenopsis #1</v>
      </c>
      <c r="P456" t="str">
        <f t="shared" ca="1" si="38"/>
        <v>TAG075008</v>
      </c>
      <c r="Q456">
        <f t="shared" ca="1" si="39"/>
        <v>1115</v>
      </c>
      <c r="R456">
        <f t="shared" ca="1" si="40"/>
        <v>2.3178036363620711</v>
      </c>
      <c r="S456" t="s">
        <v>219</v>
      </c>
      <c r="T456">
        <f t="shared" ca="1" si="41"/>
        <v>100</v>
      </c>
    </row>
    <row r="457" spans="1:20" x14ac:dyDescent="0.2">
      <c r="A457">
        <v>448</v>
      </c>
      <c r="B457" t="s">
        <v>148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28</v>
      </c>
      <c r="I457" t="s">
        <v>29</v>
      </c>
      <c r="J457" t="s">
        <v>31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Camponotites kraussei</v>
      </c>
      <c r="P457" t="str">
        <f t="shared" ca="1" si="38"/>
        <v>TAG045443</v>
      </c>
      <c r="Q457">
        <f t="shared" ca="1" si="39"/>
        <v>1491</v>
      </c>
      <c r="R457">
        <f t="shared" ca="1" si="40"/>
        <v>5.3972852099230328</v>
      </c>
      <c r="S457" t="s">
        <v>220</v>
      </c>
      <c r="T457">
        <f t="shared" ca="1" si="41"/>
        <v>1</v>
      </c>
    </row>
    <row r="458" spans="1:20" x14ac:dyDescent="0.2">
      <c r="A458">
        <v>449</v>
      </c>
      <c r="B458" t="s">
        <v>148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30</v>
      </c>
      <c r="I458" t="s">
        <v>29</v>
      </c>
      <c r="J458" t="s">
        <v>31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Gannets</v>
      </c>
      <c r="P458" t="str">
        <f t="shared" ca="1" si="38"/>
        <v>TAG041685</v>
      </c>
      <c r="Q458">
        <f t="shared" ca="1" si="39"/>
        <v>341</v>
      </c>
      <c r="R458">
        <f t="shared" ca="1" si="40"/>
        <v>4.4900928547361492</v>
      </c>
      <c r="S458" t="s">
        <v>217</v>
      </c>
      <c r="T458">
        <f t="shared" ca="1" si="41"/>
        <v>82</v>
      </c>
    </row>
    <row r="459" spans="1:20" x14ac:dyDescent="0.2">
      <c r="A459">
        <v>450</v>
      </c>
      <c r="B459" t="s">
        <v>148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25</v>
      </c>
      <c r="I459" t="s">
        <v>29</v>
      </c>
      <c r="J459" t="s">
        <v>31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INDIRECT(ADDRESS(RANDBETWEEN(2,21),1,1,FALSE,"Taxa"), FALSE)</f>
        <v>Ponerinae #1</v>
      </c>
      <c r="P459" t="str">
        <f t="shared" ref="P459:P522" ca="1" si="44">"TAG" &amp; TEXT(FLOOR(RAND()*100000,1), "000000")</f>
        <v>TAG002329</v>
      </c>
      <c r="Q459">
        <f t="shared" ref="Q459:Q522" ca="1" si="45">RANDBETWEEN(0,2000)</f>
        <v>1653</v>
      </c>
      <c r="R459">
        <f t="shared" ref="R459:R522" ca="1" si="46">RAND()*5+1</f>
        <v>3.4599233980150199</v>
      </c>
      <c r="S459" t="s">
        <v>218</v>
      </c>
      <c r="T459">
        <f t="shared" ref="T459:T522" ca="1" si="47">RANDBETWEEN(0,100)</f>
        <v>99</v>
      </c>
    </row>
    <row r="460" spans="1:20" x14ac:dyDescent="0.2">
      <c r="A460">
        <v>451</v>
      </c>
      <c r="B460" t="s">
        <v>149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28</v>
      </c>
      <c r="I460" t="s">
        <v>26</v>
      </c>
      <c r="J460" t="s">
        <v>27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Goniopholis tenuidens</v>
      </c>
      <c r="P460" t="str">
        <f t="shared" ca="1" si="44"/>
        <v>TAG060084</v>
      </c>
      <c r="Q460">
        <f t="shared" ca="1" si="45"/>
        <v>754</v>
      </c>
      <c r="R460">
        <f t="shared" ca="1" si="46"/>
        <v>2.9839253867798003</v>
      </c>
      <c r="S460" t="s">
        <v>219</v>
      </c>
      <c r="T460">
        <f t="shared" ca="1" si="47"/>
        <v>33</v>
      </c>
    </row>
    <row r="461" spans="1:20" x14ac:dyDescent="0.2">
      <c r="A461">
        <v>452</v>
      </c>
      <c r="B461" t="s">
        <v>149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25</v>
      </c>
      <c r="I461" t="s">
        <v>26</v>
      </c>
      <c r="J461" t="s">
        <v>27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Formicidae #1</v>
      </c>
      <c r="P461" t="str">
        <f t="shared" ca="1" si="44"/>
        <v>TAG074589</v>
      </c>
      <c r="Q461">
        <f t="shared" ca="1" si="45"/>
        <v>1691</v>
      </c>
      <c r="R461">
        <f t="shared" ca="1" si="46"/>
        <v>4.5181669856789277</v>
      </c>
      <c r="S461" t="s">
        <v>220</v>
      </c>
      <c r="T461">
        <f t="shared" ca="1" si="47"/>
        <v>47</v>
      </c>
    </row>
    <row r="462" spans="1:20" x14ac:dyDescent="0.2">
      <c r="A462">
        <v>453</v>
      </c>
      <c r="B462" t="s">
        <v>149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28</v>
      </c>
      <c r="I462" t="s">
        <v>29</v>
      </c>
      <c r="J462" t="s">
        <v>27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Alsomitra simplex</v>
      </c>
      <c r="P462" t="str">
        <f t="shared" ca="1" si="44"/>
        <v>TAG034467</v>
      </c>
      <c r="Q462">
        <f t="shared" ca="1" si="45"/>
        <v>109</v>
      </c>
      <c r="R462">
        <f t="shared" ca="1" si="46"/>
        <v>2.1789542931268713</v>
      </c>
      <c r="S462" t="s">
        <v>217</v>
      </c>
      <c r="T462">
        <f t="shared" ca="1" si="47"/>
        <v>25</v>
      </c>
    </row>
    <row r="463" spans="1:20" x14ac:dyDescent="0.2">
      <c r="A463">
        <v>454</v>
      </c>
      <c r="B463" t="s">
        <v>149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30</v>
      </c>
      <c r="I463" t="s">
        <v>29</v>
      </c>
      <c r="J463" t="s">
        <v>27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Gannets</v>
      </c>
      <c r="P463" t="str">
        <f t="shared" ca="1" si="44"/>
        <v>TAG070882</v>
      </c>
      <c r="Q463">
        <f t="shared" ca="1" si="45"/>
        <v>1942</v>
      </c>
      <c r="R463">
        <f t="shared" ca="1" si="46"/>
        <v>4.9346844864810482</v>
      </c>
      <c r="S463" t="s">
        <v>218</v>
      </c>
      <c r="T463">
        <f t="shared" ca="1" si="47"/>
        <v>58</v>
      </c>
    </row>
    <row r="464" spans="1:20" x14ac:dyDescent="0.2">
      <c r="A464">
        <v>455</v>
      </c>
      <c r="B464" t="s">
        <v>149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25</v>
      </c>
      <c r="I464" t="s">
        <v>29</v>
      </c>
      <c r="J464" t="s">
        <v>27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Solenopsis abdita</v>
      </c>
      <c r="P464" t="str">
        <f t="shared" ca="1" si="44"/>
        <v>TAG047116</v>
      </c>
      <c r="Q464">
        <f t="shared" ca="1" si="45"/>
        <v>411</v>
      </c>
      <c r="R464">
        <f t="shared" ca="1" si="46"/>
        <v>4.0410290242299052</v>
      </c>
      <c r="S464" t="s">
        <v>219</v>
      </c>
      <c r="T464">
        <f t="shared" ca="1" si="47"/>
        <v>55</v>
      </c>
    </row>
    <row r="465" spans="1:20" x14ac:dyDescent="0.2">
      <c r="A465">
        <v>456</v>
      </c>
      <c r="B465" t="s">
        <v>149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28</v>
      </c>
      <c r="I465" t="s">
        <v>26</v>
      </c>
      <c r="J465" t="s">
        <v>31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Ponerinae #1</v>
      </c>
      <c r="P465" t="str">
        <f t="shared" ca="1" si="44"/>
        <v>TAG046002</v>
      </c>
      <c r="Q465">
        <f t="shared" ca="1" si="45"/>
        <v>348</v>
      </c>
      <c r="R465">
        <f t="shared" ca="1" si="46"/>
        <v>5.1532593461881602</v>
      </c>
      <c r="S465" t="s">
        <v>220</v>
      </c>
      <c r="T465">
        <f t="shared" ca="1" si="47"/>
        <v>92</v>
      </c>
    </row>
    <row r="466" spans="1:20" x14ac:dyDescent="0.2">
      <c r="A466">
        <v>457</v>
      </c>
      <c r="B466" t="s">
        <v>149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25</v>
      </c>
      <c r="I466" t="s">
        <v>26</v>
      </c>
      <c r="J466" t="s">
        <v>31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Ponerinae #1</v>
      </c>
      <c r="P466" t="str">
        <f t="shared" ca="1" si="44"/>
        <v>TAG088036</v>
      </c>
      <c r="Q466">
        <f t="shared" ca="1" si="45"/>
        <v>1431</v>
      </c>
      <c r="R466">
        <f t="shared" ca="1" si="46"/>
        <v>3.0198365123096318</v>
      </c>
      <c r="S466" t="s">
        <v>217</v>
      </c>
      <c r="T466">
        <f t="shared" ca="1" si="47"/>
        <v>100</v>
      </c>
    </row>
    <row r="467" spans="1:20" x14ac:dyDescent="0.2">
      <c r="A467">
        <v>458</v>
      </c>
      <c r="B467" t="s">
        <v>149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30</v>
      </c>
      <c r="I467" t="s">
        <v>29</v>
      </c>
      <c r="J467" t="s">
        <v>31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Crematogaster borneensis</v>
      </c>
      <c r="P467" t="str">
        <f t="shared" ca="1" si="44"/>
        <v>TAG073824</v>
      </c>
      <c r="Q467">
        <f t="shared" ca="1" si="45"/>
        <v>1225</v>
      </c>
      <c r="R467">
        <f t="shared" ca="1" si="46"/>
        <v>2.1433787173759775</v>
      </c>
      <c r="S467" t="s">
        <v>218</v>
      </c>
      <c r="T467">
        <f t="shared" ca="1" si="47"/>
        <v>31</v>
      </c>
    </row>
    <row r="468" spans="1:20" x14ac:dyDescent="0.2">
      <c r="A468">
        <v>459</v>
      </c>
      <c r="B468" t="s">
        <v>149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25</v>
      </c>
      <c r="I468" t="s">
        <v>29</v>
      </c>
      <c r="J468" t="s">
        <v>31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Camponotites kraussei</v>
      </c>
      <c r="P468" t="str">
        <f t="shared" ca="1" si="44"/>
        <v>TAG019707</v>
      </c>
      <c r="Q468">
        <f t="shared" ca="1" si="45"/>
        <v>1406</v>
      </c>
      <c r="R468">
        <f t="shared" ca="1" si="46"/>
        <v>1.2119646288245958</v>
      </c>
      <c r="S468" t="s">
        <v>219</v>
      </c>
      <c r="T468">
        <f t="shared" ca="1" si="47"/>
        <v>37</v>
      </c>
    </row>
    <row r="469" spans="1:20" x14ac:dyDescent="0.2">
      <c r="A469">
        <v>460</v>
      </c>
      <c r="B469" t="s">
        <v>149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28</v>
      </c>
      <c r="I469" t="s">
        <v>29</v>
      </c>
      <c r="J469" t="s">
        <v>31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Alsomitra simplex</v>
      </c>
      <c r="P469" t="str">
        <f t="shared" ca="1" si="44"/>
        <v>TAG005182</v>
      </c>
      <c r="Q469">
        <f t="shared" ca="1" si="45"/>
        <v>1076</v>
      </c>
      <c r="R469">
        <f t="shared" ca="1" si="46"/>
        <v>3.0568982382504326</v>
      </c>
      <c r="S469" t="s">
        <v>220</v>
      </c>
      <c r="T469">
        <f t="shared" ca="1" si="47"/>
        <v>85</v>
      </c>
    </row>
    <row r="470" spans="1:20" x14ac:dyDescent="0.2">
      <c r="A470">
        <v>461</v>
      </c>
      <c r="B470" t="s">
        <v>150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28</v>
      </c>
      <c r="I470" t="s">
        <v>26</v>
      </c>
      <c r="J470" t="s">
        <v>27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Alsomitra simplex</v>
      </c>
      <c r="P470" t="str">
        <f t="shared" ca="1" si="44"/>
        <v>TAG099381</v>
      </c>
      <c r="Q470">
        <f t="shared" ca="1" si="45"/>
        <v>208</v>
      </c>
      <c r="R470">
        <f t="shared" ca="1" si="46"/>
        <v>4.1380468318314385</v>
      </c>
      <c r="S470" t="s">
        <v>217</v>
      </c>
      <c r="T470">
        <f t="shared" ca="1" si="47"/>
        <v>5</v>
      </c>
    </row>
    <row r="471" spans="1:20" x14ac:dyDescent="0.2">
      <c r="A471">
        <v>462</v>
      </c>
      <c r="B471" t="s">
        <v>150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25</v>
      </c>
      <c r="I471" t="s">
        <v>26</v>
      </c>
      <c r="J471" t="s">
        <v>27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Crematogaster borneensis</v>
      </c>
      <c r="P471" t="str">
        <f t="shared" ca="1" si="44"/>
        <v>TAG022049</v>
      </c>
      <c r="Q471">
        <f t="shared" ca="1" si="45"/>
        <v>730</v>
      </c>
      <c r="R471">
        <f t="shared" ca="1" si="46"/>
        <v>2.4870844615937218</v>
      </c>
      <c r="S471" t="s">
        <v>218</v>
      </c>
      <c r="T471">
        <f t="shared" ca="1" si="47"/>
        <v>31</v>
      </c>
    </row>
    <row r="472" spans="1:20" x14ac:dyDescent="0.2">
      <c r="A472">
        <v>463</v>
      </c>
      <c r="B472" t="s">
        <v>150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28</v>
      </c>
      <c r="I472" t="s">
        <v>29</v>
      </c>
      <c r="J472" t="s">
        <v>27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Predator</v>
      </c>
      <c r="P472" t="str">
        <f t="shared" ca="1" si="44"/>
        <v>TAG088685</v>
      </c>
      <c r="Q472">
        <f t="shared" ca="1" si="45"/>
        <v>804</v>
      </c>
      <c r="R472">
        <f t="shared" ca="1" si="46"/>
        <v>4.7127587412335785</v>
      </c>
      <c r="S472" t="s">
        <v>219</v>
      </c>
      <c r="T472">
        <f t="shared" ca="1" si="47"/>
        <v>23</v>
      </c>
    </row>
    <row r="473" spans="1:20" x14ac:dyDescent="0.2">
      <c r="A473">
        <v>464</v>
      </c>
      <c r="B473" t="s">
        <v>150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30</v>
      </c>
      <c r="I473" t="s">
        <v>29</v>
      </c>
      <c r="J473" t="s">
        <v>27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Ponerinae #1</v>
      </c>
      <c r="P473" t="str">
        <f t="shared" ca="1" si="44"/>
        <v>TAG086084</v>
      </c>
      <c r="Q473">
        <f t="shared" ca="1" si="45"/>
        <v>1483</v>
      </c>
      <c r="R473">
        <f t="shared" ca="1" si="46"/>
        <v>1.1739287207034561</v>
      </c>
      <c r="S473" t="s">
        <v>220</v>
      </c>
      <c r="T473">
        <f t="shared" ca="1" si="47"/>
        <v>21</v>
      </c>
    </row>
    <row r="474" spans="1:20" x14ac:dyDescent="0.2">
      <c r="A474">
        <v>465</v>
      </c>
      <c r="B474" t="s">
        <v>150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25</v>
      </c>
      <c r="I474" t="s">
        <v>29</v>
      </c>
      <c r="J474" t="s">
        <v>27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Ponerinae #1</v>
      </c>
      <c r="P474" t="str">
        <f t="shared" ca="1" si="44"/>
        <v>TAG027905</v>
      </c>
      <c r="Q474">
        <f t="shared" ca="1" si="45"/>
        <v>1665</v>
      </c>
      <c r="R474">
        <f t="shared" ca="1" si="46"/>
        <v>2.0953703471606202</v>
      </c>
      <c r="S474" t="s">
        <v>217</v>
      </c>
      <c r="T474">
        <f t="shared" ca="1" si="47"/>
        <v>77</v>
      </c>
    </row>
    <row r="475" spans="1:20" x14ac:dyDescent="0.2">
      <c r="A475">
        <v>466</v>
      </c>
      <c r="B475" t="s">
        <v>150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28</v>
      </c>
      <c r="I475" t="s">
        <v>26</v>
      </c>
      <c r="J475" t="s">
        <v>31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Camponotites kraussei</v>
      </c>
      <c r="P475" t="str">
        <f t="shared" ca="1" si="44"/>
        <v>TAG060413</v>
      </c>
      <c r="Q475">
        <f t="shared" ca="1" si="45"/>
        <v>1598</v>
      </c>
      <c r="R475">
        <f t="shared" ca="1" si="46"/>
        <v>4.6011791094446934</v>
      </c>
      <c r="S475" t="s">
        <v>218</v>
      </c>
      <c r="T475">
        <f t="shared" ca="1" si="47"/>
        <v>94</v>
      </c>
    </row>
    <row r="476" spans="1:20" x14ac:dyDescent="0.2">
      <c r="A476">
        <v>467</v>
      </c>
      <c r="B476" t="s">
        <v>150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25</v>
      </c>
      <c r="I476" t="s">
        <v>26</v>
      </c>
      <c r="J476" t="s">
        <v>31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Predator</v>
      </c>
      <c r="P476" t="str">
        <f t="shared" ca="1" si="44"/>
        <v>TAG011043</v>
      </c>
      <c r="Q476">
        <f t="shared" ca="1" si="45"/>
        <v>1091</v>
      </c>
      <c r="R476">
        <f t="shared" ca="1" si="46"/>
        <v>2.1594677099431729</v>
      </c>
      <c r="S476" t="s">
        <v>219</v>
      </c>
      <c r="T476">
        <f t="shared" ca="1" si="47"/>
        <v>51</v>
      </c>
    </row>
    <row r="477" spans="1:20" x14ac:dyDescent="0.2">
      <c r="A477">
        <v>468</v>
      </c>
      <c r="B477" t="s">
        <v>150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30</v>
      </c>
      <c r="I477" t="s">
        <v>29</v>
      </c>
      <c r="J477" t="s">
        <v>31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Goniopholis tenuidens</v>
      </c>
      <c r="P477" t="str">
        <f t="shared" ca="1" si="44"/>
        <v>TAG076230</v>
      </c>
      <c r="Q477">
        <f t="shared" ca="1" si="45"/>
        <v>1405</v>
      </c>
      <c r="R477">
        <f t="shared" ca="1" si="46"/>
        <v>1.9683763179708378</v>
      </c>
      <c r="S477" t="s">
        <v>220</v>
      </c>
      <c r="T477">
        <f t="shared" ca="1" si="47"/>
        <v>10</v>
      </c>
    </row>
    <row r="478" spans="1:20" x14ac:dyDescent="0.2">
      <c r="A478">
        <v>469</v>
      </c>
      <c r="B478" t="s">
        <v>150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28</v>
      </c>
      <c r="I478" t="s">
        <v>29</v>
      </c>
      <c r="J478" t="s">
        <v>31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Crematogaster borneensis</v>
      </c>
      <c r="P478" t="str">
        <f t="shared" ca="1" si="44"/>
        <v>TAG063321</v>
      </c>
      <c r="Q478">
        <f t="shared" ca="1" si="45"/>
        <v>11</v>
      </c>
      <c r="R478">
        <f t="shared" ca="1" si="46"/>
        <v>1.1645734740716938</v>
      </c>
      <c r="S478" t="s">
        <v>217</v>
      </c>
      <c r="T478">
        <f t="shared" ca="1" si="47"/>
        <v>87</v>
      </c>
    </row>
    <row r="479" spans="1:20" x14ac:dyDescent="0.2">
      <c r="A479">
        <v>470</v>
      </c>
      <c r="B479" t="s">
        <v>150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25</v>
      </c>
      <c r="I479" t="s">
        <v>29</v>
      </c>
      <c r="J479" t="s">
        <v>31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Predator</v>
      </c>
      <c r="P479" t="str">
        <f t="shared" ca="1" si="44"/>
        <v>TAG045236</v>
      </c>
      <c r="Q479">
        <f t="shared" ca="1" si="45"/>
        <v>1161</v>
      </c>
      <c r="R479">
        <f t="shared" ca="1" si="46"/>
        <v>2.448987162996346</v>
      </c>
      <c r="S479" t="s">
        <v>218</v>
      </c>
      <c r="T479">
        <f t="shared" ca="1" si="47"/>
        <v>89</v>
      </c>
    </row>
    <row r="480" spans="1:20" x14ac:dyDescent="0.2">
      <c r="A480">
        <v>471</v>
      </c>
      <c r="B480" t="s">
        <v>151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28</v>
      </c>
      <c r="I480" t="s">
        <v>26</v>
      </c>
      <c r="J480" t="s">
        <v>27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Melaphorus potteri</v>
      </c>
      <c r="P480" t="str">
        <f t="shared" ca="1" si="44"/>
        <v>TAG069876</v>
      </c>
      <c r="Q480">
        <f t="shared" ca="1" si="45"/>
        <v>1938</v>
      </c>
      <c r="R480">
        <f t="shared" ca="1" si="46"/>
        <v>1.6363124889414318</v>
      </c>
      <c r="S480" t="s">
        <v>219</v>
      </c>
      <c r="T480">
        <f t="shared" ca="1" si="47"/>
        <v>42</v>
      </c>
    </row>
    <row r="481" spans="1:20" x14ac:dyDescent="0.2">
      <c r="A481">
        <v>472</v>
      </c>
      <c r="B481" t="s">
        <v>151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25</v>
      </c>
      <c r="I481" t="s">
        <v>26</v>
      </c>
      <c r="J481" t="s">
        <v>27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Ponerinae #1</v>
      </c>
      <c r="P481" t="str">
        <f t="shared" ca="1" si="44"/>
        <v>TAG041905</v>
      </c>
      <c r="Q481">
        <f t="shared" ca="1" si="45"/>
        <v>985</v>
      </c>
      <c r="R481">
        <f t="shared" ca="1" si="46"/>
        <v>4.618960311708479</v>
      </c>
      <c r="S481" t="s">
        <v>220</v>
      </c>
      <c r="T481">
        <f t="shared" ca="1" si="47"/>
        <v>72</v>
      </c>
    </row>
    <row r="482" spans="1:20" x14ac:dyDescent="0.2">
      <c r="A482">
        <v>473</v>
      </c>
      <c r="B482" t="s">
        <v>151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28</v>
      </c>
      <c r="I482" t="s">
        <v>29</v>
      </c>
      <c r="J482" t="s">
        <v>27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Morphospecies 1</v>
      </c>
      <c r="P482" t="str">
        <f t="shared" ca="1" si="44"/>
        <v>TAG073476</v>
      </c>
      <c r="Q482">
        <f t="shared" ca="1" si="45"/>
        <v>90</v>
      </c>
      <c r="R482">
        <f t="shared" ca="1" si="46"/>
        <v>4.5397890283582409</v>
      </c>
      <c r="S482" t="s">
        <v>217</v>
      </c>
      <c r="T482">
        <f t="shared" ca="1" si="47"/>
        <v>33</v>
      </c>
    </row>
    <row r="483" spans="1:20" x14ac:dyDescent="0.2">
      <c r="A483">
        <v>474</v>
      </c>
      <c r="B483" t="s">
        <v>151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30</v>
      </c>
      <c r="I483" t="s">
        <v>29</v>
      </c>
      <c r="J483" t="s">
        <v>27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Formicidae #1</v>
      </c>
      <c r="P483" t="str">
        <f t="shared" ca="1" si="44"/>
        <v>TAG035334</v>
      </c>
      <c r="Q483">
        <f t="shared" ca="1" si="45"/>
        <v>1709</v>
      </c>
      <c r="R483">
        <f t="shared" ca="1" si="46"/>
        <v>2.7119684377337805</v>
      </c>
      <c r="S483" t="s">
        <v>218</v>
      </c>
      <c r="T483">
        <f t="shared" ca="1" si="47"/>
        <v>73</v>
      </c>
    </row>
    <row r="484" spans="1:20" x14ac:dyDescent="0.2">
      <c r="A484">
        <v>475</v>
      </c>
      <c r="B484" t="s">
        <v>151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25</v>
      </c>
      <c r="I484" t="s">
        <v>29</v>
      </c>
      <c r="J484" t="s">
        <v>27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Camponotites kraussei</v>
      </c>
      <c r="P484" t="str">
        <f t="shared" ca="1" si="44"/>
        <v>TAG040470</v>
      </c>
      <c r="Q484">
        <f t="shared" ca="1" si="45"/>
        <v>325</v>
      </c>
      <c r="R484">
        <f t="shared" ca="1" si="46"/>
        <v>2.6329301028788645</v>
      </c>
      <c r="S484" t="s">
        <v>219</v>
      </c>
      <c r="T484">
        <f t="shared" ca="1" si="47"/>
        <v>97</v>
      </c>
    </row>
    <row r="485" spans="1:20" x14ac:dyDescent="0.2">
      <c r="A485">
        <v>476</v>
      </c>
      <c r="B485" t="s">
        <v>151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28</v>
      </c>
      <c r="I485" t="s">
        <v>26</v>
      </c>
      <c r="J485" t="s">
        <v>31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Predator</v>
      </c>
      <c r="P485" t="str">
        <f t="shared" ca="1" si="44"/>
        <v>TAG013180</v>
      </c>
      <c r="Q485">
        <f t="shared" ca="1" si="45"/>
        <v>1589</v>
      </c>
      <c r="R485">
        <f t="shared" ca="1" si="46"/>
        <v>3.322566195508502</v>
      </c>
      <c r="S485" t="s">
        <v>220</v>
      </c>
      <c r="T485">
        <f t="shared" ca="1" si="47"/>
        <v>33</v>
      </c>
    </row>
    <row r="486" spans="1:20" x14ac:dyDescent="0.2">
      <c r="A486">
        <v>477</v>
      </c>
      <c r="B486" t="s">
        <v>151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25</v>
      </c>
      <c r="I486" t="s">
        <v>26</v>
      </c>
      <c r="J486" t="s">
        <v>31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Gannets</v>
      </c>
      <c r="P486" t="str">
        <f t="shared" ca="1" si="44"/>
        <v>TAG013736</v>
      </c>
      <c r="Q486">
        <f t="shared" ca="1" si="45"/>
        <v>884</v>
      </c>
      <c r="R486">
        <f t="shared" ca="1" si="46"/>
        <v>4.5647204355176294</v>
      </c>
      <c r="S486" t="s">
        <v>217</v>
      </c>
      <c r="T486">
        <f t="shared" ca="1" si="47"/>
        <v>91</v>
      </c>
    </row>
    <row r="487" spans="1:20" x14ac:dyDescent="0.2">
      <c r="A487">
        <v>478</v>
      </c>
      <c r="B487" t="s">
        <v>151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30</v>
      </c>
      <c r="I487" t="s">
        <v>29</v>
      </c>
      <c r="J487" t="s">
        <v>31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Ponerinae #1</v>
      </c>
      <c r="P487" t="str">
        <f t="shared" ca="1" si="44"/>
        <v>TAG094717</v>
      </c>
      <c r="Q487">
        <f t="shared" ca="1" si="45"/>
        <v>1617</v>
      </c>
      <c r="R487">
        <f t="shared" ca="1" si="46"/>
        <v>4.3234140116690369</v>
      </c>
      <c r="S487" t="s">
        <v>218</v>
      </c>
      <c r="T487">
        <f t="shared" ca="1" si="47"/>
        <v>1</v>
      </c>
    </row>
    <row r="488" spans="1:20" x14ac:dyDescent="0.2">
      <c r="A488">
        <v>479</v>
      </c>
      <c r="B488" t="s">
        <v>151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25</v>
      </c>
      <c r="I488" t="s">
        <v>29</v>
      </c>
      <c r="J488" t="s">
        <v>31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Formicidae #1</v>
      </c>
      <c r="P488" t="str">
        <f t="shared" ca="1" si="44"/>
        <v>TAG067933</v>
      </c>
      <c r="Q488">
        <f t="shared" ca="1" si="45"/>
        <v>329</v>
      </c>
      <c r="R488">
        <f t="shared" ca="1" si="46"/>
        <v>3.0070961204838871</v>
      </c>
      <c r="S488" t="s">
        <v>219</v>
      </c>
      <c r="T488">
        <f t="shared" ca="1" si="47"/>
        <v>12</v>
      </c>
    </row>
    <row r="489" spans="1:20" x14ac:dyDescent="0.2">
      <c r="A489">
        <v>480</v>
      </c>
      <c r="B489" t="s">
        <v>151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28</v>
      </c>
      <c r="I489" t="s">
        <v>29</v>
      </c>
      <c r="J489" t="s">
        <v>31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Dolichoderus sp.</v>
      </c>
      <c r="P489" t="str">
        <f t="shared" ca="1" si="44"/>
        <v>TAG028560</v>
      </c>
      <c r="Q489">
        <f t="shared" ca="1" si="45"/>
        <v>1889</v>
      </c>
      <c r="R489">
        <f t="shared" ca="1" si="46"/>
        <v>5.2889254795454654</v>
      </c>
      <c r="S489" t="s">
        <v>220</v>
      </c>
      <c r="T489">
        <f t="shared" ca="1" si="47"/>
        <v>11</v>
      </c>
    </row>
    <row r="490" spans="1:20" x14ac:dyDescent="0.2">
      <c r="A490">
        <v>481</v>
      </c>
      <c r="B490" t="s">
        <v>152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28</v>
      </c>
      <c r="I490" t="s">
        <v>26</v>
      </c>
      <c r="J490" t="s">
        <v>27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Goniopholis tenuidens</v>
      </c>
      <c r="P490" t="str">
        <f t="shared" ca="1" si="44"/>
        <v>TAG023756</v>
      </c>
      <c r="Q490">
        <f t="shared" ca="1" si="45"/>
        <v>1861</v>
      </c>
      <c r="R490">
        <f t="shared" ca="1" si="46"/>
        <v>4.1561939955084357</v>
      </c>
      <c r="S490" t="s">
        <v>217</v>
      </c>
      <c r="T490">
        <f t="shared" ca="1" si="47"/>
        <v>94</v>
      </c>
    </row>
    <row r="491" spans="1:20" x14ac:dyDescent="0.2">
      <c r="A491">
        <v>482</v>
      </c>
      <c r="B491" t="s">
        <v>152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25</v>
      </c>
      <c r="I491" t="s">
        <v>26</v>
      </c>
      <c r="J491" t="s">
        <v>27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Bothroponera novus</v>
      </c>
      <c r="P491" t="str">
        <f t="shared" ca="1" si="44"/>
        <v>TAG024386</v>
      </c>
      <c r="Q491">
        <f t="shared" ca="1" si="45"/>
        <v>526</v>
      </c>
      <c r="R491">
        <f t="shared" ca="1" si="46"/>
        <v>1.3052399749049606</v>
      </c>
      <c r="S491" t="s">
        <v>218</v>
      </c>
      <c r="T491">
        <f t="shared" ca="1" si="47"/>
        <v>73</v>
      </c>
    </row>
    <row r="492" spans="1:20" x14ac:dyDescent="0.2">
      <c r="A492">
        <v>483</v>
      </c>
      <c r="B492" t="s">
        <v>152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30</v>
      </c>
      <c r="I492" t="s">
        <v>29</v>
      </c>
      <c r="J492" t="s">
        <v>27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Solenopsis abdita</v>
      </c>
      <c r="P492" t="str">
        <f t="shared" ca="1" si="44"/>
        <v>TAG028609</v>
      </c>
      <c r="Q492">
        <f t="shared" ca="1" si="45"/>
        <v>1580</v>
      </c>
      <c r="R492">
        <f t="shared" ca="1" si="46"/>
        <v>5.2926634762935025</v>
      </c>
      <c r="S492" t="s">
        <v>219</v>
      </c>
      <c r="T492">
        <f t="shared" ca="1" si="47"/>
        <v>49</v>
      </c>
    </row>
    <row r="493" spans="1:20" x14ac:dyDescent="0.2">
      <c r="A493">
        <v>484</v>
      </c>
      <c r="B493" t="s">
        <v>152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25</v>
      </c>
      <c r="I493" t="s">
        <v>29</v>
      </c>
      <c r="J493" t="s">
        <v>27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Crematogaster ormei</v>
      </c>
      <c r="P493" t="str">
        <f t="shared" ca="1" si="44"/>
        <v>TAG060192</v>
      </c>
      <c r="Q493">
        <f t="shared" ca="1" si="45"/>
        <v>1053</v>
      </c>
      <c r="R493">
        <f t="shared" ca="1" si="46"/>
        <v>2.1813394137216533</v>
      </c>
      <c r="S493" t="s">
        <v>220</v>
      </c>
      <c r="T493">
        <f t="shared" ca="1" si="47"/>
        <v>10</v>
      </c>
    </row>
    <row r="494" spans="1:20" x14ac:dyDescent="0.2">
      <c r="A494">
        <v>485</v>
      </c>
      <c r="B494" t="s">
        <v>152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28</v>
      </c>
      <c r="I494" t="s">
        <v>29</v>
      </c>
      <c r="J494" t="s">
        <v>27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Crematogaster ormei</v>
      </c>
      <c r="P494" t="str">
        <f t="shared" ca="1" si="44"/>
        <v>TAG074762</v>
      </c>
      <c r="Q494">
        <f t="shared" ca="1" si="45"/>
        <v>332</v>
      </c>
      <c r="R494">
        <f t="shared" ca="1" si="46"/>
        <v>2.5153780391301352</v>
      </c>
      <c r="S494" t="s">
        <v>217</v>
      </c>
      <c r="T494">
        <f t="shared" ca="1" si="47"/>
        <v>26</v>
      </c>
    </row>
    <row r="495" spans="1:20" x14ac:dyDescent="0.2">
      <c r="A495">
        <v>486</v>
      </c>
      <c r="B495" t="s">
        <v>152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28</v>
      </c>
      <c r="I495" t="s">
        <v>26</v>
      </c>
      <c r="J495" t="s">
        <v>31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Melaphorus potteri</v>
      </c>
      <c r="P495" t="str">
        <f t="shared" ca="1" si="44"/>
        <v>TAG067363</v>
      </c>
      <c r="Q495">
        <f t="shared" ca="1" si="45"/>
        <v>1861</v>
      </c>
      <c r="R495">
        <f t="shared" ca="1" si="46"/>
        <v>4.3206608336624601</v>
      </c>
      <c r="S495" t="s">
        <v>218</v>
      </c>
      <c r="T495">
        <f t="shared" ca="1" si="47"/>
        <v>95</v>
      </c>
    </row>
    <row r="496" spans="1:20" x14ac:dyDescent="0.2">
      <c r="A496">
        <v>487</v>
      </c>
      <c r="B496" t="s">
        <v>152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25</v>
      </c>
      <c r="I496" t="s">
        <v>26</v>
      </c>
      <c r="J496" t="s">
        <v>31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Biarmosuchus tagax</v>
      </c>
      <c r="P496" t="str">
        <f t="shared" ca="1" si="44"/>
        <v>TAG086751</v>
      </c>
      <c r="Q496">
        <f t="shared" ca="1" si="45"/>
        <v>53</v>
      </c>
      <c r="R496">
        <f t="shared" ca="1" si="46"/>
        <v>3.8889417850955312</v>
      </c>
      <c r="S496" t="s">
        <v>219</v>
      </c>
      <c r="T496">
        <f t="shared" ca="1" si="47"/>
        <v>99</v>
      </c>
    </row>
    <row r="497" spans="1:20" x14ac:dyDescent="0.2">
      <c r="A497">
        <v>488</v>
      </c>
      <c r="B497" t="s">
        <v>152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30</v>
      </c>
      <c r="I497" t="s">
        <v>29</v>
      </c>
      <c r="J497" t="s">
        <v>31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Alsomitra simplex</v>
      </c>
      <c r="P497" t="str">
        <f t="shared" ca="1" si="44"/>
        <v>TAG010386</v>
      </c>
      <c r="Q497">
        <f t="shared" ca="1" si="45"/>
        <v>1767</v>
      </c>
      <c r="R497">
        <f t="shared" ca="1" si="46"/>
        <v>4.1567629843622385</v>
      </c>
      <c r="S497" t="s">
        <v>220</v>
      </c>
      <c r="T497">
        <f t="shared" ca="1" si="47"/>
        <v>26</v>
      </c>
    </row>
    <row r="498" spans="1:20" x14ac:dyDescent="0.2">
      <c r="A498">
        <v>489</v>
      </c>
      <c r="B498" t="s">
        <v>152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25</v>
      </c>
      <c r="I498" t="s">
        <v>29</v>
      </c>
      <c r="J498" t="s">
        <v>31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Water monitor</v>
      </c>
      <c r="P498" t="str">
        <f t="shared" ca="1" si="44"/>
        <v>TAG090592</v>
      </c>
      <c r="Q498">
        <f t="shared" ca="1" si="45"/>
        <v>1734</v>
      </c>
      <c r="R498">
        <f t="shared" ca="1" si="46"/>
        <v>1.9061033064799124</v>
      </c>
      <c r="S498" t="s">
        <v>217</v>
      </c>
      <c r="T498">
        <f t="shared" ca="1" si="47"/>
        <v>44</v>
      </c>
    </row>
    <row r="499" spans="1:20" x14ac:dyDescent="0.2">
      <c r="A499">
        <v>490</v>
      </c>
      <c r="B499" t="s">
        <v>152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28</v>
      </c>
      <c r="I499" t="s">
        <v>29</v>
      </c>
      <c r="J499" t="s">
        <v>31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Zenicomus photuroides</v>
      </c>
      <c r="P499" t="str">
        <f t="shared" ca="1" si="44"/>
        <v>TAG030372</v>
      </c>
      <c r="Q499">
        <f t="shared" ca="1" si="45"/>
        <v>1119</v>
      </c>
      <c r="R499">
        <f t="shared" ca="1" si="46"/>
        <v>4.2157060151133727</v>
      </c>
      <c r="S499" t="s">
        <v>218</v>
      </c>
      <c r="T499">
        <f t="shared" ca="1" si="47"/>
        <v>34</v>
      </c>
    </row>
    <row r="500" spans="1:20" x14ac:dyDescent="0.2">
      <c r="A500">
        <v>491</v>
      </c>
      <c r="B500" t="s">
        <v>153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28</v>
      </c>
      <c r="I500" t="s">
        <v>26</v>
      </c>
      <c r="J500" t="s">
        <v>27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Predator</v>
      </c>
      <c r="P500" t="str">
        <f t="shared" ca="1" si="44"/>
        <v>TAG051208</v>
      </c>
      <c r="Q500">
        <f t="shared" ca="1" si="45"/>
        <v>1035</v>
      </c>
      <c r="R500">
        <f t="shared" ca="1" si="46"/>
        <v>1.1416766258280626</v>
      </c>
      <c r="S500" t="s">
        <v>219</v>
      </c>
      <c r="T500">
        <f t="shared" ca="1" si="47"/>
        <v>71</v>
      </c>
    </row>
    <row r="501" spans="1:20" x14ac:dyDescent="0.2">
      <c r="A501">
        <v>492</v>
      </c>
      <c r="B501" t="s">
        <v>153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25</v>
      </c>
      <c r="I501" t="s">
        <v>26</v>
      </c>
      <c r="J501" t="s">
        <v>27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Camponotites kraussei</v>
      </c>
      <c r="P501" t="str">
        <f t="shared" ca="1" si="44"/>
        <v>TAG053380</v>
      </c>
      <c r="Q501">
        <f t="shared" ca="1" si="45"/>
        <v>861</v>
      </c>
      <c r="R501">
        <f t="shared" ca="1" si="46"/>
        <v>2.9035076862468654</v>
      </c>
      <c r="S501" t="s">
        <v>220</v>
      </c>
      <c r="T501">
        <f t="shared" ca="1" si="47"/>
        <v>45</v>
      </c>
    </row>
    <row r="502" spans="1:20" x14ac:dyDescent="0.2">
      <c r="A502">
        <v>493</v>
      </c>
      <c r="B502" t="s">
        <v>153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28</v>
      </c>
      <c r="I502" t="s">
        <v>29</v>
      </c>
      <c r="J502" t="s">
        <v>27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Biarmosuchus tagax</v>
      </c>
      <c r="P502" t="str">
        <f t="shared" ca="1" si="44"/>
        <v>TAG056511</v>
      </c>
      <c r="Q502">
        <f t="shared" ca="1" si="45"/>
        <v>1477</v>
      </c>
      <c r="R502">
        <f t="shared" ca="1" si="46"/>
        <v>3.0039000912393363</v>
      </c>
      <c r="S502" t="s">
        <v>217</v>
      </c>
      <c r="T502">
        <f t="shared" ca="1" si="47"/>
        <v>73</v>
      </c>
    </row>
    <row r="503" spans="1:20" x14ac:dyDescent="0.2">
      <c r="A503">
        <v>494</v>
      </c>
      <c r="B503" t="s">
        <v>153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30</v>
      </c>
      <c r="I503" t="s">
        <v>29</v>
      </c>
      <c r="J503" t="s">
        <v>27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Bothroponera novus</v>
      </c>
      <c r="P503" t="str">
        <f t="shared" ca="1" si="44"/>
        <v>TAG050127</v>
      </c>
      <c r="Q503">
        <f t="shared" ca="1" si="45"/>
        <v>1663</v>
      </c>
      <c r="R503">
        <f t="shared" ca="1" si="46"/>
        <v>3.158006518836789</v>
      </c>
      <c r="S503" t="s">
        <v>218</v>
      </c>
      <c r="T503">
        <f t="shared" ca="1" si="47"/>
        <v>97</v>
      </c>
    </row>
    <row r="504" spans="1:20" x14ac:dyDescent="0.2">
      <c r="A504">
        <v>495</v>
      </c>
      <c r="B504" t="s">
        <v>153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25</v>
      </c>
      <c r="I504" t="s">
        <v>29</v>
      </c>
      <c r="J504" t="s">
        <v>27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Solenopsis #1</v>
      </c>
      <c r="P504" t="str">
        <f t="shared" ca="1" si="44"/>
        <v>TAG079067</v>
      </c>
      <c r="Q504">
        <f t="shared" ca="1" si="45"/>
        <v>224</v>
      </c>
      <c r="R504">
        <f t="shared" ca="1" si="46"/>
        <v>1.843667623867594</v>
      </c>
      <c r="S504" t="s">
        <v>219</v>
      </c>
      <c r="T504">
        <f t="shared" ca="1" si="47"/>
        <v>77</v>
      </c>
    </row>
    <row r="505" spans="1:20" x14ac:dyDescent="0.2">
      <c r="A505">
        <v>496</v>
      </c>
      <c r="B505" t="s">
        <v>153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28</v>
      </c>
      <c r="I505" t="s">
        <v>26</v>
      </c>
      <c r="J505" t="s">
        <v>31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Camponotites kraussei</v>
      </c>
      <c r="P505" t="str">
        <f t="shared" ca="1" si="44"/>
        <v>TAG024713</v>
      </c>
      <c r="Q505">
        <f t="shared" ca="1" si="45"/>
        <v>54</v>
      </c>
      <c r="R505">
        <f t="shared" ca="1" si="46"/>
        <v>4.3447860903958908</v>
      </c>
      <c r="S505" t="s">
        <v>220</v>
      </c>
      <c r="T505">
        <f t="shared" ca="1" si="47"/>
        <v>15</v>
      </c>
    </row>
    <row r="506" spans="1:20" x14ac:dyDescent="0.2">
      <c r="A506">
        <v>497</v>
      </c>
      <c r="B506" t="s">
        <v>153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25</v>
      </c>
      <c r="I506" t="s">
        <v>26</v>
      </c>
      <c r="J506" t="s">
        <v>31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Crematogaster borneensis</v>
      </c>
      <c r="P506" t="str">
        <f t="shared" ca="1" si="44"/>
        <v>TAG008717</v>
      </c>
      <c r="Q506">
        <f t="shared" ca="1" si="45"/>
        <v>420</v>
      </c>
      <c r="R506">
        <f t="shared" ca="1" si="46"/>
        <v>5.566129849305546</v>
      </c>
      <c r="S506" t="s">
        <v>217</v>
      </c>
      <c r="T506">
        <f t="shared" ca="1" si="47"/>
        <v>3</v>
      </c>
    </row>
    <row r="507" spans="1:20" x14ac:dyDescent="0.2">
      <c r="A507">
        <v>498</v>
      </c>
      <c r="B507" t="s">
        <v>153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30</v>
      </c>
      <c r="I507" t="s">
        <v>29</v>
      </c>
      <c r="J507" t="s">
        <v>31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Camponotites kraussei</v>
      </c>
      <c r="P507" t="str">
        <f t="shared" ca="1" si="44"/>
        <v>TAG093388</v>
      </c>
      <c r="Q507">
        <f t="shared" ca="1" si="45"/>
        <v>1221</v>
      </c>
      <c r="R507">
        <f t="shared" ca="1" si="46"/>
        <v>5.109183846003984</v>
      </c>
      <c r="S507" t="s">
        <v>218</v>
      </c>
      <c r="T507">
        <f t="shared" ca="1" si="47"/>
        <v>46</v>
      </c>
    </row>
    <row r="508" spans="1:20" x14ac:dyDescent="0.2">
      <c r="A508">
        <v>499</v>
      </c>
      <c r="B508" t="s">
        <v>153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25</v>
      </c>
      <c r="I508" t="s">
        <v>29</v>
      </c>
      <c r="J508" t="s">
        <v>31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Crematogaster borneensis</v>
      </c>
      <c r="P508" t="str">
        <f t="shared" ca="1" si="44"/>
        <v>TAG029448</v>
      </c>
      <c r="Q508">
        <f t="shared" ca="1" si="45"/>
        <v>1656</v>
      </c>
      <c r="R508">
        <f t="shared" ca="1" si="46"/>
        <v>5.9209910656799236</v>
      </c>
      <c r="S508" t="s">
        <v>219</v>
      </c>
      <c r="T508">
        <f t="shared" ca="1" si="47"/>
        <v>80</v>
      </c>
    </row>
    <row r="509" spans="1:20" x14ac:dyDescent="0.2">
      <c r="A509">
        <v>500</v>
      </c>
      <c r="B509" t="s">
        <v>153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28</v>
      </c>
      <c r="I509" t="s">
        <v>29</v>
      </c>
      <c r="J509" t="s">
        <v>31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Camponotites kraussei</v>
      </c>
      <c r="P509" t="str">
        <f t="shared" ca="1" si="44"/>
        <v>TAG062210</v>
      </c>
      <c r="Q509">
        <f t="shared" ca="1" si="45"/>
        <v>1937</v>
      </c>
      <c r="R509">
        <f t="shared" ca="1" si="46"/>
        <v>5.8774675054280126</v>
      </c>
      <c r="S509" t="s">
        <v>220</v>
      </c>
      <c r="T509">
        <f t="shared" ca="1" si="47"/>
        <v>14</v>
      </c>
    </row>
    <row r="510" spans="1:20" x14ac:dyDescent="0.2">
      <c r="A510">
        <v>501</v>
      </c>
      <c r="B510" t="s">
        <v>154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28</v>
      </c>
      <c r="I510" t="s">
        <v>26</v>
      </c>
      <c r="J510" t="s">
        <v>27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Melaphorus potteri</v>
      </c>
      <c r="P510" t="str">
        <f t="shared" ca="1" si="44"/>
        <v>TAG065348</v>
      </c>
      <c r="Q510">
        <f t="shared" ca="1" si="45"/>
        <v>801</v>
      </c>
      <c r="R510">
        <f t="shared" ca="1" si="46"/>
        <v>3.0274333298213323</v>
      </c>
      <c r="S510" t="s">
        <v>217</v>
      </c>
      <c r="T510">
        <f t="shared" ca="1" si="47"/>
        <v>11</v>
      </c>
    </row>
    <row r="511" spans="1:20" x14ac:dyDescent="0.2">
      <c r="A511">
        <v>502</v>
      </c>
      <c r="B511" t="s">
        <v>154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25</v>
      </c>
      <c r="I511" t="s">
        <v>26</v>
      </c>
      <c r="J511" t="s">
        <v>27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Crematogaster ormei</v>
      </c>
      <c r="P511" t="str">
        <f t="shared" ca="1" si="44"/>
        <v>TAG061900</v>
      </c>
      <c r="Q511">
        <f t="shared" ca="1" si="45"/>
        <v>1722</v>
      </c>
      <c r="R511">
        <f t="shared" ca="1" si="46"/>
        <v>4.9400490010519684</v>
      </c>
      <c r="S511" t="s">
        <v>218</v>
      </c>
      <c r="T511">
        <f t="shared" ca="1" si="47"/>
        <v>53</v>
      </c>
    </row>
    <row r="512" spans="1:20" x14ac:dyDescent="0.2">
      <c r="A512">
        <v>503</v>
      </c>
      <c r="B512" t="s">
        <v>154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28</v>
      </c>
      <c r="I512" t="s">
        <v>29</v>
      </c>
      <c r="J512" t="s">
        <v>27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Bothroponera novus</v>
      </c>
      <c r="P512" t="str">
        <f t="shared" ca="1" si="44"/>
        <v>TAG068012</v>
      </c>
      <c r="Q512">
        <f t="shared" ca="1" si="45"/>
        <v>857</v>
      </c>
      <c r="R512">
        <f t="shared" ca="1" si="46"/>
        <v>5.4327390417289205</v>
      </c>
      <c r="S512" t="s">
        <v>219</v>
      </c>
      <c r="T512">
        <f t="shared" ca="1" si="47"/>
        <v>83</v>
      </c>
    </row>
    <row r="513" spans="1:20" x14ac:dyDescent="0.2">
      <c r="A513">
        <v>504</v>
      </c>
      <c r="B513" t="s">
        <v>154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30</v>
      </c>
      <c r="I513" t="s">
        <v>29</v>
      </c>
      <c r="J513" t="s">
        <v>27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Crematogaster borneensis</v>
      </c>
      <c r="P513" t="str">
        <f t="shared" ca="1" si="44"/>
        <v>TAG007735</v>
      </c>
      <c r="Q513">
        <f t="shared" ca="1" si="45"/>
        <v>159</v>
      </c>
      <c r="R513">
        <f t="shared" ca="1" si="46"/>
        <v>3.6415402203974563</v>
      </c>
      <c r="S513" t="s">
        <v>220</v>
      </c>
      <c r="T513">
        <f t="shared" ca="1" si="47"/>
        <v>71</v>
      </c>
    </row>
    <row r="514" spans="1:20" x14ac:dyDescent="0.2">
      <c r="A514">
        <v>505</v>
      </c>
      <c r="B514" t="s">
        <v>154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25</v>
      </c>
      <c r="I514" t="s">
        <v>29</v>
      </c>
      <c r="J514" t="s">
        <v>27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Zenicomus photuroides</v>
      </c>
      <c r="P514" t="str">
        <f t="shared" ca="1" si="44"/>
        <v>TAG065115</v>
      </c>
      <c r="Q514">
        <f t="shared" ca="1" si="45"/>
        <v>1897</v>
      </c>
      <c r="R514">
        <f t="shared" ca="1" si="46"/>
        <v>2.7833529710490148</v>
      </c>
      <c r="S514" t="s">
        <v>217</v>
      </c>
      <c r="T514">
        <f t="shared" ca="1" si="47"/>
        <v>59</v>
      </c>
    </row>
    <row r="515" spans="1:20" x14ac:dyDescent="0.2">
      <c r="A515">
        <v>506</v>
      </c>
      <c r="B515" t="s">
        <v>154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28</v>
      </c>
      <c r="I515" t="s">
        <v>26</v>
      </c>
      <c r="J515" t="s">
        <v>31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Cicada sanguinolenta</v>
      </c>
      <c r="P515" t="str">
        <f t="shared" ca="1" si="44"/>
        <v>TAG034103</v>
      </c>
      <c r="Q515">
        <f t="shared" ca="1" si="45"/>
        <v>596</v>
      </c>
      <c r="R515">
        <f t="shared" ca="1" si="46"/>
        <v>3.6739119364353678</v>
      </c>
      <c r="S515" t="s">
        <v>218</v>
      </c>
      <c r="T515">
        <f t="shared" ca="1" si="47"/>
        <v>10</v>
      </c>
    </row>
    <row r="516" spans="1:20" x14ac:dyDescent="0.2">
      <c r="A516">
        <v>507</v>
      </c>
      <c r="B516" t="s">
        <v>154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25</v>
      </c>
      <c r="I516" t="s">
        <v>26</v>
      </c>
      <c r="J516" t="s">
        <v>31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Solenopsis #1</v>
      </c>
      <c r="P516" t="str">
        <f t="shared" ca="1" si="44"/>
        <v>TAG063673</v>
      </c>
      <c r="Q516">
        <f t="shared" ca="1" si="45"/>
        <v>793</v>
      </c>
      <c r="R516">
        <f t="shared" ca="1" si="46"/>
        <v>2.7102013805791993</v>
      </c>
      <c r="S516" t="s">
        <v>219</v>
      </c>
      <c r="T516">
        <f t="shared" ca="1" si="47"/>
        <v>100</v>
      </c>
    </row>
    <row r="517" spans="1:20" x14ac:dyDescent="0.2">
      <c r="A517">
        <v>508</v>
      </c>
      <c r="B517" t="s">
        <v>154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28</v>
      </c>
      <c r="I517" t="s">
        <v>29</v>
      </c>
      <c r="J517" t="s">
        <v>31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Crematogaster ormei</v>
      </c>
      <c r="P517" t="str">
        <f t="shared" ca="1" si="44"/>
        <v>TAG013044</v>
      </c>
      <c r="Q517">
        <f t="shared" ca="1" si="45"/>
        <v>446</v>
      </c>
      <c r="R517">
        <f t="shared" ca="1" si="46"/>
        <v>3.6299942393977456</v>
      </c>
      <c r="S517" t="s">
        <v>220</v>
      </c>
      <c r="T517">
        <f t="shared" ca="1" si="47"/>
        <v>86</v>
      </c>
    </row>
    <row r="518" spans="1:20" x14ac:dyDescent="0.2">
      <c r="A518">
        <v>509</v>
      </c>
      <c r="B518" t="s">
        <v>154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30</v>
      </c>
      <c r="I518" t="s">
        <v>29</v>
      </c>
      <c r="J518" t="s">
        <v>31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Cicada sanguinolenta</v>
      </c>
      <c r="P518" t="str">
        <f t="shared" ca="1" si="44"/>
        <v>TAG018490</v>
      </c>
      <c r="Q518">
        <f t="shared" ca="1" si="45"/>
        <v>248</v>
      </c>
      <c r="R518">
        <f t="shared" ca="1" si="46"/>
        <v>1.3710225248752081</v>
      </c>
      <c r="S518" t="s">
        <v>217</v>
      </c>
      <c r="T518">
        <f t="shared" ca="1" si="47"/>
        <v>95</v>
      </c>
    </row>
    <row r="519" spans="1:20" x14ac:dyDescent="0.2">
      <c r="A519">
        <v>510</v>
      </c>
      <c r="B519" t="s">
        <v>154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25</v>
      </c>
      <c r="I519" t="s">
        <v>29</v>
      </c>
      <c r="J519" t="s">
        <v>31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Goniopholis tenuidens</v>
      </c>
      <c r="P519" t="str">
        <f t="shared" ca="1" si="44"/>
        <v>TAG018153</v>
      </c>
      <c r="Q519">
        <f t="shared" ca="1" si="45"/>
        <v>795</v>
      </c>
      <c r="R519">
        <f t="shared" ca="1" si="46"/>
        <v>1.8319462613793833</v>
      </c>
      <c r="S519" t="s">
        <v>218</v>
      </c>
      <c r="T519">
        <f t="shared" ca="1" si="47"/>
        <v>37</v>
      </c>
    </row>
    <row r="520" spans="1:20" x14ac:dyDescent="0.2">
      <c r="A520">
        <v>511</v>
      </c>
      <c r="B520" t="s">
        <v>155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28</v>
      </c>
      <c r="I520" t="s">
        <v>26</v>
      </c>
      <c r="J520" t="s">
        <v>27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Dolichoderus sp.</v>
      </c>
      <c r="P520" t="str">
        <f t="shared" ca="1" si="44"/>
        <v>TAG011602</v>
      </c>
      <c r="Q520">
        <f t="shared" ca="1" si="45"/>
        <v>1547</v>
      </c>
      <c r="R520">
        <f t="shared" ca="1" si="46"/>
        <v>4.8206434676552607</v>
      </c>
      <c r="S520" t="s">
        <v>219</v>
      </c>
      <c r="T520">
        <f t="shared" ca="1" si="47"/>
        <v>41</v>
      </c>
    </row>
    <row r="521" spans="1:20" x14ac:dyDescent="0.2">
      <c r="A521">
        <v>512</v>
      </c>
      <c r="B521" t="s">
        <v>155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25</v>
      </c>
      <c r="I521" t="s">
        <v>26</v>
      </c>
      <c r="J521" t="s">
        <v>27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Solenopsis #1</v>
      </c>
      <c r="P521" t="str">
        <f t="shared" ca="1" si="44"/>
        <v>TAG095885</v>
      </c>
      <c r="Q521">
        <f t="shared" ca="1" si="45"/>
        <v>915</v>
      </c>
      <c r="R521">
        <f t="shared" ca="1" si="46"/>
        <v>2.0158987496793985</v>
      </c>
      <c r="S521" t="s">
        <v>220</v>
      </c>
      <c r="T521">
        <f t="shared" ca="1" si="47"/>
        <v>71</v>
      </c>
    </row>
    <row r="522" spans="1:20" x14ac:dyDescent="0.2">
      <c r="A522">
        <v>513</v>
      </c>
      <c r="B522" t="s">
        <v>155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28</v>
      </c>
      <c r="I522" t="s">
        <v>29</v>
      </c>
      <c r="J522" t="s">
        <v>27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Solenopsis abdita</v>
      </c>
      <c r="P522" t="str">
        <f t="shared" ca="1" si="44"/>
        <v>TAG036696</v>
      </c>
      <c r="Q522">
        <f t="shared" ca="1" si="45"/>
        <v>424</v>
      </c>
      <c r="R522">
        <f t="shared" ca="1" si="46"/>
        <v>5.7869696891746774</v>
      </c>
      <c r="S522" t="s">
        <v>217</v>
      </c>
      <c r="T522">
        <f t="shared" ca="1" si="47"/>
        <v>84</v>
      </c>
    </row>
    <row r="523" spans="1:20" x14ac:dyDescent="0.2">
      <c r="A523">
        <v>514</v>
      </c>
      <c r="B523" t="s">
        <v>155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30</v>
      </c>
      <c r="I523" t="s">
        <v>29</v>
      </c>
      <c r="J523" t="s">
        <v>27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INDIRECT(ADDRESS(RANDBETWEEN(2,21),1,1,FALSE,"Taxa"), FALSE)</f>
        <v>Ponerinae #1</v>
      </c>
      <c r="P523" t="str">
        <f t="shared" ref="P523:P586" ca="1" si="50">"TAG" &amp; TEXT(FLOOR(RAND()*100000,1), "000000")</f>
        <v>TAG032725</v>
      </c>
      <c r="Q523">
        <f t="shared" ref="Q523:Q586" ca="1" si="51">RANDBETWEEN(0,2000)</f>
        <v>1014</v>
      </c>
      <c r="R523">
        <f t="shared" ref="R523:R586" ca="1" si="52">RAND()*5+1</f>
        <v>3.1762166012305935</v>
      </c>
      <c r="S523" t="s">
        <v>218</v>
      </c>
      <c r="T523">
        <f t="shared" ref="T523:T586" ca="1" si="53">RANDBETWEEN(0,100)</f>
        <v>41</v>
      </c>
    </row>
    <row r="524" spans="1:20" x14ac:dyDescent="0.2">
      <c r="A524">
        <v>515</v>
      </c>
      <c r="B524" t="s">
        <v>155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25</v>
      </c>
      <c r="I524" t="s">
        <v>29</v>
      </c>
      <c r="J524" t="s">
        <v>27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Solenopsis abdita</v>
      </c>
      <c r="P524" t="str">
        <f t="shared" ca="1" si="50"/>
        <v>TAG025392</v>
      </c>
      <c r="Q524">
        <f t="shared" ca="1" si="51"/>
        <v>686</v>
      </c>
      <c r="R524">
        <f t="shared" ca="1" si="52"/>
        <v>2.2529612065929534</v>
      </c>
      <c r="S524" t="s">
        <v>219</v>
      </c>
      <c r="T524">
        <f t="shared" ca="1" si="53"/>
        <v>91</v>
      </c>
    </row>
    <row r="525" spans="1:20" x14ac:dyDescent="0.2">
      <c r="A525">
        <v>516</v>
      </c>
      <c r="B525" t="s">
        <v>155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28</v>
      </c>
      <c r="I525" t="s">
        <v>26</v>
      </c>
      <c r="J525" t="s">
        <v>31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Biarmosuchus tagax</v>
      </c>
      <c r="P525" t="str">
        <f t="shared" ca="1" si="50"/>
        <v>TAG057034</v>
      </c>
      <c r="Q525">
        <f t="shared" ca="1" si="51"/>
        <v>762</v>
      </c>
      <c r="R525">
        <f t="shared" ca="1" si="52"/>
        <v>1.5361183633896649</v>
      </c>
      <c r="S525" t="s">
        <v>220</v>
      </c>
      <c r="T525">
        <f t="shared" ca="1" si="53"/>
        <v>50</v>
      </c>
    </row>
    <row r="526" spans="1:20" x14ac:dyDescent="0.2">
      <c r="A526">
        <v>517</v>
      </c>
      <c r="B526" t="s">
        <v>155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25</v>
      </c>
      <c r="I526" t="s">
        <v>26</v>
      </c>
      <c r="J526" t="s">
        <v>31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Gannets</v>
      </c>
      <c r="P526" t="str">
        <f t="shared" ca="1" si="50"/>
        <v>TAG013071</v>
      </c>
      <c r="Q526">
        <f t="shared" ca="1" si="51"/>
        <v>960</v>
      </c>
      <c r="R526">
        <f t="shared" ca="1" si="52"/>
        <v>1.2919171582715108</v>
      </c>
      <c r="S526" t="s">
        <v>217</v>
      </c>
      <c r="T526">
        <f t="shared" ca="1" si="53"/>
        <v>58</v>
      </c>
    </row>
    <row r="527" spans="1:20" x14ac:dyDescent="0.2">
      <c r="A527">
        <v>518</v>
      </c>
      <c r="B527" t="s">
        <v>155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30</v>
      </c>
      <c r="I527" t="s">
        <v>29</v>
      </c>
      <c r="J527" t="s">
        <v>31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Biarmosuchus tagax</v>
      </c>
      <c r="P527" t="str">
        <f t="shared" ca="1" si="50"/>
        <v>TAG054709</v>
      </c>
      <c r="Q527">
        <f t="shared" ca="1" si="51"/>
        <v>90</v>
      </c>
      <c r="R527">
        <f t="shared" ca="1" si="52"/>
        <v>5.3215482807554606</v>
      </c>
      <c r="S527" t="s">
        <v>218</v>
      </c>
      <c r="T527">
        <f t="shared" ca="1" si="53"/>
        <v>24</v>
      </c>
    </row>
    <row r="528" spans="1:20" x14ac:dyDescent="0.2">
      <c r="A528">
        <v>519</v>
      </c>
      <c r="B528" t="s">
        <v>155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25</v>
      </c>
      <c r="I528" t="s">
        <v>29</v>
      </c>
      <c r="J528" t="s">
        <v>31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Formicidae #1</v>
      </c>
      <c r="P528" t="str">
        <f t="shared" ca="1" si="50"/>
        <v>TAG094831</v>
      </c>
      <c r="Q528">
        <f t="shared" ca="1" si="51"/>
        <v>577</v>
      </c>
      <c r="R528">
        <f t="shared" ca="1" si="52"/>
        <v>1.5836094079567462</v>
      </c>
      <c r="S528" t="s">
        <v>219</v>
      </c>
      <c r="T528">
        <f t="shared" ca="1" si="53"/>
        <v>65</v>
      </c>
    </row>
    <row r="529" spans="1:20" x14ac:dyDescent="0.2">
      <c r="A529">
        <v>520</v>
      </c>
      <c r="B529" t="s">
        <v>155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28</v>
      </c>
      <c r="I529" t="s">
        <v>29</v>
      </c>
      <c r="J529" t="s">
        <v>31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Morphospecies 1</v>
      </c>
      <c r="P529" t="str">
        <f t="shared" ca="1" si="50"/>
        <v>TAG015457</v>
      </c>
      <c r="Q529">
        <f t="shared" ca="1" si="51"/>
        <v>1766</v>
      </c>
      <c r="R529">
        <f t="shared" ca="1" si="52"/>
        <v>1.1003952360886999</v>
      </c>
      <c r="S529" t="s">
        <v>220</v>
      </c>
      <c r="T529">
        <f t="shared" ca="1" si="53"/>
        <v>83</v>
      </c>
    </row>
    <row r="530" spans="1:20" x14ac:dyDescent="0.2">
      <c r="A530">
        <v>521</v>
      </c>
      <c r="B530" t="s">
        <v>156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28</v>
      </c>
      <c r="I530" t="s">
        <v>26</v>
      </c>
      <c r="J530" t="s">
        <v>27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Water monitor</v>
      </c>
      <c r="P530" t="str">
        <f t="shared" ca="1" si="50"/>
        <v>TAG022570</v>
      </c>
      <c r="Q530">
        <f t="shared" ca="1" si="51"/>
        <v>174</v>
      </c>
      <c r="R530">
        <f t="shared" ca="1" si="52"/>
        <v>3.6630553746439416</v>
      </c>
      <c r="S530" t="s">
        <v>217</v>
      </c>
      <c r="T530">
        <f t="shared" ca="1" si="53"/>
        <v>98</v>
      </c>
    </row>
    <row r="531" spans="1:20" x14ac:dyDescent="0.2">
      <c r="A531">
        <v>522</v>
      </c>
      <c r="B531" t="s">
        <v>156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25</v>
      </c>
      <c r="I531" t="s">
        <v>26</v>
      </c>
      <c r="J531" t="s">
        <v>27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Crematogaster borneensis</v>
      </c>
      <c r="P531" t="str">
        <f t="shared" ca="1" si="50"/>
        <v>TAG024779</v>
      </c>
      <c r="Q531">
        <f t="shared" ca="1" si="51"/>
        <v>1261</v>
      </c>
      <c r="R531">
        <f t="shared" ca="1" si="52"/>
        <v>3.3802298604829462</v>
      </c>
      <c r="S531" t="s">
        <v>218</v>
      </c>
      <c r="T531">
        <f t="shared" ca="1" si="53"/>
        <v>21</v>
      </c>
    </row>
    <row r="532" spans="1:20" x14ac:dyDescent="0.2">
      <c r="A532">
        <v>523</v>
      </c>
      <c r="B532" t="s">
        <v>156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30</v>
      </c>
      <c r="I532" t="s">
        <v>29</v>
      </c>
      <c r="J532" t="s">
        <v>27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Gannets</v>
      </c>
      <c r="P532" t="str">
        <f t="shared" ca="1" si="50"/>
        <v>TAG038304</v>
      </c>
      <c r="Q532">
        <f t="shared" ca="1" si="51"/>
        <v>1870</v>
      </c>
      <c r="R532">
        <f t="shared" ca="1" si="52"/>
        <v>3.025290788913265</v>
      </c>
      <c r="S532" t="s">
        <v>219</v>
      </c>
      <c r="T532">
        <f t="shared" ca="1" si="53"/>
        <v>27</v>
      </c>
    </row>
    <row r="533" spans="1:20" x14ac:dyDescent="0.2">
      <c r="A533">
        <v>524</v>
      </c>
      <c r="B533" t="s">
        <v>156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28</v>
      </c>
      <c r="I533" t="s">
        <v>29</v>
      </c>
      <c r="J533" t="s">
        <v>27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Bothroponera novus</v>
      </c>
      <c r="P533" t="str">
        <f t="shared" ca="1" si="50"/>
        <v>TAG062299</v>
      </c>
      <c r="Q533">
        <f t="shared" ca="1" si="51"/>
        <v>1444</v>
      </c>
      <c r="R533">
        <f t="shared" ca="1" si="52"/>
        <v>2.343457333697482</v>
      </c>
      <c r="S533" t="s">
        <v>220</v>
      </c>
      <c r="T533">
        <f t="shared" ca="1" si="53"/>
        <v>88</v>
      </c>
    </row>
    <row r="534" spans="1:20" x14ac:dyDescent="0.2">
      <c r="A534">
        <v>525</v>
      </c>
      <c r="B534" t="s">
        <v>156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25</v>
      </c>
      <c r="I534" t="s">
        <v>29</v>
      </c>
      <c r="J534" t="s">
        <v>27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Formicidae #1</v>
      </c>
      <c r="P534" t="str">
        <f t="shared" ca="1" si="50"/>
        <v>TAG008297</v>
      </c>
      <c r="Q534">
        <f t="shared" ca="1" si="51"/>
        <v>596</v>
      </c>
      <c r="R534">
        <f t="shared" ca="1" si="52"/>
        <v>2.9376654738704682</v>
      </c>
      <c r="S534" t="s">
        <v>217</v>
      </c>
      <c r="T534">
        <f t="shared" ca="1" si="53"/>
        <v>94</v>
      </c>
    </row>
    <row r="535" spans="1:20" x14ac:dyDescent="0.2">
      <c r="A535">
        <v>526</v>
      </c>
      <c r="B535" t="s">
        <v>156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28</v>
      </c>
      <c r="I535" t="s">
        <v>26</v>
      </c>
      <c r="J535" t="s">
        <v>31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Morphospecies 1</v>
      </c>
      <c r="P535" t="str">
        <f t="shared" ca="1" si="50"/>
        <v>TAG058514</v>
      </c>
      <c r="Q535">
        <f t="shared" ca="1" si="51"/>
        <v>414</v>
      </c>
      <c r="R535">
        <f t="shared" ca="1" si="52"/>
        <v>2.3575607439924102</v>
      </c>
      <c r="S535" t="s">
        <v>218</v>
      </c>
      <c r="T535">
        <f t="shared" ca="1" si="53"/>
        <v>42</v>
      </c>
    </row>
    <row r="536" spans="1:20" x14ac:dyDescent="0.2">
      <c r="A536">
        <v>527</v>
      </c>
      <c r="B536" t="s">
        <v>156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25</v>
      </c>
      <c r="I536" t="s">
        <v>26</v>
      </c>
      <c r="J536" t="s">
        <v>31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Dolichoderus sp.</v>
      </c>
      <c r="P536" t="str">
        <f t="shared" ca="1" si="50"/>
        <v>TAG081056</v>
      </c>
      <c r="Q536">
        <f t="shared" ca="1" si="51"/>
        <v>394</v>
      </c>
      <c r="R536">
        <f t="shared" ca="1" si="52"/>
        <v>1.5884712470039148</v>
      </c>
      <c r="S536" t="s">
        <v>219</v>
      </c>
      <c r="T536">
        <f t="shared" ca="1" si="53"/>
        <v>57</v>
      </c>
    </row>
    <row r="537" spans="1:20" x14ac:dyDescent="0.2">
      <c r="A537">
        <v>528</v>
      </c>
      <c r="B537" t="s">
        <v>156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30</v>
      </c>
      <c r="I537" t="s">
        <v>29</v>
      </c>
      <c r="J537" t="s">
        <v>31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Crematogaster borneensis</v>
      </c>
      <c r="P537" t="str">
        <f t="shared" ca="1" si="50"/>
        <v>TAG002714</v>
      </c>
      <c r="Q537">
        <f t="shared" ca="1" si="51"/>
        <v>93</v>
      </c>
      <c r="R537">
        <f t="shared" ca="1" si="52"/>
        <v>3.7262348967259866</v>
      </c>
      <c r="S537" t="s">
        <v>220</v>
      </c>
      <c r="T537">
        <f t="shared" ca="1" si="53"/>
        <v>38</v>
      </c>
    </row>
    <row r="538" spans="1:20" x14ac:dyDescent="0.2">
      <c r="A538">
        <v>529</v>
      </c>
      <c r="B538" t="s">
        <v>156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25</v>
      </c>
      <c r="I538" t="s">
        <v>29</v>
      </c>
      <c r="J538" t="s">
        <v>31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Zenicomus photuroides</v>
      </c>
      <c r="P538" t="str">
        <f t="shared" ca="1" si="50"/>
        <v>TAG067526</v>
      </c>
      <c r="Q538">
        <f t="shared" ca="1" si="51"/>
        <v>1216</v>
      </c>
      <c r="R538">
        <f t="shared" ca="1" si="52"/>
        <v>1.8856130346180269</v>
      </c>
      <c r="S538" t="s">
        <v>217</v>
      </c>
      <c r="T538">
        <f t="shared" ca="1" si="53"/>
        <v>38</v>
      </c>
    </row>
    <row r="539" spans="1:20" x14ac:dyDescent="0.2">
      <c r="A539">
        <v>530</v>
      </c>
      <c r="B539" t="s">
        <v>156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28</v>
      </c>
      <c r="I539" t="s">
        <v>29</v>
      </c>
      <c r="J539" t="s">
        <v>31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Crematogaster borneensis</v>
      </c>
      <c r="P539" t="str">
        <f t="shared" ca="1" si="50"/>
        <v>TAG096217</v>
      </c>
      <c r="Q539">
        <f t="shared" ca="1" si="51"/>
        <v>853</v>
      </c>
      <c r="R539">
        <f t="shared" ca="1" si="52"/>
        <v>5.0826003178455652</v>
      </c>
      <c r="S539" t="s">
        <v>218</v>
      </c>
      <c r="T539">
        <f t="shared" ca="1" si="53"/>
        <v>85</v>
      </c>
    </row>
    <row r="540" spans="1:20" x14ac:dyDescent="0.2">
      <c r="A540">
        <v>531</v>
      </c>
      <c r="B540" t="s">
        <v>157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28</v>
      </c>
      <c r="I540" t="s">
        <v>26</v>
      </c>
      <c r="J540" t="s">
        <v>27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Camponotites kraussei</v>
      </c>
      <c r="P540" t="str">
        <f t="shared" ca="1" si="50"/>
        <v>TAG099731</v>
      </c>
      <c r="Q540">
        <f t="shared" ca="1" si="51"/>
        <v>1625</v>
      </c>
      <c r="R540">
        <f t="shared" ca="1" si="52"/>
        <v>1.4803900409150947</v>
      </c>
      <c r="S540" t="s">
        <v>219</v>
      </c>
      <c r="T540">
        <f t="shared" ca="1" si="53"/>
        <v>85</v>
      </c>
    </row>
    <row r="541" spans="1:20" x14ac:dyDescent="0.2">
      <c r="A541">
        <v>532</v>
      </c>
      <c r="B541" t="s">
        <v>157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25</v>
      </c>
      <c r="I541" t="s">
        <v>26</v>
      </c>
      <c r="J541" t="s">
        <v>27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Morphospecies 1</v>
      </c>
      <c r="P541" t="str">
        <f t="shared" ca="1" si="50"/>
        <v>TAG036961</v>
      </c>
      <c r="Q541">
        <f t="shared" ca="1" si="51"/>
        <v>537</v>
      </c>
      <c r="R541">
        <f t="shared" ca="1" si="52"/>
        <v>5.3490889552147296</v>
      </c>
      <c r="S541" t="s">
        <v>220</v>
      </c>
      <c r="T541">
        <f t="shared" ca="1" si="53"/>
        <v>51</v>
      </c>
    </row>
    <row r="542" spans="1:20" x14ac:dyDescent="0.2">
      <c r="A542">
        <v>533</v>
      </c>
      <c r="B542" t="s">
        <v>157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28</v>
      </c>
      <c r="I542" t="s">
        <v>29</v>
      </c>
      <c r="J542" t="s">
        <v>27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Melittia oedippus</v>
      </c>
      <c r="P542" t="str">
        <f t="shared" ca="1" si="50"/>
        <v>TAG049177</v>
      </c>
      <c r="Q542">
        <f t="shared" ca="1" si="51"/>
        <v>468</v>
      </c>
      <c r="R542">
        <f t="shared" ca="1" si="52"/>
        <v>3.4044518226970384</v>
      </c>
      <c r="S542" t="s">
        <v>217</v>
      </c>
      <c r="T542">
        <f t="shared" ca="1" si="53"/>
        <v>27</v>
      </c>
    </row>
    <row r="543" spans="1:20" x14ac:dyDescent="0.2">
      <c r="A543">
        <v>534</v>
      </c>
      <c r="B543" t="s">
        <v>157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30</v>
      </c>
      <c r="I543" t="s">
        <v>29</v>
      </c>
      <c r="J543" t="s">
        <v>27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Gannets</v>
      </c>
      <c r="P543" t="str">
        <f t="shared" ca="1" si="50"/>
        <v>TAG089572</v>
      </c>
      <c r="Q543">
        <f t="shared" ca="1" si="51"/>
        <v>1143</v>
      </c>
      <c r="R543">
        <f t="shared" ca="1" si="52"/>
        <v>1.1227024354462336</v>
      </c>
      <c r="S543" t="s">
        <v>218</v>
      </c>
      <c r="T543">
        <f t="shared" ca="1" si="53"/>
        <v>100</v>
      </c>
    </row>
    <row r="544" spans="1:20" x14ac:dyDescent="0.2">
      <c r="A544">
        <v>535</v>
      </c>
      <c r="B544" t="s">
        <v>157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25</v>
      </c>
      <c r="I544" t="s">
        <v>29</v>
      </c>
      <c r="J544" t="s">
        <v>27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Water monitor</v>
      </c>
      <c r="P544" t="str">
        <f t="shared" ca="1" si="50"/>
        <v>TAG072805</v>
      </c>
      <c r="Q544">
        <f t="shared" ca="1" si="51"/>
        <v>1263</v>
      </c>
      <c r="R544">
        <f t="shared" ca="1" si="52"/>
        <v>5.450131566329512</v>
      </c>
      <c r="S544" t="s">
        <v>219</v>
      </c>
      <c r="T544">
        <f t="shared" ca="1" si="53"/>
        <v>43</v>
      </c>
    </row>
    <row r="545" spans="1:20" x14ac:dyDescent="0.2">
      <c r="A545">
        <v>536</v>
      </c>
      <c r="B545" t="s">
        <v>157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28</v>
      </c>
      <c r="I545" t="s">
        <v>26</v>
      </c>
      <c r="J545" t="s">
        <v>31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Solenopsis abdita</v>
      </c>
      <c r="P545" t="str">
        <f t="shared" ca="1" si="50"/>
        <v>TAG049346</v>
      </c>
      <c r="Q545">
        <f t="shared" ca="1" si="51"/>
        <v>1319</v>
      </c>
      <c r="R545">
        <f t="shared" ca="1" si="52"/>
        <v>2.9926834449810853</v>
      </c>
      <c r="S545" t="s">
        <v>220</v>
      </c>
      <c r="T545">
        <f t="shared" ca="1" si="53"/>
        <v>22</v>
      </c>
    </row>
    <row r="546" spans="1:20" x14ac:dyDescent="0.2">
      <c r="A546">
        <v>537</v>
      </c>
      <c r="B546" t="s">
        <v>157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25</v>
      </c>
      <c r="I546" t="s">
        <v>26</v>
      </c>
      <c r="J546" t="s">
        <v>31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Gannets</v>
      </c>
      <c r="P546" t="str">
        <f t="shared" ca="1" si="50"/>
        <v>TAG035380</v>
      </c>
      <c r="Q546">
        <f t="shared" ca="1" si="51"/>
        <v>62</v>
      </c>
      <c r="R546">
        <f t="shared" ca="1" si="52"/>
        <v>2.9242790948822455</v>
      </c>
      <c r="S546" t="s">
        <v>217</v>
      </c>
      <c r="T546">
        <f t="shared" ca="1" si="53"/>
        <v>34</v>
      </c>
    </row>
    <row r="547" spans="1:20" x14ac:dyDescent="0.2">
      <c r="A547">
        <v>538</v>
      </c>
      <c r="B547" t="s">
        <v>157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28</v>
      </c>
      <c r="I547" t="s">
        <v>29</v>
      </c>
      <c r="J547" t="s">
        <v>31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Camponotites kraussei</v>
      </c>
      <c r="P547" t="str">
        <f t="shared" ca="1" si="50"/>
        <v>TAG052581</v>
      </c>
      <c r="Q547">
        <f t="shared" ca="1" si="51"/>
        <v>1401</v>
      </c>
      <c r="R547">
        <f t="shared" ca="1" si="52"/>
        <v>3.0578608823768318</v>
      </c>
      <c r="S547" t="s">
        <v>218</v>
      </c>
      <c r="T547">
        <f t="shared" ca="1" si="53"/>
        <v>69</v>
      </c>
    </row>
    <row r="548" spans="1:20" x14ac:dyDescent="0.2">
      <c r="A548">
        <v>539</v>
      </c>
      <c r="B548" t="s">
        <v>157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30</v>
      </c>
      <c r="I548" t="s">
        <v>29</v>
      </c>
      <c r="J548" t="s">
        <v>31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Water monitor</v>
      </c>
      <c r="P548" t="str">
        <f t="shared" ca="1" si="50"/>
        <v>TAG081981</v>
      </c>
      <c r="Q548">
        <f t="shared" ca="1" si="51"/>
        <v>1653</v>
      </c>
      <c r="R548">
        <f t="shared" ca="1" si="52"/>
        <v>2.3283367965231352</v>
      </c>
      <c r="S548" t="s">
        <v>219</v>
      </c>
      <c r="T548">
        <f t="shared" ca="1" si="53"/>
        <v>71</v>
      </c>
    </row>
    <row r="549" spans="1:20" x14ac:dyDescent="0.2">
      <c r="A549">
        <v>540</v>
      </c>
      <c r="B549" t="s">
        <v>157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25</v>
      </c>
      <c r="I549" t="s">
        <v>29</v>
      </c>
      <c r="J549" t="s">
        <v>31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Water monitor</v>
      </c>
      <c r="P549" t="str">
        <f t="shared" ca="1" si="50"/>
        <v>TAG006486</v>
      </c>
      <c r="Q549">
        <f t="shared" ca="1" si="51"/>
        <v>55</v>
      </c>
      <c r="R549">
        <f t="shared" ca="1" si="52"/>
        <v>2.521471488793229</v>
      </c>
      <c r="S549" t="s">
        <v>220</v>
      </c>
      <c r="T549">
        <f t="shared" ca="1" si="53"/>
        <v>84</v>
      </c>
    </row>
    <row r="550" spans="1:20" x14ac:dyDescent="0.2">
      <c r="A550">
        <v>541</v>
      </c>
      <c r="B550" t="s">
        <v>158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28</v>
      </c>
      <c r="I550" t="s">
        <v>26</v>
      </c>
      <c r="J550" t="s">
        <v>27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Crematogaster borneensis</v>
      </c>
      <c r="P550" t="str">
        <f t="shared" ca="1" si="50"/>
        <v>TAG093478</v>
      </c>
      <c r="Q550">
        <f t="shared" ca="1" si="51"/>
        <v>625</v>
      </c>
      <c r="R550">
        <f t="shared" ca="1" si="52"/>
        <v>4.5060357032205598</v>
      </c>
      <c r="S550" t="s">
        <v>217</v>
      </c>
      <c r="T550">
        <f t="shared" ca="1" si="53"/>
        <v>79</v>
      </c>
    </row>
    <row r="551" spans="1:20" x14ac:dyDescent="0.2">
      <c r="A551">
        <v>542</v>
      </c>
      <c r="B551" t="s">
        <v>158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25</v>
      </c>
      <c r="I551" t="s">
        <v>26</v>
      </c>
      <c r="J551" t="s">
        <v>27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Solenopsis abdita</v>
      </c>
      <c r="P551" t="str">
        <f t="shared" ca="1" si="50"/>
        <v>TAG016232</v>
      </c>
      <c r="Q551">
        <f t="shared" ca="1" si="51"/>
        <v>1737</v>
      </c>
      <c r="R551">
        <f t="shared" ca="1" si="52"/>
        <v>3.941711408407043</v>
      </c>
      <c r="S551" t="s">
        <v>218</v>
      </c>
      <c r="T551">
        <f t="shared" ca="1" si="53"/>
        <v>90</v>
      </c>
    </row>
    <row r="552" spans="1:20" x14ac:dyDescent="0.2">
      <c r="A552">
        <v>543</v>
      </c>
      <c r="B552" t="s">
        <v>158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28</v>
      </c>
      <c r="I552" t="s">
        <v>29</v>
      </c>
      <c r="J552" t="s">
        <v>27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Alsomitra simplex</v>
      </c>
      <c r="P552" t="str">
        <f t="shared" ca="1" si="50"/>
        <v>TAG067629</v>
      </c>
      <c r="Q552">
        <f t="shared" ca="1" si="51"/>
        <v>1336</v>
      </c>
      <c r="R552">
        <f t="shared" ca="1" si="52"/>
        <v>3.0730349499815404</v>
      </c>
      <c r="S552" t="s">
        <v>219</v>
      </c>
      <c r="T552">
        <f t="shared" ca="1" si="53"/>
        <v>39</v>
      </c>
    </row>
    <row r="553" spans="1:20" x14ac:dyDescent="0.2">
      <c r="A553">
        <v>544</v>
      </c>
      <c r="B553" t="s">
        <v>158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30</v>
      </c>
      <c r="I553" t="s">
        <v>29</v>
      </c>
      <c r="J553" t="s">
        <v>27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Cicada sanguinolenta</v>
      </c>
      <c r="P553" t="str">
        <f t="shared" ca="1" si="50"/>
        <v>TAG088437</v>
      </c>
      <c r="Q553">
        <f t="shared" ca="1" si="51"/>
        <v>276</v>
      </c>
      <c r="R553">
        <f t="shared" ca="1" si="52"/>
        <v>4.9408516516716583</v>
      </c>
      <c r="S553" t="s">
        <v>220</v>
      </c>
      <c r="T553">
        <f t="shared" ca="1" si="53"/>
        <v>81</v>
      </c>
    </row>
    <row r="554" spans="1:20" x14ac:dyDescent="0.2">
      <c r="A554">
        <v>545</v>
      </c>
      <c r="B554" t="s">
        <v>158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25</v>
      </c>
      <c r="I554" t="s">
        <v>29</v>
      </c>
      <c r="J554" t="s">
        <v>27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Camponotites kraussei</v>
      </c>
      <c r="P554" t="str">
        <f t="shared" ca="1" si="50"/>
        <v>TAG076503</v>
      </c>
      <c r="Q554">
        <f t="shared" ca="1" si="51"/>
        <v>1247</v>
      </c>
      <c r="R554">
        <f t="shared" ca="1" si="52"/>
        <v>1.6829083643814009</v>
      </c>
      <c r="S554" t="s">
        <v>217</v>
      </c>
      <c r="T554">
        <f t="shared" ca="1" si="53"/>
        <v>43</v>
      </c>
    </row>
    <row r="555" spans="1:20" x14ac:dyDescent="0.2">
      <c r="A555">
        <v>546</v>
      </c>
      <c r="B555" t="s">
        <v>158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25</v>
      </c>
      <c r="I555" t="s">
        <v>26</v>
      </c>
      <c r="J555" t="s">
        <v>31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Solenopsis #1</v>
      </c>
      <c r="P555" t="str">
        <f t="shared" ca="1" si="50"/>
        <v>TAG098806</v>
      </c>
      <c r="Q555">
        <f t="shared" ca="1" si="51"/>
        <v>1878</v>
      </c>
      <c r="R555">
        <f t="shared" ca="1" si="52"/>
        <v>2.5805551144064989</v>
      </c>
      <c r="S555" t="s">
        <v>218</v>
      </c>
      <c r="T555">
        <f t="shared" ca="1" si="53"/>
        <v>92</v>
      </c>
    </row>
    <row r="556" spans="1:20" x14ac:dyDescent="0.2">
      <c r="A556">
        <v>547</v>
      </c>
      <c r="B556" t="s">
        <v>158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28</v>
      </c>
      <c r="I556" t="s">
        <v>26</v>
      </c>
      <c r="J556" t="s">
        <v>31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Melittia oedippus</v>
      </c>
      <c r="P556" t="str">
        <f t="shared" ca="1" si="50"/>
        <v>TAG043922</v>
      </c>
      <c r="Q556">
        <f t="shared" ca="1" si="51"/>
        <v>1227</v>
      </c>
      <c r="R556">
        <f t="shared" ca="1" si="52"/>
        <v>5.4956524090223429</v>
      </c>
      <c r="S556" t="s">
        <v>219</v>
      </c>
      <c r="T556">
        <f t="shared" ca="1" si="53"/>
        <v>85</v>
      </c>
    </row>
    <row r="557" spans="1:20" x14ac:dyDescent="0.2">
      <c r="A557">
        <v>548</v>
      </c>
      <c r="B557" t="s">
        <v>158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28</v>
      </c>
      <c r="I557" t="s">
        <v>29</v>
      </c>
      <c r="J557" t="s">
        <v>31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Solenopsis abdita</v>
      </c>
      <c r="P557" t="str">
        <f t="shared" ca="1" si="50"/>
        <v>TAG072547</v>
      </c>
      <c r="Q557">
        <f t="shared" ca="1" si="51"/>
        <v>24</v>
      </c>
      <c r="R557">
        <f t="shared" ca="1" si="52"/>
        <v>2.8912134602410728</v>
      </c>
      <c r="S557" t="s">
        <v>220</v>
      </c>
      <c r="T557">
        <f t="shared" ca="1" si="53"/>
        <v>20</v>
      </c>
    </row>
    <row r="558" spans="1:20" x14ac:dyDescent="0.2">
      <c r="A558">
        <v>549</v>
      </c>
      <c r="B558" t="s">
        <v>158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25</v>
      </c>
      <c r="I558" t="s">
        <v>29</v>
      </c>
      <c r="J558" t="s">
        <v>31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Melaphorus potteri</v>
      </c>
      <c r="P558" t="str">
        <f t="shared" ca="1" si="50"/>
        <v>TAG040247</v>
      </c>
      <c r="Q558">
        <f t="shared" ca="1" si="51"/>
        <v>439</v>
      </c>
      <c r="R558">
        <f t="shared" ca="1" si="52"/>
        <v>2.4776229478588041</v>
      </c>
      <c r="S558" t="s">
        <v>217</v>
      </c>
      <c r="T558">
        <f t="shared" ca="1" si="53"/>
        <v>17</v>
      </c>
    </row>
    <row r="559" spans="1:20" x14ac:dyDescent="0.2">
      <c r="A559">
        <v>550</v>
      </c>
      <c r="B559" t="s">
        <v>158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30</v>
      </c>
      <c r="I559" t="s">
        <v>29</v>
      </c>
      <c r="J559" t="s">
        <v>31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Cicada sanguinolenta</v>
      </c>
      <c r="P559" t="str">
        <f t="shared" ca="1" si="50"/>
        <v>TAG027549</v>
      </c>
      <c r="Q559">
        <f t="shared" ca="1" si="51"/>
        <v>1538</v>
      </c>
      <c r="R559">
        <f t="shared" ca="1" si="52"/>
        <v>1.8962556654457958</v>
      </c>
      <c r="S559" t="s">
        <v>218</v>
      </c>
      <c r="T559">
        <f t="shared" ca="1" si="53"/>
        <v>44</v>
      </c>
    </row>
    <row r="560" spans="1:20" x14ac:dyDescent="0.2">
      <c r="A560">
        <v>551</v>
      </c>
      <c r="B560" t="s">
        <v>159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28</v>
      </c>
      <c r="I560" t="s">
        <v>26</v>
      </c>
      <c r="J560" t="s">
        <v>27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Solenopsis #1</v>
      </c>
      <c r="P560" t="str">
        <f t="shared" ca="1" si="50"/>
        <v>TAG063585</v>
      </c>
      <c r="Q560">
        <f t="shared" ca="1" si="51"/>
        <v>731</v>
      </c>
      <c r="R560">
        <f t="shared" ca="1" si="52"/>
        <v>4.1275944550629973</v>
      </c>
      <c r="S560" t="s">
        <v>219</v>
      </c>
      <c r="T560">
        <f t="shared" ca="1" si="53"/>
        <v>52</v>
      </c>
    </row>
    <row r="561" spans="1:20" x14ac:dyDescent="0.2">
      <c r="A561">
        <v>552</v>
      </c>
      <c r="B561" t="s">
        <v>159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25</v>
      </c>
      <c r="I561" t="s">
        <v>26</v>
      </c>
      <c r="J561" t="s">
        <v>27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Bothroponera novus</v>
      </c>
      <c r="P561" t="str">
        <f t="shared" ca="1" si="50"/>
        <v>TAG012816</v>
      </c>
      <c r="Q561">
        <f t="shared" ca="1" si="51"/>
        <v>541</v>
      </c>
      <c r="R561">
        <f t="shared" ca="1" si="52"/>
        <v>5.6286486833066185</v>
      </c>
      <c r="S561" t="s">
        <v>220</v>
      </c>
      <c r="T561">
        <f t="shared" ca="1" si="53"/>
        <v>79</v>
      </c>
    </row>
    <row r="562" spans="1:20" x14ac:dyDescent="0.2">
      <c r="A562">
        <v>553</v>
      </c>
      <c r="B562" t="s">
        <v>159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28</v>
      </c>
      <c r="I562" t="s">
        <v>29</v>
      </c>
      <c r="J562" t="s">
        <v>27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Predator</v>
      </c>
      <c r="P562" t="str">
        <f t="shared" ca="1" si="50"/>
        <v>TAG027901</v>
      </c>
      <c r="Q562">
        <f t="shared" ca="1" si="51"/>
        <v>740</v>
      </c>
      <c r="R562">
        <f t="shared" ca="1" si="52"/>
        <v>1.1373195058240735</v>
      </c>
      <c r="S562" t="s">
        <v>217</v>
      </c>
      <c r="T562">
        <f t="shared" ca="1" si="53"/>
        <v>10</v>
      </c>
    </row>
    <row r="563" spans="1:20" x14ac:dyDescent="0.2">
      <c r="A563">
        <v>554</v>
      </c>
      <c r="B563" t="s">
        <v>159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25</v>
      </c>
      <c r="I563" t="s">
        <v>29</v>
      </c>
      <c r="J563" t="s">
        <v>27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Formicidae #1</v>
      </c>
      <c r="P563" t="str">
        <f t="shared" ca="1" si="50"/>
        <v>TAG081314</v>
      </c>
      <c r="Q563">
        <f t="shared" ca="1" si="51"/>
        <v>1886</v>
      </c>
      <c r="R563">
        <f t="shared" ca="1" si="52"/>
        <v>4.3180343588689398</v>
      </c>
      <c r="S563" t="s">
        <v>218</v>
      </c>
      <c r="T563">
        <f t="shared" ca="1" si="53"/>
        <v>21</v>
      </c>
    </row>
    <row r="564" spans="1:20" x14ac:dyDescent="0.2">
      <c r="A564">
        <v>555</v>
      </c>
      <c r="B564" t="s">
        <v>159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30</v>
      </c>
      <c r="I564" t="s">
        <v>29</v>
      </c>
      <c r="J564" t="s">
        <v>27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Ponerinae #1</v>
      </c>
      <c r="P564" t="str">
        <f t="shared" ca="1" si="50"/>
        <v>TAG059817</v>
      </c>
      <c r="Q564">
        <f t="shared" ca="1" si="51"/>
        <v>1161</v>
      </c>
      <c r="R564">
        <f t="shared" ca="1" si="52"/>
        <v>1.4236086199848494</v>
      </c>
      <c r="S564" t="s">
        <v>219</v>
      </c>
      <c r="T564">
        <f t="shared" ca="1" si="53"/>
        <v>10</v>
      </c>
    </row>
    <row r="565" spans="1:20" x14ac:dyDescent="0.2">
      <c r="A565">
        <v>556</v>
      </c>
      <c r="B565" t="s">
        <v>159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28</v>
      </c>
      <c r="I565" t="s">
        <v>26</v>
      </c>
      <c r="J565" t="s">
        <v>31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Goniopholis tenuidens</v>
      </c>
      <c r="P565" t="str">
        <f t="shared" ca="1" si="50"/>
        <v>TAG058534</v>
      </c>
      <c r="Q565">
        <f t="shared" ca="1" si="51"/>
        <v>502</v>
      </c>
      <c r="R565">
        <f t="shared" ca="1" si="52"/>
        <v>5.1358998350823493</v>
      </c>
      <c r="S565" t="s">
        <v>220</v>
      </c>
      <c r="T565">
        <f t="shared" ca="1" si="53"/>
        <v>23</v>
      </c>
    </row>
    <row r="566" spans="1:20" x14ac:dyDescent="0.2">
      <c r="A566">
        <v>557</v>
      </c>
      <c r="B566" t="s">
        <v>159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25</v>
      </c>
      <c r="I566" t="s">
        <v>26</v>
      </c>
      <c r="J566" t="s">
        <v>31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Morphospecies 1</v>
      </c>
      <c r="P566" t="str">
        <f t="shared" ca="1" si="50"/>
        <v>TAG060330</v>
      </c>
      <c r="Q566">
        <f t="shared" ca="1" si="51"/>
        <v>1576</v>
      </c>
      <c r="R566">
        <f t="shared" ca="1" si="52"/>
        <v>5.7621251153584501</v>
      </c>
      <c r="S566" t="s">
        <v>217</v>
      </c>
      <c r="T566">
        <f t="shared" ca="1" si="53"/>
        <v>53</v>
      </c>
    </row>
    <row r="567" spans="1:20" x14ac:dyDescent="0.2">
      <c r="A567">
        <v>558</v>
      </c>
      <c r="B567" t="s">
        <v>159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28</v>
      </c>
      <c r="I567" t="s">
        <v>29</v>
      </c>
      <c r="J567" t="s">
        <v>31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Gannets</v>
      </c>
      <c r="P567" t="str">
        <f t="shared" ca="1" si="50"/>
        <v>TAG029333</v>
      </c>
      <c r="Q567">
        <f t="shared" ca="1" si="51"/>
        <v>701</v>
      </c>
      <c r="R567">
        <f t="shared" ca="1" si="52"/>
        <v>5.1037686613893589</v>
      </c>
      <c r="S567" t="s">
        <v>218</v>
      </c>
      <c r="T567">
        <f t="shared" ca="1" si="53"/>
        <v>22</v>
      </c>
    </row>
    <row r="568" spans="1:20" x14ac:dyDescent="0.2">
      <c r="A568">
        <v>559</v>
      </c>
      <c r="B568" t="s">
        <v>159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30</v>
      </c>
      <c r="I568" t="s">
        <v>29</v>
      </c>
      <c r="J568" t="s">
        <v>31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Morphospecies 1</v>
      </c>
      <c r="P568" t="str">
        <f t="shared" ca="1" si="50"/>
        <v>TAG096416</v>
      </c>
      <c r="Q568">
        <f t="shared" ca="1" si="51"/>
        <v>1552</v>
      </c>
      <c r="R568">
        <f t="shared" ca="1" si="52"/>
        <v>5.1639234461735484</v>
      </c>
      <c r="S568" t="s">
        <v>219</v>
      </c>
      <c r="T568">
        <f t="shared" ca="1" si="53"/>
        <v>17</v>
      </c>
    </row>
    <row r="569" spans="1:20" x14ac:dyDescent="0.2">
      <c r="A569">
        <v>560</v>
      </c>
      <c r="B569" t="s">
        <v>159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25</v>
      </c>
      <c r="I569" t="s">
        <v>29</v>
      </c>
      <c r="J569" t="s">
        <v>31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Cicada sanguinolenta</v>
      </c>
      <c r="P569" t="str">
        <f t="shared" ca="1" si="50"/>
        <v>TAG050541</v>
      </c>
      <c r="Q569">
        <f t="shared" ca="1" si="51"/>
        <v>609</v>
      </c>
      <c r="R569">
        <f t="shared" ca="1" si="52"/>
        <v>2.8834973967749797</v>
      </c>
      <c r="S569" t="s">
        <v>220</v>
      </c>
      <c r="T569">
        <f t="shared" ca="1" si="53"/>
        <v>31</v>
      </c>
    </row>
    <row r="570" spans="1:20" x14ac:dyDescent="0.2">
      <c r="A570">
        <v>561</v>
      </c>
      <c r="B570" t="s">
        <v>160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25</v>
      </c>
      <c r="I570" t="s">
        <v>26</v>
      </c>
      <c r="J570" t="s">
        <v>27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Ponerinae #1</v>
      </c>
      <c r="P570" t="str">
        <f t="shared" ca="1" si="50"/>
        <v>TAG046871</v>
      </c>
      <c r="Q570">
        <f t="shared" ca="1" si="51"/>
        <v>677</v>
      </c>
      <c r="R570">
        <f t="shared" ca="1" si="52"/>
        <v>2.9685102104120809</v>
      </c>
      <c r="S570" t="s">
        <v>217</v>
      </c>
      <c r="T570">
        <f t="shared" ca="1" si="53"/>
        <v>96</v>
      </c>
    </row>
    <row r="571" spans="1:20" x14ac:dyDescent="0.2">
      <c r="A571">
        <v>562</v>
      </c>
      <c r="B571" t="s">
        <v>160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28</v>
      </c>
      <c r="I571" t="s">
        <v>26</v>
      </c>
      <c r="J571" t="s">
        <v>27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Solenopsis #1</v>
      </c>
      <c r="P571" t="str">
        <f t="shared" ca="1" si="50"/>
        <v>TAG050677</v>
      </c>
      <c r="Q571">
        <f t="shared" ca="1" si="51"/>
        <v>673</v>
      </c>
      <c r="R571">
        <f t="shared" ca="1" si="52"/>
        <v>1.3797543588713748</v>
      </c>
      <c r="S571" t="s">
        <v>218</v>
      </c>
      <c r="T571">
        <f t="shared" ca="1" si="53"/>
        <v>55</v>
      </c>
    </row>
    <row r="572" spans="1:20" x14ac:dyDescent="0.2">
      <c r="A572">
        <v>563</v>
      </c>
      <c r="B572" t="s">
        <v>160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30</v>
      </c>
      <c r="I572" t="s">
        <v>29</v>
      </c>
      <c r="J572" t="s">
        <v>27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Zenicomus photuroides</v>
      </c>
      <c r="P572" t="str">
        <f t="shared" ca="1" si="50"/>
        <v>TAG077057</v>
      </c>
      <c r="Q572">
        <f t="shared" ca="1" si="51"/>
        <v>912</v>
      </c>
      <c r="R572">
        <f t="shared" ca="1" si="52"/>
        <v>5.6002518572729629</v>
      </c>
      <c r="S572" t="s">
        <v>219</v>
      </c>
      <c r="T572">
        <f t="shared" ca="1" si="53"/>
        <v>5</v>
      </c>
    </row>
    <row r="573" spans="1:20" x14ac:dyDescent="0.2">
      <c r="A573">
        <v>564</v>
      </c>
      <c r="B573" t="s">
        <v>160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25</v>
      </c>
      <c r="I573" t="s">
        <v>29</v>
      </c>
      <c r="J573" t="s">
        <v>27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Melaphorus potteri</v>
      </c>
      <c r="P573" t="str">
        <f t="shared" ca="1" si="50"/>
        <v>TAG084084</v>
      </c>
      <c r="Q573">
        <f t="shared" ca="1" si="51"/>
        <v>368</v>
      </c>
      <c r="R573">
        <f t="shared" ca="1" si="52"/>
        <v>1.0701081291153312</v>
      </c>
      <c r="S573" t="s">
        <v>220</v>
      </c>
      <c r="T573">
        <f t="shared" ca="1" si="53"/>
        <v>86</v>
      </c>
    </row>
    <row r="574" spans="1:20" x14ac:dyDescent="0.2">
      <c r="A574">
        <v>565</v>
      </c>
      <c r="B574" t="s">
        <v>160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28</v>
      </c>
      <c r="I574" t="s">
        <v>29</v>
      </c>
      <c r="J574" t="s">
        <v>27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Morphospecies 1</v>
      </c>
      <c r="P574" t="str">
        <f t="shared" ca="1" si="50"/>
        <v>TAG037105</v>
      </c>
      <c r="Q574">
        <f t="shared" ca="1" si="51"/>
        <v>20</v>
      </c>
      <c r="R574">
        <f t="shared" ca="1" si="52"/>
        <v>1.5335659260025283</v>
      </c>
      <c r="S574" t="s">
        <v>217</v>
      </c>
      <c r="T574">
        <f t="shared" ca="1" si="53"/>
        <v>35</v>
      </c>
    </row>
    <row r="575" spans="1:20" x14ac:dyDescent="0.2">
      <c r="A575">
        <v>566</v>
      </c>
      <c r="B575" t="s">
        <v>160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25</v>
      </c>
      <c r="I575" t="s">
        <v>26</v>
      </c>
      <c r="J575" t="s">
        <v>31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Formicidae #1</v>
      </c>
      <c r="P575" t="str">
        <f t="shared" ca="1" si="50"/>
        <v>TAG094785</v>
      </c>
      <c r="Q575">
        <f t="shared" ca="1" si="51"/>
        <v>1269</v>
      </c>
      <c r="R575">
        <f t="shared" ca="1" si="52"/>
        <v>3.3565858183636603</v>
      </c>
      <c r="S575" t="s">
        <v>218</v>
      </c>
      <c r="T575">
        <f t="shared" ca="1" si="53"/>
        <v>57</v>
      </c>
    </row>
    <row r="576" spans="1:20" x14ac:dyDescent="0.2">
      <c r="A576">
        <v>567</v>
      </c>
      <c r="B576" t="s">
        <v>160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28</v>
      </c>
      <c r="I576" t="s">
        <v>26</v>
      </c>
      <c r="J576" t="s">
        <v>31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Crematogaster borneensis</v>
      </c>
      <c r="P576" t="str">
        <f t="shared" ca="1" si="50"/>
        <v>TAG016814</v>
      </c>
      <c r="Q576">
        <f t="shared" ca="1" si="51"/>
        <v>953</v>
      </c>
      <c r="R576">
        <f t="shared" ca="1" si="52"/>
        <v>5.8645257602365621</v>
      </c>
      <c r="S576" t="s">
        <v>219</v>
      </c>
      <c r="T576">
        <f t="shared" ca="1" si="53"/>
        <v>13</v>
      </c>
    </row>
    <row r="577" spans="1:20" x14ac:dyDescent="0.2">
      <c r="A577">
        <v>568</v>
      </c>
      <c r="B577" t="s">
        <v>160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28</v>
      </c>
      <c r="I577" t="s">
        <v>29</v>
      </c>
      <c r="J577" t="s">
        <v>31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Gannets</v>
      </c>
      <c r="P577" t="str">
        <f t="shared" ca="1" si="50"/>
        <v>TAG020828</v>
      </c>
      <c r="Q577">
        <f t="shared" ca="1" si="51"/>
        <v>1110</v>
      </c>
      <c r="R577">
        <f t="shared" ca="1" si="52"/>
        <v>2.0378982241453234</v>
      </c>
      <c r="S577" t="s">
        <v>220</v>
      </c>
      <c r="T577">
        <f t="shared" ca="1" si="53"/>
        <v>87</v>
      </c>
    </row>
    <row r="578" spans="1:20" x14ac:dyDescent="0.2">
      <c r="A578">
        <v>569</v>
      </c>
      <c r="B578" t="s">
        <v>160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30</v>
      </c>
      <c r="I578" t="s">
        <v>29</v>
      </c>
      <c r="J578" t="s">
        <v>31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Alsomitra simplex</v>
      </c>
      <c r="P578" t="str">
        <f t="shared" ca="1" si="50"/>
        <v>TAG071469</v>
      </c>
      <c r="Q578">
        <f t="shared" ca="1" si="51"/>
        <v>1719</v>
      </c>
      <c r="R578">
        <f t="shared" ca="1" si="52"/>
        <v>4.7017556130630354</v>
      </c>
      <c r="S578" t="s">
        <v>217</v>
      </c>
      <c r="T578">
        <f t="shared" ca="1" si="53"/>
        <v>85</v>
      </c>
    </row>
    <row r="579" spans="1:20" x14ac:dyDescent="0.2">
      <c r="A579">
        <v>570</v>
      </c>
      <c r="B579" t="s">
        <v>160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25</v>
      </c>
      <c r="I579" t="s">
        <v>29</v>
      </c>
      <c r="J579" t="s">
        <v>31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Camponotites kraussei</v>
      </c>
      <c r="P579" t="str">
        <f t="shared" ca="1" si="50"/>
        <v>TAG039479</v>
      </c>
      <c r="Q579">
        <f t="shared" ca="1" si="51"/>
        <v>188</v>
      </c>
      <c r="R579">
        <f t="shared" ca="1" si="52"/>
        <v>2.1868088352525161</v>
      </c>
      <c r="S579" t="s">
        <v>218</v>
      </c>
      <c r="T579">
        <f t="shared" ca="1" si="53"/>
        <v>54</v>
      </c>
    </row>
    <row r="580" spans="1:20" x14ac:dyDescent="0.2">
      <c r="A580">
        <v>571</v>
      </c>
      <c r="B580" t="s">
        <v>161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28</v>
      </c>
      <c r="I580" t="s">
        <v>26</v>
      </c>
      <c r="J580" t="s">
        <v>27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Solenopsis abdita</v>
      </c>
      <c r="P580" t="str">
        <f t="shared" ca="1" si="50"/>
        <v>TAG054840</v>
      </c>
      <c r="Q580">
        <f t="shared" ca="1" si="51"/>
        <v>568</v>
      </c>
      <c r="R580">
        <f t="shared" ca="1" si="52"/>
        <v>2.7444550163028518</v>
      </c>
      <c r="S580" t="s">
        <v>219</v>
      </c>
      <c r="T580">
        <f t="shared" ca="1" si="53"/>
        <v>17</v>
      </c>
    </row>
    <row r="581" spans="1:20" x14ac:dyDescent="0.2">
      <c r="A581">
        <v>572</v>
      </c>
      <c r="B581" t="s">
        <v>161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25</v>
      </c>
      <c r="I581" t="s">
        <v>26</v>
      </c>
      <c r="J581" t="s">
        <v>27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Melittia oedippus</v>
      </c>
      <c r="P581" t="str">
        <f t="shared" ca="1" si="50"/>
        <v>TAG068753</v>
      </c>
      <c r="Q581">
        <f t="shared" ca="1" si="51"/>
        <v>1548</v>
      </c>
      <c r="R581">
        <f t="shared" ca="1" si="52"/>
        <v>4.9545036856895095</v>
      </c>
      <c r="S581" t="s">
        <v>220</v>
      </c>
      <c r="T581">
        <f t="shared" ca="1" si="53"/>
        <v>50</v>
      </c>
    </row>
    <row r="582" spans="1:20" x14ac:dyDescent="0.2">
      <c r="A582">
        <v>573</v>
      </c>
      <c r="B582" t="s">
        <v>161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28</v>
      </c>
      <c r="I582" t="s">
        <v>29</v>
      </c>
      <c r="J582" t="s">
        <v>27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Predator</v>
      </c>
      <c r="P582" t="str">
        <f t="shared" ca="1" si="50"/>
        <v>TAG042137</v>
      </c>
      <c r="Q582">
        <f t="shared" ca="1" si="51"/>
        <v>262</v>
      </c>
      <c r="R582">
        <f t="shared" ca="1" si="52"/>
        <v>1.4737639827865991</v>
      </c>
      <c r="S582" t="s">
        <v>217</v>
      </c>
      <c r="T582">
        <f t="shared" ca="1" si="53"/>
        <v>48</v>
      </c>
    </row>
    <row r="583" spans="1:20" x14ac:dyDescent="0.2">
      <c r="A583">
        <v>574</v>
      </c>
      <c r="B583" t="s">
        <v>161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30</v>
      </c>
      <c r="I583" t="s">
        <v>29</v>
      </c>
      <c r="J583" t="s">
        <v>27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Cicada sanguinolenta</v>
      </c>
      <c r="P583" t="str">
        <f t="shared" ca="1" si="50"/>
        <v>TAG061532</v>
      </c>
      <c r="Q583">
        <f t="shared" ca="1" si="51"/>
        <v>1148</v>
      </c>
      <c r="R583">
        <f t="shared" ca="1" si="52"/>
        <v>1.1045585622424205</v>
      </c>
      <c r="S583" t="s">
        <v>218</v>
      </c>
      <c r="T583">
        <f t="shared" ca="1" si="53"/>
        <v>53</v>
      </c>
    </row>
    <row r="584" spans="1:20" x14ac:dyDescent="0.2">
      <c r="A584">
        <v>575</v>
      </c>
      <c r="B584" t="s">
        <v>161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25</v>
      </c>
      <c r="I584" t="s">
        <v>29</v>
      </c>
      <c r="J584" t="s">
        <v>27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Ponerinae #1</v>
      </c>
      <c r="P584" t="str">
        <f t="shared" ca="1" si="50"/>
        <v>TAG071313</v>
      </c>
      <c r="Q584">
        <f t="shared" ca="1" si="51"/>
        <v>379</v>
      </c>
      <c r="R584">
        <f t="shared" ca="1" si="52"/>
        <v>3.071406602377003</v>
      </c>
      <c r="S584" t="s">
        <v>219</v>
      </c>
      <c r="T584">
        <f t="shared" ca="1" si="53"/>
        <v>9</v>
      </c>
    </row>
    <row r="585" spans="1:20" x14ac:dyDescent="0.2">
      <c r="A585">
        <v>576</v>
      </c>
      <c r="B585" t="s">
        <v>161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28</v>
      </c>
      <c r="I585" t="s">
        <v>26</v>
      </c>
      <c r="J585" t="s">
        <v>31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Morphospecies 1</v>
      </c>
      <c r="P585" t="str">
        <f t="shared" ca="1" si="50"/>
        <v>TAG020512</v>
      </c>
      <c r="Q585">
        <f t="shared" ca="1" si="51"/>
        <v>1521</v>
      </c>
      <c r="R585">
        <f t="shared" ca="1" si="52"/>
        <v>2.2017355866663726</v>
      </c>
      <c r="S585" t="s">
        <v>220</v>
      </c>
      <c r="T585">
        <f t="shared" ca="1" si="53"/>
        <v>93</v>
      </c>
    </row>
    <row r="586" spans="1:20" x14ac:dyDescent="0.2">
      <c r="A586">
        <v>577</v>
      </c>
      <c r="B586" t="s">
        <v>161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25</v>
      </c>
      <c r="I586" t="s">
        <v>26</v>
      </c>
      <c r="J586" t="s">
        <v>31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Biarmosuchus tagax</v>
      </c>
      <c r="P586" t="str">
        <f t="shared" ca="1" si="50"/>
        <v>TAG030238</v>
      </c>
      <c r="Q586">
        <f t="shared" ca="1" si="51"/>
        <v>1019</v>
      </c>
      <c r="R586">
        <f t="shared" ca="1" si="52"/>
        <v>1.2539980922767344</v>
      </c>
      <c r="S586" t="s">
        <v>217</v>
      </c>
      <c r="T586">
        <f t="shared" ca="1" si="53"/>
        <v>9</v>
      </c>
    </row>
    <row r="587" spans="1:20" x14ac:dyDescent="0.2">
      <c r="A587">
        <v>578</v>
      </c>
      <c r="B587" t="s">
        <v>161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28</v>
      </c>
      <c r="I587" t="s">
        <v>29</v>
      </c>
      <c r="J587" t="s">
        <v>31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INDIRECT(ADDRESS(RANDBETWEEN(2,21),1,1,FALSE,"Taxa"), FALSE)</f>
        <v>Melaphorus potteri</v>
      </c>
      <c r="P587" t="str">
        <f t="shared" ref="P587:P650" ca="1" si="56">"TAG" &amp; TEXT(FLOOR(RAND()*100000,1), "000000")</f>
        <v>TAG068288</v>
      </c>
      <c r="Q587">
        <f t="shared" ref="Q587:Q650" ca="1" si="57">RANDBETWEEN(0,2000)</f>
        <v>128</v>
      </c>
      <c r="R587">
        <f t="shared" ref="R587:R650" ca="1" si="58">RAND()*5+1</f>
        <v>2.0901140151811965</v>
      </c>
      <c r="S587" t="s">
        <v>218</v>
      </c>
      <c r="T587">
        <f t="shared" ref="T587:T650" ca="1" si="59">RANDBETWEEN(0,100)</f>
        <v>75</v>
      </c>
    </row>
    <row r="588" spans="1:20" x14ac:dyDescent="0.2">
      <c r="A588">
        <v>579</v>
      </c>
      <c r="B588" t="s">
        <v>161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30</v>
      </c>
      <c r="I588" t="s">
        <v>29</v>
      </c>
      <c r="J588" t="s">
        <v>31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Goniopholis tenuidens</v>
      </c>
      <c r="P588" t="str">
        <f t="shared" ca="1" si="56"/>
        <v>TAG099592</v>
      </c>
      <c r="Q588">
        <f t="shared" ca="1" si="57"/>
        <v>389</v>
      </c>
      <c r="R588">
        <f t="shared" ca="1" si="58"/>
        <v>5.8186517465437975</v>
      </c>
      <c r="S588" t="s">
        <v>219</v>
      </c>
      <c r="T588">
        <f t="shared" ca="1" si="59"/>
        <v>61</v>
      </c>
    </row>
    <row r="589" spans="1:20" x14ac:dyDescent="0.2">
      <c r="A589">
        <v>580</v>
      </c>
      <c r="B589" t="s">
        <v>161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25</v>
      </c>
      <c r="I589" t="s">
        <v>29</v>
      </c>
      <c r="J589" t="s">
        <v>31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Bothroponera novus</v>
      </c>
      <c r="P589" t="str">
        <f t="shared" ca="1" si="56"/>
        <v>TAG035091</v>
      </c>
      <c r="Q589">
        <f t="shared" ca="1" si="57"/>
        <v>939</v>
      </c>
      <c r="R589">
        <f t="shared" ca="1" si="58"/>
        <v>5.3209139893534703</v>
      </c>
      <c r="S589" t="s">
        <v>220</v>
      </c>
      <c r="T589">
        <f t="shared" ca="1" si="59"/>
        <v>72</v>
      </c>
    </row>
    <row r="590" spans="1:20" x14ac:dyDescent="0.2">
      <c r="A590">
        <v>581</v>
      </c>
      <c r="B590" t="s">
        <v>162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28</v>
      </c>
      <c r="I590" t="s">
        <v>26</v>
      </c>
      <c r="J590" t="s">
        <v>27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Gannets</v>
      </c>
      <c r="P590" t="str">
        <f t="shared" ca="1" si="56"/>
        <v>TAG080999</v>
      </c>
      <c r="Q590">
        <f t="shared" ca="1" si="57"/>
        <v>532</v>
      </c>
      <c r="R590">
        <f t="shared" ca="1" si="58"/>
        <v>2.2632258900876883</v>
      </c>
      <c r="S590" t="s">
        <v>217</v>
      </c>
      <c r="T590">
        <f t="shared" ca="1" si="59"/>
        <v>46</v>
      </c>
    </row>
    <row r="591" spans="1:20" x14ac:dyDescent="0.2">
      <c r="A591">
        <v>582</v>
      </c>
      <c r="B591" t="s">
        <v>162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25</v>
      </c>
      <c r="I591" t="s">
        <v>26</v>
      </c>
      <c r="J591" t="s">
        <v>27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Biarmosuchus tagax</v>
      </c>
      <c r="P591" t="str">
        <f t="shared" ca="1" si="56"/>
        <v>TAG028429</v>
      </c>
      <c r="Q591">
        <f t="shared" ca="1" si="57"/>
        <v>1843</v>
      </c>
      <c r="R591">
        <f t="shared" ca="1" si="58"/>
        <v>1.4480316951491226</v>
      </c>
      <c r="S591" t="s">
        <v>218</v>
      </c>
      <c r="T591">
        <f t="shared" ca="1" si="59"/>
        <v>93</v>
      </c>
    </row>
    <row r="592" spans="1:20" x14ac:dyDescent="0.2">
      <c r="A592">
        <v>583</v>
      </c>
      <c r="B592" t="s">
        <v>162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30</v>
      </c>
      <c r="I592" t="s">
        <v>29</v>
      </c>
      <c r="J592" t="s">
        <v>27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Predator</v>
      </c>
      <c r="P592" t="str">
        <f t="shared" ca="1" si="56"/>
        <v>TAG082578</v>
      </c>
      <c r="Q592">
        <f t="shared" ca="1" si="57"/>
        <v>627</v>
      </c>
      <c r="R592">
        <f t="shared" ca="1" si="58"/>
        <v>4.1257015719371228</v>
      </c>
      <c r="S592" t="s">
        <v>219</v>
      </c>
      <c r="T592">
        <f t="shared" ca="1" si="59"/>
        <v>6</v>
      </c>
    </row>
    <row r="593" spans="1:20" x14ac:dyDescent="0.2">
      <c r="A593">
        <v>584</v>
      </c>
      <c r="B593" t="s">
        <v>162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25</v>
      </c>
      <c r="I593" t="s">
        <v>29</v>
      </c>
      <c r="J593" t="s">
        <v>27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Formicidae #1</v>
      </c>
      <c r="P593" t="str">
        <f t="shared" ca="1" si="56"/>
        <v>TAG033505</v>
      </c>
      <c r="Q593">
        <f t="shared" ca="1" si="57"/>
        <v>1106</v>
      </c>
      <c r="R593">
        <f t="shared" ca="1" si="58"/>
        <v>5.185904264468232</v>
      </c>
      <c r="S593" t="s">
        <v>220</v>
      </c>
      <c r="T593">
        <f t="shared" ca="1" si="59"/>
        <v>69</v>
      </c>
    </row>
    <row r="594" spans="1:20" x14ac:dyDescent="0.2">
      <c r="A594">
        <v>585</v>
      </c>
      <c r="B594" t="s">
        <v>162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28</v>
      </c>
      <c r="I594" t="s">
        <v>29</v>
      </c>
      <c r="J594" t="s">
        <v>27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Camponotites kraussei</v>
      </c>
      <c r="P594" t="str">
        <f t="shared" ca="1" si="56"/>
        <v>TAG048322</v>
      </c>
      <c r="Q594">
        <f t="shared" ca="1" si="57"/>
        <v>1254</v>
      </c>
      <c r="R594">
        <f t="shared" ca="1" si="58"/>
        <v>3.0899194234367178</v>
      </c>
      <c r="S594" t="s">
        <v>217</v>
      </c>
      <c r="T594">
        <f t="shared" ca="1" si="59"/>
        <v>82</v>
      </c>
    </row>
    <row r="595" spans="1:20" x14ac:dyDescent="0.2">
      <c r="A595">
        <v>586</v>
      </c>
      <c r="B595" t="s">
        <v>162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25</v>
      </c>
      <c r="I595" t="s">
        <v>26</v>
      </c>
      <c r="J595" t="s">
        <v>31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Morphospecies 1</v>
      </c>
      <c r="P595" t="str">
        <f t="shared" ca="1" si="56"/>
        <v>TAG029227</v>
      </c>
      <c r="Q595">
        <f t="shared" ca="1" si="57"/>
        <v>344</v>
      </c>
      <c r="R595">
        <f t="shared" ca="1" si="58"/>
        <v>5.199107822509732</v>
      </c>
      <c r="S595" t="s">
        <v>218</v>
      </c>
      <c r="T595">
        <f t="shared" ca="1" si="59"/>
        <v>58</v>
      </c>
    </row>
    <row r="596" spans="1:20" x14ac:dyDescent="0.2">
      <c r="A596">
        <v>587</v>
      </c>
      <c r="B596" t="s">
        <v>162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28</v>
      </c>
      <c r="I596" t="s">
        <v>26</v>
      </c>
      <c r="J596" t="s">
        <v>31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Cicada sanguinolenta</v>
      </c>
      <c r="P596" t="str">
        <f t="shared" ca="1" si="56"/>
        <v>TAG011815</v>
      </c>
      <c r="Q596">
        <f t="shared" ca="1" si="57"/>
        <v>957</v>
      </c>
      <c r="R596">
        <f t="shared" ca="1" si="58"/>
        <v>3.3011452739996496</v>
      </c>
      <c r="S596" t="s">
        <v>219</v>
      </c>
      <c r="T596">
        <f t="shared" ca="1" si="59"/>
        <v>100</v>
      </c>
    </row>
    <row r="597" spans="1:20" x14ac:dyDescent="0.2">
      <c r="A597">
        <v>588</v>
      </c>
      <c r="B597" t="s">
        <v>162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28</v>
      </c>
      <c r="I597" t="s">
        <v>29</v>
      </c>
      <c r="J597" t="s">
        <v>31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Camponotites kraussei</v>
      </c>
      <c r="P597" t="str">
        <f t="shared" ca="1" si="56"/>
        <v>TAG090867</v>
      </c>
      <c r="Q597">
        <f t="shared" ca="1" si="57"/>
        <v>645</v>
      </c>
      <c r="R597">
        <f t="shared" ca="1" si="58"/>
        <v>5.0591288551126867</v>
      </c>
      <c r="S597" t="s">
        <v>220</v>
      </c>
      <c r="T597">
        <f t="shared" ca="1" si="59"/>
        <v>73</v>
      </c>
    </row>
    <row r="598" spans="1:20" x14ac:dyDescent="0.2">
      <c r="A598">
        <v>589</v>
      </c>
      <c r="B598" t="s">
        <v>162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30</v>
      </c>
      <c r="I598" t="s">
        <v>29</v>
      </c>
      <c r="J598" t="s">
        <v>31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Crematogaster ormei</v>
      </c>
      <c r="P598" t="str">
        <f t="shared" ca="1" si="56"/>
        <v>TAG030049</v>
      </c>
      <c r="Q598">
        <f t="shared" ca="1" si="57"/>
        <v>442</v>
      </c>
      <c r="R598">
        <f t="shared" ca="1" si="58"/>
        <v>3.3061025035313811</v>
      </c>
      <c r="S598" t="s">
        <v>217</v>
      </c>
      <c r="T598">
        <f t="shared" ca="1" si="59"/>
        <v>22</v>
      </c>
    </row>
    <row r="599" spans="1:20" x14ac:dyDescent="0.2">
      <c r="A599">
        <v>590</v>
      </c>
      <c r="B599" t="s">
        <v>162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25</v>
      </c>
      <c r="I599" t="s">
        <v>29</v>
      </c>
      <c r="J599" t="s">
        <v>31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Cicada sanguinolenta</v>
      </c>
      <c r="P599" t="str">
        <f t="shared" ca="1" si="56"/>
        <v>TAG017367</v>
      </c>
      <c r="Q599">
        <f t="shared" ca="1" si="57"/>
        <v>1068</v>
      </c>
      <c r="R599">
        <f t="shared" ca="1" si="58"/>
        <v>4.5727328192102847</v>
      </c>
      <c r="S599" t="s">
        <v>218</v>
      </c>
      <c r="T599">
        <f t="shared" ca="1" si="59"/>
        <v>35</v>
      </c>
    </row>
    <row r="600" spans="1:20" x14ac:dyDescent="0.2">
      <c r="A600">
        <v>591</v>
      </c>
      <c r="B600" t="s">
        <v>163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28</v>
      </c>
      <c r="I600" t="s">
        <v>26</v>
      </c>
      <c r="J600" t="s">
        <v>27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Melaphorus potteri</v>
      </c>
      <c r="P600" t="str">
        <f t="shared" ca="1" si="56"/>
        <v>TAG073032</v>
      </c>
      <c r="Q600">
        <f t="shared" ca="1" si="57"/>
        <v>816</v>
      </c>
      <c r="R600">
        <f t="shared" ca="1" si="58"/>
        <v>2.9326169543087532</v>
      </c>
      <c r="S600" t="s">
        <v>219</v>
      </c>
      <c r="T600">
        <f t="shared" ca="1" si="59"/>
        <v>8</v>
      </c>
    </row>
    <row r="601" spans="1:20" x14ac:dyDescent="0.2">
      <c r="A601">
        <v>592</v>
      </c>
      <c r="B601" t="s">
        <v>163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25</v>
      </c>
      <c r="I601" t="s">
        <v>26</v>
      </c>
      <c r="J601" t="s">
        <v>27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Dolichoderus sp.</v>
      </c>
      <c r="P601" t="str">
        <f t="shared" ca="1" si="56"/>
        <v>TAG062125</v>
      </c>
      <c r="Q601">
        <f t="shared" ca="1" si="57"/>
        <v>249</v>
      </c>
      <c r="R601">
        <f t="shared" ca="1" si="58"/>
        <v>2.9939251163813241</v>
      </c>
      <c r="S601" t="s">
        <v>220</v>
      </c>
      <c r="T601">
        <f t="shared" ca="1" si="59"/>
        <v>3</v>
      </c>
    </row>
    <row r="602" spans="1:20" x14ac:dyDescent="0.2">
      <c r="A602">
        <v>593</v>
      </c>
      <c r="B602" t="s">
        <v>163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28</v>
      </c>
      <c r="I602" t="s">
        <v>29</v>
      </c>
      <c r="J602" t="s">
        <v>27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Gannets</v>
      </c>
      <c r="P602" t="str">
        <f t="shared" ca="1" si="56"/>
        <v>TAG021242</v>
      </c>
      <c r="Q602">
        <f t="shared" ca="1" si="57"/>
        <v>1521</v>
      </c>
      <c r="R602">
        <f t="shared" ca="1" si="58"/>
        <v>1.5355182653890163</v>
      </c>
      <c r="S602" t="s">
        <v>217</v>
      </c>
      <c r="T602">
        <f t="shared" ca="1" si="59"/>
        <v>80</v>
      </c>
    </row>
    <row r="603" spans="1:20" x14ac:dyDescent="0.2">
      <c r="A603">
        <v>594</v>
      </c>
      <c r="B603" t="s">
        <v>163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30</v>
      </c>
      <c r="I603" t="s">
        <v>29</v>
      </c>
      <c r="J603" t="s">
        <v>27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Biarmosuchus tagax</v>
      </c>
      <c r="P603" t="str">
        <f t="shared" ca="1" si="56"/>
        <v>TAG027780</v>
      </c>
      <c r="Q603">
        <f t="shared" ca="1" si="57"/>
        <v>1421</v>
      </c>
      <c r="R603">
        <f t="shared" ca="1" si="58"/>
        <v>2.3459162317844928</v>
      </c>
      <c r="S603" t="s">
        <v>218</v>
      </c>
      <c r="T603">
        <f t="shared" ca="1" si="59"/>
        <v>44</v>
      </c>
    </row>
    <row r="604" spans="1:20" x14ac:dyDescent="0.2">
      <c r="A604">
        <v>595</v>
      </c>
      <c r="B604" t="s">
        <v>163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25</v>
      </c>
      <c r="I604" t="s">
        <v>29</v>
      </c>
      <c r="J604" t="s">
        <v>27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Goniopholis tenuidens</v>
      </c>
      <c r="P604" t="str">
        <f t="shared" ca="1" si="56"/>
        <v>TAG009504</v>
      </c>
      <c r="Q604">
        <f t="shared" ca="1" si="57"/>
        <v>686</v>
      </c>
      <c r="R604">
        <f t="shared" ca="1" si="58"/>
        <v>3.1102522384745175</v>
      </c>
      <c r="S604" t="s">
        <v>219</v>
      </c>
      <c r="T604">
        <f t="shared" ca="1" si="59"/>
        <v>25</v>
      </c>
    </row>
    <row r="605" spans="1:20" x14ac:dyDescent="0.2">
      <c r="A605">
        <v>596</v>
      </c>
      <c r="B605" t="s">
        <v>163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28</v>
      </c>
      <c r="I605" t="s">
        <v>26</v>
      </c>
      <c r="J605" t="s">
        <v>31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Crematogaster borneensis</v>
      </c>
      <c r="P605" t="str">
        <f t="shared" ca="1" si="56"/>
        <v>TAG080997</v>
      </c>
      <c r="Q605">
        <f t="shared" ca="1" si="57"/>
        <v>1607</v>
      </c>
      <c r="R605">
        <f t="shared" ca="1" si="58"/>
        <v>3.0643798422365061</v>
      </c>
      <c r="S605" t="s">
        <v>220</v>
      </c>
      <c r="T605">
        <f t="shared" ca="1" si="59"/>
        <v>99</v>
      </c>
    </row>
    <row r="606" spans="1:20" x14ac:dyDescent="0.2">
      <c r="A606">
        <v>597</v>
      </c>
      <c r="B606" t="s">
        <v>163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25</v>
      </c>
      <c r="I606" t="s">
        <v>26</v>
      </c>
      <c r="J606" t="s">
        <v>31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Melaphorus potteri</v>
      </c>
      <c r="P606" t="str">
        <f t="shared" ca="1" si="56"/>
        <v>TAG042755</v>
      </c>
      <c r="Q606">
        <f t="shared" ca="1" si="57"/>
        <v>1747</v>
      </c>
      <c r="R606">
        <f t="shared" ca="1" si="58"/>
        <v>5.1052470641153738</v>
      </c>
      <c r="S606" t="s">
        <v>217</v>
      </c>
      <c r="T606">
        <f t="shared" ca="1" si="59"/>
        <v>50</v>
      </c>
    </row>
    <row r="607" spans="1:20" x14ac:dyDescent="0.2">
      <c r="A607">
        <v>598</v>
      </c>
      <c r="B607" t="s">
        <v>163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30</v>
      </c>
      <c r="I607" t="s">
        <v>29</v>
      </c>
      <c r="J607" t="s">
        <v>31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Morphospecies 1</v>
      </c>
      <c r="P607" t="str">
        <f t="shared" ca="1" si="56"/>
        <v>TAG066194</v>
      </c>
      <c r="Q607">
        <f t="shared" ca="1" si="57"/>
        <v>262</v>
      </c>
      <c r="R607">
        <f t="shared" ca="1" si="58"/>
        <v>1.4826135918682355</v>
      </c>
      <c r="S607" t="s">
        <v>218</v>
      </c>
      <c r="T607">
        <f t="shared" ca="1" si="59"/>
        <v>30</v>
      </c>
    </row>
    <row r="608" spans="1:20" x14ac:dyDescent="0.2">
      <c r="A608">
        <v>599</v>
      </c>
      <c r="B608" t="s">
        <v>163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25</v>
      </c>
      <c r="I608" t="s">
        <v>29</v>
      </c>
      <c r="J608" t="s">
        <v>31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Cicada sanguinolenta</v>
      </c>
      <c r="P608" t="str">
        <f t="shared" ca="1" si="56"/>
        <v>TAG029902</v>
      </c>
      <c r="Q608">
        <f t="shared" ca="1" si="57"/>
        <v>1240</v>
      </c>
      <c r="R608">
        <f t="shared" ca="1" si="58"/>
        <v>4.0684012286676356</v>
      </c>
      <c r="S608" t="s">
        <v>219</v>
      </c>
      <c r="T608">
        <f t="shared" ca="1" si="59"/>
        <v>54</v>
      </c>
    </row>
    <row r="609" spans="1:20" x14ac:dyDescent="0.2">
      <c r="A609">
        <v>600</v>
      </c>
      <c r="B609" t="s">
        <v>163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28</v>
      </c>
      <c r="I609" t="s">
        <v>29</v>
      </c>
      <c r="J609" t="s">
        <v>31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Crematogaster ormei</v>
      </c>
      <c r="P609" t="str">
        <f t="shared" ca="1" si="56"/>
        <v>TAG079215</v>
      </c>
      <c r="Q609">
        <f t="shared" ca="1" si="57"/>
        <v>1602</v>
      </c>
      <c r="R609">
        <f t="shared" ca="1" si="58"/>
        <v>4.4155764794128594</v>
      </c>
      <c r="S609" t="s">
        <v>220</v>
      </c>
      <c r="T609">
        <f t="shared" ca="1" si="59"/>
        <v>19</v>
      </c>
    </row>
    <row r="610" spans="1:20" x14ac:dyDescent="0.2">
      <c r="A610">
        <v>601</v>
      </c>
      <c r="B610" t="s">
        <v>164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25</v>
      </c>
      <c r="I610" t="s">
        <v>26</v>
      </c>
      <c r="J610" t="s">
        <v>27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Dolichoderus sp.</v>
      </c>
      <c r="P610" t="str">
        <f t="shared" ca="1" si="56"/>
        <v>TAG007756</v>
      </c>
      <c r="Q610">
        <f t="shared" ca="1" si="57"/>
        <v>818</v>
      </c>
      <c r="R610">
        <f t="shared" ca="1" si="58"/>
        <v>1.2739587101369489</v>
      </c>
      <c r="S610" t="s">
        <v>217</v>
      </c>
      <c r="T610">
        <f t="shared" ca="1" si="59"/>
        <v>51</v>
      </c>
    </row>
    <row r="611" spans="1:20" x14ac:dyDescent="0.2">
      <c r="A611">
        <v>602</v>
      </c>
      <c r="B611" t="s">
        <v>164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28</v>
      </c>
      <c r="I611" t="s">
        <v>26</v>
      </c>
      <c r="J611" t="s">
        <v>27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Formicidae #1</v>
      </c>
      <c r="P611" t="str">
        <f t="shared" ca="1" si="56"/>
        <v>TAG016324</v>
      </c>
      <c r="Q611">
        <f t="shared" ca="1" si="57"/>
        <v>1544</v>
      </c>
      <c r="R611">
        <f t="shared" ca="1" si="58"/>
        <v>1.6317232546215246</v>
      </c>
      <c r="S611" t="s">
        <v>218</v>
      </c>
      <c r="T611">
        <f t="shared" ca="1" si="59"/>
        <v>88</v>
      </c>
    </row>
    <row r="612" spans="1:20" x14ac:dyDescent="0.2">
      <c r="A612">
        <v>603</v>
      </c>
      <c r="B612" t="s">
        <v>164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28</v>
      </c>
      <c r="I612" t="s">
        <v>29</v>
      </c>
      <c r="J612" t="s">
        <v>27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Solenopsis #1</v>
      </c>
      <c r="P612" t="str">
        <f t="shared" ca="1" si="56"/>
        <v>TAG017099</v>
      </c>
      <c r="Q612">
        <f t="shared" ca="1" si="57"/>
        <v>1812</v>
      </c>
      <c r="R612">
        <f t="shared" ca="1" si="58"/>
        <v>3.0921725429101694</v>
      </c>
      <c r="S612" t="s">
        <v>219</v>
      </c>
      <c r="T612">
        <f t="shared" ca="1" si="59"/>
        <v>70</v>
      </c>
    </row>
    <row r="613" spans="1:20" x14ac:dyDescent="0.2">
      <c r="A613">
        <v>604</v>
      </c>
      <c r="B613" t="s">
        <v>164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30</v>
      </c>
      <c r="I613" t="s">
        <v>29</v>
      </c>
      <c r="J613" t="s">
        <v>27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Ponerinae #1</v>
      </c>
      <c r="P613" t="str">
        <f t="shared" ca="1" si="56"/>
        <v>TAG082050</v>
      </c>
      <c r="Q613">
        <f t="shared" ca="1" si="57"/>
        <v>14</v>
      </c>
      <c r="R613">
        <f t="shared" ca="1" si="58"/>
        <v>4.9610376910300875</v>
      </c>
      <c r="S613" t="s">
        <v>220</v>
      </c>
      <c r="T613">
        <f t="shared" ca="1" si="59"/>
        <v>59</v>
      </c>
    </row>
    <row r="614" spans="1:20" x14ac:dyDescent="0.2">
      <c r="A614">
        <v>605</v>
      </c>
      <c r="B614" t="s">
        <v>164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25</v>
      </c>
      <c r="I614" t="s">
        <v>29</v>
      </c>
      <c r="J614" t="s">
        <v>27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Melittia oedippus</v>
      </c>
      <c r="P614" t="str">
        <f t="shared" ca="1" si="56"/>
        <v>TAG038321</v>
      </c>
      <c r="Q614">
        <f t="shared" ca="1" si="57"/>
        <v>259</v>
      </c>
      <c r="R614">
        <f t="shared" ca="1" si="58"/>
        <v>2.4239366321872469</v>
      </c>
      <c r="S614" t="s">
        <v>217</v>
      </c>
      <c r="T614">
        <f t="shared" ca="1" si="59"/>
        <v>93</v>
      </c>
    </row>
    <row r="615" spans="1:20" x14ac:dyDescent="0.2">
      <c r="A615">
        <v>606</v>
      </c>
      <c r="B615" t="s">
        <v>164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28</v>
      </c>
      <c r="I615" t="s">
        <v>26</v>
      </c>
      <c r="J615" t="s">
        <v>31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Melittia oedippus</v>
      </c>
      <c r="P615" t="str">
        <f t="shared" ca="1" si="56"/>
        <v>TAG069892</v>
      </c>
      <c r="Q615">
        <f t="shared" ca="1" si="57"/>
        <v>339</v>
      </c>
      <c r="R615">
        <f t="shared" ca="1" si="58"/>
        <v>4.3292923784859774</v>
      </c>
      <c r="S615" t="s">
        <v>218</v>
      </c>
      <c r="T615">
        <f t="shared" ca="1" si="59"/>
        <v>54</v>
      </c>
    </row>
    <row r="616" spans="1:20" x14ac:dyDescent="0.2">
      <c r="A616">
        <v>607</v>
      </c>
      <c r="B616" t="s">
        <v>164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25</v>
      </c>
      <c r="I616" t="s">
        <v>26</v>
      </c>
      <c r="J616" t="s">
        <v>31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Cicada sanguinolenta</v>
      </c>
      <c r="P616" t="str">
        <f t="shared" ca="1" si="56"/>
        <v>TAG034517</v>
      </c>
      <c r="Q616">
        <f t="shared" ca="1" si="57"/>
        <v>190</v>
      </c>
      <c r="R616">
        <f t="shared" ca="1" si="58"/>
        <v>1.2502903571259636</v>
      </c>
      <c r="S616" t="s">
        <v>219</v>
      </c>
      <c r="T616">
        <f t="shared" ca="1" si="59"/>
        <v>40</v>
      </c>
    </row>
    <row r="617" spans="1:20" x14ac:dyDescent="0.2">
      <c r="A617">
        <v>608</v>
      </c>
      <c r="B617" t="s">
        <v>164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30</v>
      </c>
      <c r="I617" t="s">
        <v>29</v>
      </c>
      <c r="J617" t="s">
        <v>31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Cicada sanguinolenta</v>
      </c>
      <c r="P617" t="str">
        <f t="shared" ca="1" si="56"/>
        <v>TAG084425</v>
      </c>
      <c r="Q617">
        <f t="shared" ca="1" si="57"/>
        <v>877</v>
      </c>
      <c r="R617">
        <f t="shared" ca="1" si="58"/>
        <v>2.2027873179130144</v>
      </c>
      <c r="S617" t="s">
        <v>220</v>
      </c>
      <c r="T617">
        <f t="shared" ca="1" si="59"/>
        <v>6</v>
      </c>
    </row>
    <row r="618" spans="1:20" x14ac:dyDescent="0.2">
      <c r="A618">
        <v>609</v>
      </c>
      <c r="B618" t="s">
        <v>164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28</v>
      </c>
      <c r="I618" t="s">
        <v>29</v>
      </c>
      <c r="J618" t="s">
        <v>31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Solenopsis abdita</v>
      </c>
      <c r="P618" t="str">
        <f t="shared" ca="1" si="56"/>
        <v>TAG076943</v>
      </c>
      <c r="Q618">
        <f t="shared" ca="1" si="57"/>
        <v>1426</v>
      </c>
      <c r="R618">
        <f t="shared" ca="1" si="58"/>
        <v>5.5417123661351182</v>
      </c>
      <c r="S618" t="s">
        <v>217</v>
      </c>
      <c r="T618">
        <f t="shared" ca="1" si="59"/>
        <v>35</v>
      </c>
    </row>
    <row r="619" spans="1:20" x14ac:dyDescent="0.2">
      <c r="A619">
        <v>610</v>
      </c>
      <c r="B619" t="s">
        <v>164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25</v>
      </c>
      <c r="I619" t="s">
        <v>29</v>
      </c>
      <c r="J619" t="s">
        <v>31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Camponotites kraussei</v>
      </c>
      <c r="P619" t="str">
        <f t="shared" ca="1" si="56"/>
        <v>TAG032077</v>
      </c>
      <c r="Q619">
        <f t="shared" ca="1" si="57"/>
        <v>492</v>
      </c>
      <c r="R619">
        <f t="shared" ca="1" si="58"/>
        <v>4.187696958944815</v>
      </c>
      <c r="S619" t="s">
        <v>218</v>
      </c>
      <c r="T619">
        <f t="shared" ca="1" si="59"/>
        <v>90</v>
      </c>
    </row>
    <row r="620" spans="1:20" x14ac:dyDescent="0.2">
      <c r="A620">
        <v>611</v>
      </c>
      <c r="B620" t="s">
        <v>165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28</v>
      </c>
      <c r="I620" t="s">
        <v>26</v>
      </c>
      <c r="J620" t="s">
        <v>27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Morphospecies 1</v>
      </c>
      <c r="P620" t="str">
        <f t="shared" ca="1" si="56"/>
        <v>TAG000103</v>
      </c>
      <c r="Q620">
        <f t="shared" ca="1" si="57"/>
        <v>508</v>
      </c>
      <c r="R620">
        <f t="shared" ca="1" si="58"/>
        <v>3.9409288288842417</v>
      </c>
      <c r="S620" t="s">
        <v>219</v>
      </c>
      <c r="T620">
        <f t="shared" ca="1" si="59"/>
        <v>38</v>
      </c>
    </row>
    <row r="621" spans="1:20" x14ac:dyDescent="0.2">
      <c r="A621">
        <v>612</v>
      </c>
      <c r="B621" t="s">
        <v>165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25</v>
      </c>
      <c r="I621" t="s">
        <v>26</v>
      </c>
      <c r="J621" t="s">
        <v>27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Goniopholis tenuidens</v>
      </c>
      <c r="P621" t="str">
        <f t="shared" ca="1" si="56"/>
        <v>TAG074455</v>
      </c>
      <c r="Q621">
        <f t="shared" ca="1" si="57"/>
        <v>1968</v>
      </c>
      <c r="R621">
        <f t="shared" ca="1" si="58"/>
        <v>1.1815613898401747</v>
      </c>
      <c r="S621" t="s">
        <v>220</v>
      </c>
      <c r="T621">
        <f t="shared" ca="1" si="59"/>
        <v>19</v>
      </c>
    </row>
    <row r="622" spans="1:20" x14ac:dyDescent="0.2">
      <c r="A622">
        <v>613</v>
      </c>
      <c r="B622" t="s">
        <v>165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28</v>
      </c>
      <c r="I622" t="s">
        <v>29</v>
      </c>
      <c r="J622" t="s">
        <v>27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Crematogaster borneensis</v>
      </c>
      <c r="P622" t="str">
        <f t="shared" ca="1" si="56"/>
        <v>TAG048846</v>
      </c>
      <c r="Q622">
        <f t="shared" ca="1" si="57"/>
        <v>1497</v>
      </c>
      <c r="R622">
        <f t="shared" ca="1" si="58"/>
        <v>3.2524613453521725</v>
      </c>
      <c r="S622" t="s">
        <v>217</v>
      </c>
      <c r="T622">
        <f t="shared" ca="1" si="59"/>
        <v>74</v>
      </c>
    </row>
    <row r="623" spans="1:20" x14ac:dyDescent="0.2">
      <c r="A623">
        <v>614</v>
      </c>
      <c r="B623" t="s">
        <v>165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30</v>
      </c>
      <c r="I623" t="s">
        <v>29</v>
      </c>
      <c r="J623" t="s">
        <v>27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Goniopholis tenuidens</v>
      </c>
      <c r="P623" t="str">
        <f t="shared" ca="1" si="56"/>
        <v>TAG059455</v>
      </c>
      <c r="Q623">
        <f t="shared" ca="1" si="57"/>
        <v>164</v>
      </c>
      <c r="R623">
        <f t="shared" ca="1" si="58"/>
        <v>3.8772615117940834</v>
      </c>
      <c r="S623" t="s">
        <v>218</v>
      </c>
      <c r="T623">
        <f t="shared" ca="1" si="59"/>
        <v>37</v>
      </c>
    </row>
    <row r="624" spans="1:20" x14ac:dyDescent="0.2">
      <c r="A624">
        <v>615</v>
      </c>
      <c r="B624" t="s">
        <v>165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25</v>
      </c>
      <c r="I624" t="s">
        <v>29</v>
      </c>
      <c r="J624" t="s">
        <v>27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Crematogaster borneensis</v>
      </c>
      <c r="P624" t="str">
        <f t="shared" ca="1" si="56"/>
        <v>TAG031502</v>
      </c>
      <c r="Q624">
        <f t="shared" ca="1" si="57"/>
        <v>1030</v>
      </c>
      <c r="R624">
        <f t="shared" ca="1" si="58"/>
        <v>3.6672286704307844</v>
      </c>
      <c r="S624" t="s">
        <v>219</v>
      </c>
      <c r="T624">
        <f t="shared" ca="1" si="59"/>
        <v>15</v>
      </c>
    </row>
    <row r="625" spans="1:20" x14ac:dyDescent="0.2">
      <c r="A625">
        <v>616</v>
      </c>
      <c r="B625" t="s">
        <v>165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28</v>
      </c>
      <c r="I625" t="s">
        <v>26</v>
      </c>
      <c r="J625" t="s">
        <v>31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Crematogaster ormei</v>
      </c>
      <c r="P625" t="str">
        <f t="shared" ca="1" si="56"/>
        <v>TAG056700</v>
      </c>
      <c r="Q625">
        <f t="shared" ca="1" si="57"/>
        <v>101</v>
      </c>
      <c r="R625">
        <f t="shared" ca="1" si="58"/>
        <v>1.3267612040000534</v>
      </c>
      <c r="S625" t="s">
        <v>220</v>
      </c>
      <c r="T625">
        <f t="shared" ca="1" si="59"/>
        <v>89</v>
      </c>
    </row>
    <row r="626" spans="1:20" x14ac:dyDescent="0.2">
      <c r="A626">
        <v>617</v>
      </c>
      <c r="B626" t="s">
        <v>165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25</v>
      </c>
      <c r="I626" t="s">
        <v>26</v>
      </c>
      <c r="J626" t="s">
        <v>31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Zenicomus photuroides</v>
      </c>
      <c r="P626" t="str">
        <f t="shared" ca="1" si="56"/>
        <v>TAG029289</v>
      </c>
      <c r="Q626">
        <f t="shared" ca="1" si="57"/>
        <v>1032</v>
      </c>
      <c r="R626">
        <f t="shared" ca="1" si="58"/>
        <v>2.6185003468426036</v>
      </c>
      <c r="S626" t="s">
        <v>217</v>
      </c>
      <c r="T626">
        <f t="shared" ca="1" si="59"/>
        <v>74</v>
      </c>
    </row>
    <row r="627" spans="1:20" x14ac:dyDescent="0.2">
      <c r="A627">
        <v>618</v>
      </c>
      <c r="B627" t="s">
        <v>165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28</v>
      </c>
      <c r="I627" t="s">
        <v>29</v>
      </c>
      <c r="J627" t="s">
        <v>31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Water monitor</v>
      </c>
      <c r="P627" t="str">
        <f t="shared" ca="1" si="56"/>
        <v>TAG068480</v>
      </c>
      <c r="Q627">
        <f t="shared" ca="1" si="57"/>
        <v>1155</v>
      </c>
      <c r="R627">
        <f t="shared" ca="1" si="58"/>
        <v>1.5855523500634869</v>
      </c>
      <c r="S627" t="s">
        <v>218</v>
      </c>
      <c r="T627">
        <f t="shared" ca="1" si="59"/>
        <v>48</v>
      </c>
    </row>
    <row r="628" spans="1:20" x14ac:dyDescent="0.2">
      <c r="A628">
        <v>619</v>
      </c>
      <c r="B628" t="s">
        <v>165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30</v>
      </c>
      <c r="I628" t="s">
        <v>29</v>
      </c>
      <c r="J628" t="s">
        <v>31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Crematogaster borneensis</v>
      </c>
      <c r="P628" t="str">
        <f t="shared" ca="1" si="56"/>
        <v>TAG088432</v>
      </c>
      <c r="Q628">
        <f t="shared" ca="1" si="57"/>
        <v>1554</v>
      </c>
      <c r="R628">
        <f t="shared" ca="1" si="58"/>
        <v>4.3630688529970421</v>
      </c>
      <c r="S628" t="s">
        <v>219</v>
      </c>
      <c r="T628">
        <f t="shared" ca="1" si="59"/>
        <v>98</v>
      </c>
    </row>
    <row r="629" spans="1:20" x14ac:dyDescent="0.2">
      <c r="A629">
        <v>620</v>
      </c>
      <c r="B629" t="s">
        <v>165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25</v>
      </c>
      <c r="I629" t="s">
        <v>29</v>
      </c>
      <c r="J629" t="s">
        <v>31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Solenopsis abdita</v>
      </c>
      <c r="P629" t="str">
        <f t="shared" ca="1" si="56"/>
        <v>TAG040825</v>
      </c>
      <c r="Q629">
        <f t="shared" ca="1" si="57"/>
        <v>750</v>
      </c>
      <c r="R629">
        <f t="shared" ca="1" si="58"/>
        <v>1.9979110200307784</v>
      </c>
      <c r="S629" t="s">
        <v>220</v>
      </c>
      <c r="T629">
        <f t="shared" ca="1" si="59"/>
        <v>83</v>
      </c>
    </row>
    <row r="630" spans="1:20" x14ac:dyDescent="0.2">
      <c r="A630">
        <v>621</v>
      </c>
      <c r="B630" t="s">
        <v>166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28</v>
      </c>
      <c r="I630" t="s">
        <v>26</v>
      </c>
      <c r="J630" t="s">
        <v>27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Goniopholis tenuidens</v>
      </c>
      <c r="P630" t="str">
        <f t="shared" ca="1" si="56"/>
        <v>TAG096354</v>
      </c>
      <c r="Q630">
        <f t="shared" ca="1" si="57"/>
        <v>1501</v>
      </c>
      <c r="R630">
        <f t="shared" ca="1" si="58"/>
        <v>3.6614268070730116</v>
      </c>
      <c r="S630" t="s">
        <v>217</v>
      </c>
      <c r="T630">
        <f t="shared" ca="1" si="59"/>
        <v>27</v>
      </c>
    </row>
    <row r="631" spans="1:20" x14ac:dyDescent="0.2">
      <c r="A631">
        <v>622</v>
      </c>
      <c r="B631" t="s">
        <v>166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25</v>
      </c>
      <c r="I631" t="s">
        <v>26</v>
      </c>
      <c r="J631" t="s">
        <v>27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Morphospecies 1</v>
      </c>
      <c r="P631" t="str">
        <f t="shared" ca="1" si="56"/>
        <v>TAG081304</v>
      </c>
      <c r="Q631">
        <f t="shared" ca="1" si="57"/>
        <v>602</v>
      </c>
      <c r="R631">
        <f t="shared" ca="1" si="58"/>
        <v>1.4085989571020243</v>
      </c>
      <c r="S631" t="s">
        <v>218</v>
      </c>
      <c r="T631">
        <f t="shared" ca="1" si="59"/>
        <v>57</v>
      </c>
    </row>
    <row r="632" spans="1:20" x14ac:dyDescent="0.2">
      <c r="A632">
        <v>623</v>
      </c>
      <c r="B632" t="s">
        <v>166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28</v>
      </c>
      <c r="I632" t="s">
        <v>29</v>
      </c>
      <c r="J632" t="s">
        <v>27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Water monitor</v>
      </c>
      <c r="P632" t="str">
        <f t="shared" ca="1" si="56"/>
        <v>TAG064279</v>
      </c>
      <c r="Q632">
        <f t="shared" ca="1" si="57"/>
        <v>1731</v>
      </c>
      <c r="R632">
        <f t="shared" ca="1" si="58"/>
        <v>2.2177199098580265</v>
      </c>
      <c r="S632" t="s">
        <v>219</v>
      </c>
      <c r="T632">
        <f t="shared" ca="1" si="59"/>
        <v>46</v>
      </c>
    </row>
    <row r="633" spans="1:20" x14ac:dyDescent="0.2">
      <c r="A633">
        <v>624</v>
      </c>
      <c r="B633" t="s">
        <v>166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30</v>
      </c>
      <c r="I633" t="s">
        <v>29</v>
      </c>
      <c r="J633" t="s">
        <v>27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Bothroponera novus</v>
      </c>
      <c r="P633" t="str">
        <f t="shared" ca="1" si="56"/>
        <v>TAG013003</v>
      </c>
      <c r="Q633">
        <f t="shared" ca="1" si="57"/>
        <v>467</v>
      </c>
      <c r="R633">
        <f t="shared" ca="1" si="58"/>
        <v>3.8574811018618518</v>
      </c>
      <c r="S633" t="s">
        <v>220</v>
      </c>
      <c r="T633">
        <f t="shared" ca="1" si="59"/>
        <v>99</v>
      </c>
    </row>
    <row r="634" spans="1:20" x14ac:dyDescent="0.2">
      <c r="A634">
        <v>625</v>
      </c>
      <c r="B634" t="s">
        <v>166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25</v>
      </c>
      <c r="I634" t="s">
        <v>29</v>
      </c>
      <c r="J634" t="s">
        <v>27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Crematogaster borneensis</v>
      </c>
      <c r="P634" t="str">
        <f t="shared" ca="1" si="56"/>
        <v>TAG092956</v>
      </c>
      <c r="Q634">
        <f t="shared" ca="1" si="57"/>
        <v>215</v>
      </c>
      <c r="R634">
        <f t="shared" ca="1" si="58"/>
        <v>5.4428021071975179</v>
      </c>
      <c r="S634" t="s">
        <v>217</v>
      </c>
      <c r="T634">
        <f t="shared" ca="1" si="59"/>
        <v>91</v>
      </c>
    </row>
    <row r="635" spans="1:20" x14ac:dyDescent="0.2">
      <c r="A635">
        <v>626</v>
      </c>
      <c r="B635" t="s">
        <v>166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28</v>
      </c>
      <c r="I635" t="s">
        <v>26</v>
      </c>
      <c r="J635" t="s">
        <v>31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Goniopholis tenuidens</v>
      </c>
      <c r="P635" t="str">
        <f t="shared" ca="1" si="56"/>
        <v>TAG019425</v>
      </c>
      <c r="Q635">
        <f t="shared" ca="1" si="57"/>
        <v>1686</v>
      </c>
      <c r="R635">
        <f t="shared" ca="1" si="58"/>
        <v>5.9983751763617974</v>
      </c>
      <c r="S635" t="s">
        <v>218</v>
      </c>
      <c r="T635">
        <f t="shared" ca="1" si="59"/>
        <v>4</v>
      </c>
    </row>
    <row r="636" spans="1:20" x14ac:dyDescent="0.2">
      <c r="A636">
        <v>627</v>
      </c>
      <c r="B636" t="s">
        <v>166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25</v>
      </c>
      <c r="I636" t="s">
        <v>26</v>
      </c>
      <c r="J636" t="s">
        <v>31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Cicada sanguinolenta</v>
      </c>
      <c r="P636" t="str">
        <f t="shared" ca="1" si="56"/>
        <v>TAG016990</v>
      </c>
      <c r="Q636">
        <f t="shared" ca="1" si="57"/>
        <v>1060</v>
      </c>
      <c r="R636">
        <f t="shared" ca="1" si="58"/>
        <v>3.7400962968517422</v>
      </c>
      <c r="S636" t="s">
        <v>219</v>
      </c>
      <c r="T636">
        <f t="shared" ca="1" si="59"/>
        <v>54</v>
      </c>
    </row>
    <row r="637" spans="1:20" x14ac:dyDescent="0.2">
      <c r="A637">
        <v>628</v>
      </c>
      <c r="B637" t="s">
        <v>166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28</v>
      </c>
      <c r="I637" t="s">
        <v>29</v>
      </c>
      <c r="J637" t="s">
        <v>31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Morphospecies 1</v>
      </c>
      <c r="P637" t="str">
        <f t="shared" ca="1" si="56"/>
        <v>TAG006182</v>
      </c>
      <c r="Q637">
        <f t="shared" ca="1" si="57"/>
        <v>169</v>
      </c>
      <c r="R637">
        <f t="shared" ca="1" si="58"/>
        <v>1.7185173127647848</v>
      </c>
      <c r="S637" t="s">
        <v>220</v>
      </c>
      <c r="T637">
        <f t="shared" ca="1" si="59"/>
        <v>39</v>
      </c>
    </row>
    <row r="638" spans="1:20" x14ac:dyDescent="0.2">
      <c r="A638">
        <v>629</v>
      </c>
      <c r="B638" t="s">
        <v>166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30</v>
      </c>
      <c r="I638" t="s">
        <v>29</v>
      </c>
      <c r="J638" t="s">
        <v>31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Formicidae #1</v>
      </c>
      <c r="P638" t="str">
        <f t="shared" ca="1" si="56"/>
        <v>TAG006969</v>
      </c>
      <c r="Q638">
        <f t="shared" ca="1" si="57"/>
        <v>458</v>
      </c>
      <c r="R638">
        <f t="shared" ca="1" si="58"/>
        <v>1.7435441039170931</v>
      </c>
      <c r="S638" t="s">
        <v>217</v>
      </c>
      <c r="T638">
        <f t="shared" ca="1" si="59"/>
        <v>18</v>
      </c>
    </row>
    <row r="639" spans="1:20" x14ac:dyDescent="0.2">
      <c r="A639">
        <v>630</v>
      </c>
      <c r="B639" t="s">
        <v>166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25</v>
      </c>
      <c r="I639" t="s">
        <v>29</v>
      </c>
      <c r="J639" t="s">
        <v>31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Crematogaster borneensis</v>
      </c>
      <c r="P639" t="str">
        <f t="shared" ca="1" si="56"/>
        <v>TAG003236</v>
      </c>
      <c r="Q639">
        <f t="shared" ca="1" si="57"/>
        <v>1034</v>
      </c>
      <c r="R639">
        <f t="shared" ca="1" si="58"/>
        <v>4.034213747117593</v>
      </c>
      <c r="S639" t="s">
        <v>218</v>
      </c>
      <c r="T639">
        <f t="shared" ca="1" si="59"/>
        <v>35</v>
      </c>
    </row>
    <row r="640" spans="1:20" x14ac:dyDescent="0.2">
      <c r="A640">
        <v>631</v>
      </c>
      <c r="B640" t="s">
        <v>167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25</v>
      </c>
      <c r="I640" t="s">
        <v>26</v>
      </c>
      <c r="J640" t="s">
        <v>27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Solenopsis abdita</v>
      </c>
      <c r="P640" t="str">
        <f t="shared" ca="1" si="56"/>
        <v>TAG071456</v>
      </c>
      <c r="Q640">
        <f t="shared" ca="1" si="57"/>
        <v>771</v>
      </c>
      <c r="R640">
        <f t="shared" ca="1" si="58"/>
        <v>1.9548744627442791</v>
      </c>
      <c r="S640" t="s">
        <v>219</v>
      </c>
      <c r="T640">
        <f t="shared" ca="1" si="59"/>
        <v>60</v>
      </c>
    </row>
    <row r="641" spans="1:20" x14ac:dyDescent="0.2">
      <c r="A641">
        <v>632</v>
      </c>
      <c r="B641" t="s">
        <v>167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28</v>
      </c>
      <c r="I641" t="s">
        <v>26</v>
      </c>
      <c r="J641" t="s">
        <v>27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Solenopsis #1</v>
      </c>
      <c r="P641" t="str">
        <f t="shared" ca="1" si="56"/>
        <v>TAG046694</v>
      </c>
      <c r="Q641">
        <f t="shared" ca="1" si="57"/>
        <v>395</v>
      </c>
      <c r="R641">
        <f t="shared" ca="1" si="58"/>
        <v>5.0199804134424681</v>
      </c>
      <c r="S641" t="s">
        <v>220</v>
      </c>
      <c r="T641">
        <f t="shared" ca="1" si="59"/>
        <v>17</v>
      </c>
    </row>
    <row r="642" spans="1:20" x14ac:dyDescent="0.2">
      <c r="A642">
        <v>633</v>
      </c>
      <c r="B642" t="s">
        <v>167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28</v>
      </c>
      <c r="I642" t="s">
        <v>29</v>
      </c>
      <c r="J642" t="s">
        <v>27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Alsomitra simplex</v>
      </c>
      <c r="P642" t="str">
        <f t="shared" ca="1" si="56"/>
        <v>TAG005882</v>
      </c>
      <c r="Q642">
        <f t="shared" ca="1" si="57"/>
        <v>1199</v>
      </c>
      <c r="R642">
        <f t="shared" ca="1" si="58"/>
        <v>4.8898747720091711</v>
      </c>
      <c r="S642" t="s">
        <v>217</v>
      </c>
      <c r="T642">
        <f t="shared" ca="1" si="59"/>
        <v>81</v>
      </c>
    </row>
    <row r="643" spans="1:20" x14ac:dyDescent="0.2">
      <c r="A643">
        <v>634</v>
      </c>
      <c r="B643" t="s">
        <v>167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30</v>
      </c>
      <c r="I643" t="s">
        <v>29</v>
      </c>
      <c r="J643" t="s">
        <v>27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Dolichoderus sp.</v>
      </c>
      <c r="P643" t="str">
        <f t="shared" ca="1" si="56"/>
        <v>TAG001874</v>
      </c>
      <c r="Q643">
        <f t="shared" ca="1" si="57"/>
        <v>1788</v>
      </c>
      <c r="R643">
        <f t="shared" ca="1" si="58"/>
        <v>2.5869160181938606</v>
      </c>
      <c r="S643" t="s">
        <v>218</v>
      </c>
      <c r="T643">
        <f t="shared" ca="1" si="59"/>
        <v>0</v>
      </c>
    </row>
    <row r="644" spans="1:20" x14ac:dyDescent="0.2">
      <c r="A644">
        <v>635</v>
      </c>
      <c r="B644" t="s">
        <v>167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25</v>
      </c>
      <c r="I644" t="s">
        <v>29</v>
      </c>
      <c r="J644" t="s">
        <v>27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Camponotites kraussei</v>
      </c>
      <c r="P644" t="str">
        <f t="shared" ca="1" si="56"/>
        <v>TAG032652</v>
      </c>
      <c r="Q644">
        <f t="shared" ca="1" si="57"/>
        <v>49</v>
      </c>
      <c r="R644">
        <f t="shared" ca="1" si="58"/>
        <v>4.8621379327549361</v>
      </c>
      <c r="S644" t="s">
        <v>219</v>
      </c>
      <c r="T644">
        <f t="shared" ca="1" si="59"/>
        <v>46</v>
      </c>
    </row>
    <row r="645" spans="1:20" x14ac:dyDescent="0.2">
      <c r="A645">
        <v>636</v>
      </c>
      <c r="B645" t="s">
        <v>167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28</v>
      </c>
      <c r="I645" t="s">
        <v>26</v>
      </c>
      <c r="J645" t="s">
        <v>31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Bothroponera novus</v>
      </c>
      <c r="P645" t="str">
        <f t="shared" ca="1" si="56"/>
        <v>TAG098504</v>
      </c>
      <c r="Q645">
        <f t="shared" ca="1" si="57"/>
        <v>341</v>
      </c>
      <c r="R645">
        <f t="shared" ca="1" si="58"/>
        <v>1.7015394371065287</v>
      </c>
      <c r="S645" t="s">
        <v>220</v>
      </c>
      <c r="T645">
        <f t="shared" ca="1" si="59"/>
        <v>89</v>
      </c>
    </row>
    <row r="646" spans="1:20" x14ac:dyDescent="0.2">
      <c r="A646">
        <v>637</v>
      </c>
      <c r="B646" t="s">
        <v>167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25</v>
      </c>
      <c r="I646" t="s">
        <v>26</v>
      </c>
      <c r="J646" t="s">
        <v>31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Zenicomus photuroides</v>
      </c>
      <c r="P646" t="str">
        <f t="shared" ca="1" si="56"/>
        <v>TAG069215</v>
      </c>
      <c r="Q646">
        <f t="shared" ca="1" si="57"/>
        <v>172</v>
      </c>
      <c r="R646">
        <f t="shared" ca="1" si="58"/>
        <v>4.6442035241429025</v>
      </c>
      <c r="S646" t="s">
        <v>217</v>
      </c>
      <c r="T646">
        <f t="shared" ca="1" si="59"/>
        <v>35</v>
      </c>
    </row>
    <row r="647" spans="1:20" x14ac:dyDescent="0.2">
      <c r="A647">
        <v>638</v>
      </c>
      <c r="B647" t="s">
        <v>167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28</v>
      </c>
      <c r="I647" t="s">
        <v>29</v>
      </c>
      <c r="J647" t="s">
        <v>31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Ponerinae #1</v>
      </c>
      <c r="P647" t="str">
        <f t="shared" ca="1" si="56"/>
        <v>TAG046855</v>
      </c>
      <c r="Q647">
        <f t="shared" ca="1" si="57"/>
        <v>84</v>
      </c>
      <c r="R647">
        <f t="shared" ca="1" si="58"/>
        <v>4.5461426768583966</v>
      </c>
      <c r="S647" t="s">
        <v>218</v>
      </c>
      <c r="T647">
        <f t="shared" ca="1" si="59"/>
        <v>60</v>
      </c>
    </row>
    <row r="648" spans="1:20" x14ac:dyDescent="0.2">
      <c r="A648">
        <v>639</v>
      </c>
      <c r="B648" t="s">
        <v>167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30</v>
      </c>
      <c r="I648" t="s">
        <v>29</v>
      </c>
      <c r="J648" t="s">
        <v>31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Gannets</v>
      </c>
      <c r="P648" t="str">
        <f t="shared" ca="1" si="56"/>
        <v>TAG004994</v>
      </c>
      <c r="Q648">
        <f t="shared" ca="1" si="57"/>
        <v>1028</v>
      </c>
      <c r="R648">
        <f t="shared" ca="1" si="58"/>
        <v>2.750490661934716</v>
      </c>
      <c r="S648" t="s">
        <v>219</v>
      </c>
      <c r="T648">
        <f t="shared" ca="1" si="59"/>
        <v>47</v>
      </c>
    </row>
    <row r="649" spans="1:20" x14ac:dyDescent="0.2">
      <c r="A649">
        <v>640</v>
      </c>
      <c r="B649" t="s">
        <v>167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25</v>
      </c>
      <c r="I649" t="s">
        <v>29</v>
      </c>
      <c r="J649" t="s">
        <v>31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Melaphorus potteri</v>
      </c>
      <c r="P649" t="str">
        <f t="shared" ca="1" si="56"/>
        <v>TAG055252</v>
      </c>
      <c r="Q649">
        <f t="shared" ca="1" si="57"/>
        <v>348</v>
      </c>
      <c r="R649">
        <f t="shared" ca="1" si="58"/>
        <v>5.6973807067262676</v>
      </c>
      <c r="S649" t="s">
        <v>220</v>
      </c>
      <c r="T649">
        <f t="shared" ca="1" si="59"/>
        <v>96</v>
      </c>
    </row>
    <row r="650" spans="1:20" x14ac:dyDescent="0.2">
      <c r="A650">
        <v>641</v>
      </c>
      <c r="B650" t="s">
        <v>168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25</v>
      </c>
      <c r="I650" t="s">
        <v>26</v>
      </c>
      <c r="J650" t="s">
        <v>27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Formicidae #1</v>
      </c>
      <c r="P650" t="str">
        <f t="shared" ca="1" si="56"/>
        <v>TAG069122</v>
      </c>
      <c r="Q650">
        <f t="shared" ca="1" si="57"/>
        <v>818</v>
      </c>
      <c r="R650">
        <f t="shared" ca="1" si="58"/>
        <v>2.0506107562988798</v>
      </c>
      <c r="S650" t="s">
        <v>217</v>
      </c>
      <c r="T650">
        <f t="shared" ca="1" si="59"/>
        <v>45</v>
      </c>
    </row>
    <row r="651" spans="1:20" x14ac:dyDescent="0.2">
      <c r="A651">
        <v>642</v>
      </c>
      <c r="B651" t="s">
        <v>168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28</v>
      </c>
      <c r="I651" t="s">
        <v>26</v>
      </c>
      <c r="J651" t="s">
        <v>27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INDIRECT(ADDRESS(RANDBETWEEN(2,21),1,1,FALSE,"Taxa"), FALSE)</f>
        <v>Melaphorus potteri</v>
      </c>
      <c r="P651" t="str">
        <f t="shared" ref="P651:P714" ca="1" si="62">"TAG" &amp; TEXT(FLOOR(RAND()*100000,1), "000000")</f>
        <v>TAG013989</v>
      </c>
      <c r="Q651">
        <f t="shared" ref="Q651:Q714" ca="1" si="63">RANDBETWEEN(0,2000)</f>
        <v>341</v>
      </c>
      <c r="R651">
        <f t="shared" ref="R651:R714" ca="1" si="64">RAND()*5+1</f>
        <v>3.5763187534914134</v>
      </c>
      <c r="S651" t="s">
        <v>218</v>
      </c>
      <c r="T651">
        <f t="shared" ref="T651:T714" ca="1" si="65">RANDBETWEEN(0,100)</f>
        <v>66</v>
      </c>
    </row>
    <row r="652" spans="1:20" x14ac:dyDescent="0.2">
      <c r="A652">
        <v>643</v>
      </c>
      <c r="B652" t="s">
        <v>168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28</v>
      </c>
      <c r="I652" t="s">
        <v>29</v>
      </c>
      <c r="J652" t="s">
        <v>27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Gannets</v>
      </c>
      <c r="P652" t="str">
        <f t="shared" ca="1" si="62"/>
        <v>TAG015042</v>
      </c>
      <c r="Q652">
        <f t="shared" ca="1" si="63"/>
        <v>346</v>
      </c>
      <c r="R652">
        <f t="shared" ca="1" si="64"/>
        <v>4.4853738400367504</v>
      </c>
      <c r="S652" t="s">
        <v>219</v>
      </c>
      <c r="T652">
        <f t="shared" ca="1" si="65"/>
        <v>70</v>
      </c>
    </row>
    <row r="653" spans="1:20" x14ac:dyDescent="0.2">
      <c r="A653">
        <v>644</v>
      </c>
      <c r="B653" t="s">
        <v>168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30</v>
      </c>
      <c r="I653" t="s">
        <v>29</v>
      </c>
      <c r="J653" t="s">
        <v>27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Solenopsis abdita</v>
      </c>
      <c r="P653" t="str">
        <f t="shared" ca="1" si="62"/>
        <v>TAG044821</v>
      </c>
      <c r="Q653">
        <f t="shared" ca="1" si="63"/>
        <v>139</v>
      </c>
      <c r="R653">
        <f t="shared" ca="1" si="64"/>
        <v>4.5407516674490047</v>
      </c>
      <c r="S653" t="s">
        <v>220</v>
      </c>
      <c r="T653">
        <f t="shared" ca="1" si="65"/>
        <v>31</v>
      </c>
    </row>
    <row r="654" spans="1:20" x14ac:dyDescent="0.2">
      <c r="A654">
        <v>645</v>
      </c>
      <c r="B654" t="s">
        <v>168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25</v>
      </c>
      <c r="I654" t="s">
        <v>29</v>
      </c>
      <c r="J654" t="s">
        <v>27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Cicada sanguinolenta</v>
      </c>
      <c r="P654" t="str">
        <f t="shared" ca="1" si="62"/>
        <v>TAG095873</v>
      </c>
      <c r="Q654">
        <f t="shared" ca="1" si="63"/>
        <v>1471</v>
      </c>
      <c r="R654">
        <f t="shared" ca="1" si="64"/>
        <v>5.1734065539588991</v>
      </c>
      <c r="S654" t="s">
        <v>217</v>
      </c>
      <c r="T654">
        <f t="shared" ca="1" si="65"/>
        <v>76</v>
      </c>
    </row>
    <row r="655" spans="1:20" x14ac:dyDescent="0.2">
      <c r="A655">
        <v>646</v>
      </c>
      <c r="B655" t="s">
        <v>168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28</v>
      </c>
      <c r="I655" t="s">
        <v>26</v>
      </c>
      <c r="J655" t="s">
        <v>31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Solenopsis abdita</v>
      </c>
      <c r="P655" t="str">
        <f t="shared" ca="1" si="62"/>
        <v>TAG091441</v>
      </c>
      <c r="Q655">
        <f t="shared" ca="1" si="63"/>
        <v>859</v>
      </c>
      <c r="R655">
        <f t="shared" ca="1" si="64"/>
        <v>2.4291535505530568</v>
      </c>
      <c r="S655" t="s">
        <v>218</v>
      </c>
      <c r="T655">
        <f t="shared" ca="1" si="65"/>
        <v>35</v>
      </c>
    </row>
    <row r="656" spans="1:20" x14ac:dyDescent="0.2">
      <c r="A656">
        <v>647</v>
      </c>
      <c r="B656" t="s">
        <v>168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25</v>
      </c>
      <c r="I656" t="s">
        <v>26</v>
      </c>
      <c r="J656" t="s">
        <v>31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Biarmosuchus tagax</v>
      </c>
      <c r="P656" t="str">
        <f t="shared" ca="1" si="62"/>
        <v>TAG037609</v>
      </c>
      <c r="Q656">
        <f t="shared" ca="1" si="63"/>
        <v>1558</v>
      </c>
      <c r="R656">
        <f t="shared" ca="1" si="64"/>
        <v>1.86947913775269</v>
      </c>
      <c r="S656" t="s">
        <v>219</v>
      </c>
      <c r="T656">
        <f t="shared" ca="1" si="65"/>
        <v>3</v>
      </c>
    </row>
    <row r="657" spans="1:20" x14ac:dyDescent="0.2">
      <c r="A657">
        <v>648</v>
      </c>
      <c r="B657" t="s">
        <v>168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28</v>
      </c>
      <c r="I657" t="s">
        <v>29</v>
      </c>
      <c r="J657" t="s">
        <v>31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Crematogaster borneensis</v>
      </c>
      <c r="P657" t="str">
        <f t="shared" ca="1" si="62"/>
        <v>TAG033659</v>
      </c>
      <c r="Q657">
        <f t="shared" ca="1" si="63"/>
        <v>1508</v>
      </c>
      <c r="R657">
        <f t="shared" ca="1" si="64"/>
        <v>2.3171973124836507</v>
      </c>
      <c r="S657" t="s">
        <v>220</v>
      </c>
      <c r="T657">
        <f t="shared" ca="1" si="65"/>
        <v>57</v>
      </c>
    </row>
    <row r="658" spans="1:20" x14ac:dyDescent="0.2">
      <c r="A658">
        <v>649</v>
      </c>
      <c r="B658" t="s">
        <v>168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30</v>
      </c>
      <c r="I658" t="s">
        <v>29</v>
      </c>
      <c r="J658" t="s">
        <v>31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Alsomitra simplex</v>
      </c>
      <c r="P658" t="str">
        <f t="shared" ca="1" si="62"/>
        <v>TAG073080</v>
      </c>
      <c r="Q658">
        <f t="shared" ca="1" si="63"/>
        <v>1540</v>
      </c>
      <c r="R658">
        <f t="shared" ca="1" si="64"/>
        <v>2.0427334457990751</v>
      </c>
      <c r="S658" t="s">
        <v>217</v>
      </c>
      <c r="T658">
        <f t="shared" ca="1" si="65"/>
        <v>47</v>
      </c>
    </row>
    <row r="659" spans="1:20" x14ac:dyDescent="0.2">
      <c r="A659">
        <v>650</v>
      </c>
      <c r="B659" t="s">
        <v>168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25</v>
      </c>
      <c r="I659" t="s">
        <v>29</v>
      </c>
      <c r="J659" t="s">
        <v>31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Melittia oedippus</v>
      </c>
      <c r="P659" t="str">
        <f t="shared" ca="1" si="62"/>
        <v>TAG054856</v>
      </c>
      <c r="Q659">
        <f t="shared" ca="1" si="63"/>
        <v>1845</v>
      </c>
      <c r="R659">
        <f t="shared" ca="1" si="64"/>
        <v>4.0803209236716889</v>
      </c>
      <c r="S659" t="s">
        <v>218</v>
      </c>
      <c r="T659">
        <f t="shared" ca="1" si="65"/>
        <v>32</v>
      </c>
    </row>
    <row r="660" spans="1:20" x14ac:dyDescent="0.2">
      <c r="A660">
        <v>651</v>
      </c>
      <c r="B660" t="s">
        <v>169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28</v>
      </c>
      <c r="I660" t="s">
        <v>26</v>
      </c>
      <c r="J660" t="s">
        <v>27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Cicada sanguinolenta</v>
      </c>
      <c r="P660" t="str">
        <f t="shared" ca="1" si="62"/>
        <v>TAG031253</v>
      </c>
      <c r="Q660">
        <f t="shared" ca="1" si="63"/>
        <v>38</v>
      </c>
      <c r="R660">
        <f t="shared" ca="1" si="64"/>
        <v>3.4430185773982549</v>
      </c>
      <c r="S660" t="s">
        <v>219</v>
      </c>
      <c r="T660">
        <f t="shared" ca="1" si="65"/>
        <v>67</v>
      </c>
    </row>
    <row r="661" spans="1:20" x14ac:dyDescent="0.2">
      <c r="A661">
        <v>652</v>
      </c>
      <c r="B661" t="s">
        <v>169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25</v>
      </c>
      <c r="I661" t="s">
        <v>26</v>
      </c>
      <c r="J661" t="s">
        <v>27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Melaphorus potteri</v>
      </c>
      <c r="P661" t="str">
        <f t="shared" ca="1" si="62"/>
        <v>TAG094597</v>
      </c>
      <c r="Q661">
        <f t="shared" ca="1" si="63"/>
        <v>1394</v>
      </c>
      <c r="R661">
        <f t="shared" ca="1" si="64"/>
        <v>4.4074207452481904</v>
      </c>
      <c r="S661" t="s">
        <v>220</v>
      </c>
      <c r="T661">
        <f t="shared" ca="1" si="65"/>
        <v>52</v>
      </c>
    </row>
    <row r="662" spans="1:20" x14ac:dyDescent="0.2">
      <c r="A662">
        <v>653</v>
      </c>
      <c r="B662" t="s">
        <v>169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30</v>
      </c>
      <c r="I662" t="s">
        <v>29</v>
      </c>
      <c r="J662" t="s">
        <v>27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Melittia oedippus</v>
      </c>
      <c r="P662" t="str">
        <f t="shared" ca="1" si="62"/>
        <v>TAG022131</v>
      </c>
      <c r="Q662">
        <f t="shared" ca="1" si="63"/>
        <v>1603</v>
      </c>
      <c r="R662">
        <f t="shared" ca="1" si="64"/>
        <v>3.3791133798664759</v>
      </c>
      <c r="S662" t="s">
        <v>217</v>
      </c>
      <c r="T662">
        <f t="shared" ca="1" si="65"/>
        <v>1</v>
      </c>
    </row>
    <row r="663" spans="1:20" x14ac:dyDescent="0.2">
      <c r="A663">
        <v>654</v>
      </c>
      <c r="B663" t="s">
        <v>169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25</v>
      </c>
      <c r="I663" t="s">
        <v>29</v>
      </c>
      <c r="J663" t="s">
        <v>27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Solenopsis abdita</v>
      </c>
      <c r="P663" t="str">
        <f t="shared" ca="1" si="62"/>
        <v>TAG016583</v>
      </c>
      <c r="Q663">
        <f t="shared" ca="1" si="63"/>
        <v>1113</v>
      </c>
      <c r="R663">
        <f t="shared" ca="1" si="64"/>
        <v>2.7963603114939577</v>
      </c>
      <c r="S663" t="s">
        <v>218</v>
      </c>
      <c r="T663">
        <f t="shared" ca="1" si="65"/>
        <v>1</v>
      </c>
    </row>
    <row r="664" spans="1:20" x14ac:dyDescent="0.2">
      <c r="A664">
        <v>655</v>
      </c>
      <c r="B664" t="s">
        <v>169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28</v>
      </c>
      <c r="I664" t="s">
        <v>29</v>
      </c>
      <c r="J664" t="s">
        <v>27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Ponerinae #1</v>
      </c>
      <c r="P664" t="str">
        <f t="shared" ca="1" si="62"/>
        <v>TAG062379</v>
      </c>
      <c r="Q664">
        <f t="shared" ca="1" si="63"/>
        <v>1899</v>
      </c>
      <c r="R664">
        <f t="shared" ca="1" si="64"/>
        <v>1.1513499784937204</v>
      </c>
      <c r="S664" t="s">
        <v>219</v>
      </c>
      <c r="T664">
        <f t="shared" ca="1" si="65"/>
        <v>33</v>
      </c>
    </row>
    <row r="665" spans="1:20" x14ac:dyDescent="0.2">
      <c r="A665">
        <v>656</v>
      </c>
      <c r="B665" t="s">
        <v>169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28</v>
      </c>
      <c r="I665" t="s">
        <v>26</v>
      </c>
      <c r="J665" t="s">
        <v>31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Morphospecies 1</v>
      </c>
      <c r="P665" t="str">
        <f t="shared" ca="1" si="62"/>
        <v>TAG019928</v>
      </c>
      <c r="Q665">
        <f t="shared" ca="1" si="63"/>
        <v>56</v>
      </c>
      <c r="R665">
        <f t="shared" ca="1" si="64"/>
        <v>3.151568260711485</v>
      </c>
      <c r="S665" t="s">
        <v>220</v>
      </c>
      <c r="T665">
        <f t="shared" ca="1" si="65"/>
        <v>21</v>
      </c>
    </row>
    <row r="666" spans="1:20" x14ac:dyDescent="0.2">
      <c r="A666">
        <v>657</v>
      </c>
      <c r="B666" t="s">
        <v>169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25</v>
      </c>
      <c r="I666" t="s">
        <v>26</v>
      </c>
      <c r="J666" t="s">
        <v>31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Cicada sanguinolenta</v>
      </c>
      <c r="P666" t="str">
        <f t="shared" ca="1" si="62"/>
        <v>TAG050874</v>
      </c>
      <c r="Q666">
        <f t="shared" ca="1" si="63"/>
        <v>1111</v>
      </c>
      <c r="R666">
        <f t="shared" ca="1" si="64"/>
        <v>4.6691949766335963</v>
      </c>
      <c r="S666" t="s">
        <v>217</v>
      </c>
      <c r="T666">
        <f t="shared" ca="1" si="65"/>
        <v>0</v>
      </c>
    </row>
    <row r="667" spans="1:20" x14ac:dyDescent="0.2">
      <c r="A667">
        <v>658</v>
      </c>
      <c r="B667" t="s">
        <v>169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28</v>
      </c>
      <c r="I667" t="s">
        <v>29</v>
      </c>
      <c r="J667" t="s">
        <v>31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Goniopholis tenuidens</v>
      </c>
      <c r="P667" t="str">
        <f t="shared" ca="1" si="62"/>
        <v>TAG072924</v>
      </c>
      <c r="Q667">
        <f t="shared" ca="1" si="63"/>
        <v>296</v>
      </c>
      <c r="R667">
        <f t="shared" ca="1" si="64"/>
        <v>5.1852959911925112</v>
      </c>
      <c r="S667" t="s">
        <v>218</v>
      </c>
      <c r="T667">
        <f t="shared" ca="1" si="65"/>
        <v>62</v>
      </c>
    </row>
    <row r="668" spans="1:20" x14ac:dyDescent="0.2">
      <c r="A668">
        <v>659</v>
      </c>
      <c r="B668" t="s">
        <v>169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30</v>
      </c>
      <c r="I668" t="s">
        <v>29</v>
      </c>
      <c r="J668" t="s">
        <v>31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Crematogaster ormei</v>
      </c>
      <c r="P668" t="str">
        <f t="shared" ca="1" si="62"/>
        <v>TAG086076</v>
      </c>
      <c r="Q668">
        <f t="shared" ca="1" si="63"/>
        <v>892</v>
      </c>
      <c r="R668">
        <f t="shared" ca="1" si="64"/>
        <v>3.4302744707342638</v>
      </c>
      <c r="S668" t="s">
        <v>219</v>
      </c>
      <c r="T668">
        <f t="shared" ca="1" si="65"/>
        <v>87</v>
      </c>
    </row>
    <row r="669" spans="1:20" x14ac:dyDescent="0.2">
      <c r="A669">
        <v>660</v>
      </c>
      <c r="B669" t="s">
        <v>169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25</v>
      </c>
      <c r="I669" t="s">
        <v>29</v>
      </c>
      <c r="J669" t="s">
        <v>31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Water monitor</v>
      </c>
      <c r="P669" t="str">
        <f t="shared" ca="1" si="62"/>
        <v>TAG076234</v>
      </c>
      <c r="Q669">
        <f t="shared" ca="1" si="63"/>
        <v>348</v>
      </c>
      <c r="R669">
        <f t="shared" ca="1" si="64"/>
        <v>2.3294915860128902</v>
      </c>
      <c r="S669" t="s">
        <v>220</v>
      </c>
      <c r="T669">
        <f t="shared" ca="1" si="65"/>
        <v>96</v>
      </c>
    </row>
    <row r="670" spans="1:20" x14ac:dyDescent="0.2">
      <c r="A670">
        <v>661</v>
      </c>
      <c r="B670" t="s">
        <v>170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28</v>
      </c>
      <c r="I670" t="s">
        <v>26</v>
      </c>
      <c r="J670" t="s">
        <v>27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Camponotites kraussei</v>
      </c>
      <c r="P670" t="str">
        <f t="shared" ca="1" si="62"/>
        <v>TAG091928</v>
      </c>
      <c r="Q670">
        <f t="shared" ca="1" si="63"/>
        <v>890</v>
      </c>
      <c r="R670">
        <f t="shared" ca="1" si="64"/>
        <v>3.3258973886891745</v>
      </c>
      <c r="S670" t="s">
        <v>217</v>
      </c>
      <c r="T670">
        <f t="shared" ca="1" si="65"/>
        <v>79</v>
      </c>
    </row>
    <row r="671" spans="1:20" x14ac:dyDescent="0.2">
      <c r="A671">
        <v>662</v>
      </c>
      <c r="B671" t="s">
        <v>170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25</v>
      </c>
      <c r="I671" t="s">
        <v>26</v>
      </c>
      <c r="J671" t="s">
        <v>27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Zenicomus photuroides</v>
      </c>
      <c r="P671" t="str">
        <f t="shared" ca="1" si="62"/>
        <v>TAG032224</v>
      </c>
      <c r="Q671">
        <f t="shared" ca="1" si="63"/>
        <v>1672</v>
      </c>
      <c r="R671">
        <f t="shared" ca="1" si="64"/>
        <v>4.6855843446466103</v>
      </c>
      <c r="S671" t="s">
        <v>218</v>
      </c>
      <c r="T671">
        <f t="shared" ca="1" si="65"/>
        <v>96</v>
      </c>
    </row>
    <row r="672" spans="1:20" x14ac:dyDescent="0.2">
      <c r="A672">
        <v>663</v>
      </c>
      <c r="B672" t="s">
        <v>170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28</v>
      </c>
      <c r="I672" t="s">
        <v>29</v>
      </c>
      <c r="J672" t="s">
        <v>27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Predator</v>
      </c>
      <c r="P672" t="str">
        <f t="shared" ca="1" si="62"/>
        <v>TAG087095</v>
      </c>
      <c r="Q672">
        <f t="shared" ca="1" si="63"/>
        <v>1224</v>
      </c>
      <c r="R672">
        <f t="shared" ca="1" si="64"/>
        <v>2.7632861518560858</v>
      </c>
      <c r="S672" t="s">
        <v>219</v>
      </c>
      <c r="T672">
        <f t="shared" ca="1" si="65"/>
        <v>10</v>
      </c>
    </row>
    <row r="673" spans="1:20" x14ac:dyDescent="0.2">
      <c r="A673">
        <v>664</v>
      </c>
      <c r="B673" t="s">
        <v>170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30</v>
      </c>
      <c r="I673" t="s">
        <v>29</v>
      </c>
      <c r="J673" t="s">
        <v>27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Camponotites kraussei</v>
      </c>
      <c r="P673" t="str">
        <f t="shared" ca="1" si="62"/>
        <v>TAG007580</v>
      </c>
      <c r="Q673">
        <f t="shared" ca="1" si="63"/>
        <v>885</v>
      </c>
      <c r="R673">
        <f t="shared" ca="1" si="64"/>
        <v>4.4307795457483099</v>
      </c>
      <c r="S673" t="s">
        <v>220</v>
      </c>
      <c r="T673">
        <f t="shared" ca="1" si="65"/>
        <v>64</v>
      </c>
    </row>
    <row r="674" spans="1:20" x14ac:dyDescent="0.2">
      <c r="A674">
        <v>665</v>
      </c>
      <c r="B674" t="s">
        <v>170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25</v>
      </c>
      <c r="I674" t="s">
        <v>29</v>
      </c>
      <c r="J674" t="s">
        <v>27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Melittia oedippus</v>
      </c>
      <c r="P674" t="str">
        <f t="shared" ca="1" si="62"/>
        <v>TAG014807</v>
      </c>
      <c r="Q674">
        <f t="shared" ca="1" si="63"/>
        <v>1368</v>
      </c>
      <c r="R674">
        <f t="shared" ca="1" si="64"/>
        <v>3.8193059015601492</v>
      </c>
      <c r="S674" t="s">
        <v>217</v>
      </c>
      <c r="T674">
        <f t="shared" ca="1" si="65"/>
        <v>26</v>
      </c>
    </row>
    <row r="675" spans="1:20" x14ac:dyDescent="0.2">
      <c r="A675">
        <v>666</v>
      </c>
      <c r="B675" t="s">
        <v>170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28</v>
      </c>
      <c r="I675" t="s">
        <v>26</v>
      </c>
      <c r="J675" t="s">
        <v>31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Formicidae #1</v>
      </c>
      <c r="P675" t="str">
        <f t="shared" ca="1" si="62"/>
        <v>TAG030338</v>
      </c>
      <c r="Q675">
        <f t="shared" ca="1" si="63"/>
        <v>615</v>
      </c>
      <c r="R675">
        <f t="shared" ca="1" si="64"/>
        <v>5.8880112011090615</v>
      </c>
      <c r="S675" t="s">
        <v>218</v>
      </c>
      <c r="T675">
        <f t="shared" ca="1" si="65"/>
        <v>14</v>
      </c>
    </row>
    <row r="676" spans="1:20" x14ac:dyDescent="0.2">
      <c r="A676">
        <v>667</v>
      </c>
      <c r="B676" t="s">
        <v>170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25</v>
      </c>
      <c r="I676" t="s">
        <v>26</v>
      </c>
      <c r="J676" t="s">
        <v>31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Ponerinae #1</v>
      </c>
      <c r="P676" t="str">
        <f t="shared" ca="1" si="62"/>
        <v>TAG003286</v>
      </c>
      <c r="Q676">
        <f t="shared" ca="1" si="63"/>
        <v>1146</v>
      </c>
      <c r="R676">
        <f t="shared" ca="1" si="64"/>
        <v>2.246608524905402</v>
      </c>
      <c r="S676" t="s">
        <v>219</v>
      </c>
      <c r="T676">
        <f t="shared" ca="1" si="65"/>
        <v>20</v>
      </c>
    </row>
    <row r="677" spans="1:20" x14ac:dyDescent="0.2">
      <c r="A677">
        <v>668</v>
      </c>
      <c r="B677" t="s">
        <v>170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30</v>
      </c>
      <c r="I677" t="s">
        <v>29</v>
      </c>
      <c r="J677" t="s">
        <v>31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Crematogaster borneensis</v>
      </c>
      <c r="P677" t="str">
        <f t="shared" ca="1" si="62"/>
        <v>TAG089059</v>
      </c>
      <c r="Q677">
        <f t="shared" ca="1" si="63"/>
        <v>76</v>
      </c>
      <c r="R677">
        <f t="shared" ca="1" si="64"/>
        <v>3.042363714186215</v>
      </c>
      <c r="S677" t="s">
        <v>220</v>
      </c>
      <c r="T677">
        <f t="shared" ca="1" si="65"/>
        <v>0</v>
      </c>
    </row>
    <row r="678" spans="1:20" x14ac:dyDescent="0.2">
      <c r="A678">
        <v>669</v>
      </c>
      <c r="B678" t="s">
        <v>170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25</v>
      </c>
      <c r="I678" t="s">
        <v>29</v>
      </c>
      <c r="J678" t="s">
        <v>31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Biarmosuchus tagax</v>
      </c>
      <c r="P678" t="str">
        <f t="shared" ca="1" si="62"/>
        <v>TAG069675</v>
      </c>
      <c r="Q678">
        <f t="shared" ca="1" si="63"/>
        <v>1829</v>
      </c>
      <c r="R678">
        <f t="shared" ca="1" si="64"/>
        <v>4.6887523502676753</v>
      </c>
      <c r="S678" t="s">
        <v>217</v>
      </c>
      <c r="T678">
        <f t="shared" ca="1" si="65"/>
        <v>27</v>
      </c>
    </row>
    <row r="679" spans="1:20" x14ac:dyDescent="0.2">
      <c r="A679">
        <v>670</v>
      </c>
      <c r="B679" t="s">
        <v>170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28</v>
      </c>
      <c r="I679" t="s">
        <v>29</v>
      </c>
      <c r="J679" t="s">
        <v>31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Solenopsis #1</v>
      </c>
      <c r="P679" t="str">
        <f t="shared" ca="1" si="62"/>
        <v>TAG083168</v>
      </c>
      <c r="Q679">
        <f t="shared" ca="1" si="63"/>
        <v>1032</v>
      </c>
      <c r="R679">
        <f t="shared" ca="1" si="64"/>
        <v>3.5488420353808596</v>
      </c>
      <c r="S679" t="s">
        <v>218</v>
      </c>
      <c r="T679">
        <f t="shared" ca="1" si="65"/>
        <v>23</v>
      </c>
    </row>
    <row r="680" spans="1:20" x14ac:dyDescent="0.2">
      <c r="A680">
        <v>671</v>
      </c>
      <c r="B680" t="s">
        <v>171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28</v>
      </c>
      <c r="I680" t="s">
        <v>26</v>
      </c>
      <c r="J680" t="s">
        <v>27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Solenopsis abdita</v>
      </c>
      <c r="P680" t="str">
        <f t="shared" ca="1" si="62"/>
        <v>TAG008133</v>
      </c>
      <c r="Q680">
        <f t="shared" ca="1" si="63"/>
        <v>216</v>
      </c>
      <c r="R680">
        <f t="shared" ca="1" si="64"/>
        <v>2.1266470719569344</v>
      </c>
      <c r="S680" t="s">
        <v>219</v>
      </c>
      <c r="T680">
        <f t="shared" ca="1" si="65"/>
        <v>85</v>
      </c>
    </row>
    <row r="681" spans="1:20" x14ac:dyDescent="0.2">
      <c r="A681">
        <v>672</v>
      </c>
      <c r="B681" t="s">
        <v>171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25</v>
      </c>
      <c r="I681" t="s">
        <v>26</v>
      </c>
      <c r="J681" t="s">
        <v>27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Dolichoderus sp.</v>
      </c>
      <c r="P681" t="str">
        <f t="shared" ca="1" si="62"/>
        <v>TAG036974</v>
      </c>
      <c r="Q681">
        <f t="shared" ca="1" si="63"/>
        <v>833</v>
      </c>
      <c r="R681">
        <f t="shared" ca="1" si="64"/>
        <v>4.6428760402498632</v>
      </c>
      <c r="S681" t="s">
        <v>220</v>
      </c>
      <c r="T681">
        <f t="shared" ca="1" si="65"/>
        <v>17</v>
      </c>
    </row>
    <row r="682" spans="1:20" x14ac:dyDescent="0.2">
      <c r="A682">
        <v>673</v>
      </c>
      <c r="B682" t="s">
        <v>171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28</v>
      </c>
      <c r="I682" t="s">
        <v>29</v>
      </c>
      <c r="J682" t="s">
        <v>27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Biarmosuchus tagax</v>
      </c>
      <c r="P682" t="str">
        <f t="shared" ca="1" si="62"/>
        <v>TAG067713</v>
      </c>
      <c r="Q682">
        <f t="shared" ca="1" si="63"/>
        <v>1337</v>
      </c>
      <c r="R682">
        <f t="shared" ca="1" si="64"/>
        <v>3.3197341901645046</v>
      </c>
      <c r="S682" t="s">
        <v>217</v>
      </c>
      <c r="T682">
        <f t="shared" ca="1" si="65"/>
        <v>14</v>
      </c>
    </row>
    <row r="683" spans="1:20" x14ac:dyDescent="0.2">
      <c r="A683">
        <v>674</v>
      </c>
      <c r="B683" t="s">
        <v>171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30</v>
      </c>
      <c r="I683" t="s">
        <v>29</v>
      </c>
      <c r="J683" t="s">
        <v>27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Camponotites kraussei</v>
      </c>
      <c r="P683" t="str">
        <f t="shared" ca="1" si="62"/>
        <v>TAG087922</v>
      </c>
      <c r="Q683">
        <f t="shared" ca="1" si="63"/>
        <v>144</v>
      </c>
      <c r="R683">
        <f t="shared" ca="1" si="64"/>
        <v>3.5101695853847437</v>
      </c>
      <c r="S683" t="s">
        <v>218</v>
      </c>
      <c r="T683">
        <f t="shared" ca="1" si="65"/>
        <v>100</v>
      </c>
    </row>
    <row r="684" spans="1:20" x14ac:dyDescent="0.2">
      <c r="A684">
        <v>675</v>
      </c>
      <c r="B684" t="s">
        <v>171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25</v>
      </c>
      <c r="I684" t="s">
        <v>29</v>
      </c>
      <c r="J684" t="s">
        <v>27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Cicada sanguinolenta</v>
      </c>
      <c r="P684" t="str">
        <f t="shared" ca="1" si="62"/>
        <v>TAG029987</v>
      </c>
      <c r="Q684">
        <f t="shared" ca="1" si="63"/>
        <v>494</v>
      </c>
      <c r="R684">
        <f t="shared" ca="1" si="64"/>
        <v>3.8948683557003108</v>
      </c>
      <c r="S684" t="s">
        <v>219</v>
      </c>
      <c r="T684">
        <f t="shared" ca="1" si="65"/>
        <v>61</v>
      </c>
    </row>
    <row r="685" spans="1:20" x14ac:dyDescent="0.2">
      <c r="A685">
        <v>676</v>
      </c>
      <c r="B685" t="s">
        <v>171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28</v>
      </c>
      <c r="I685" t="s">
        <v>26</v>
      </c>
      <c r="J685" t="s">
        <v>31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Cicada sanguinolenta</v>
      </c>
      <c r="P685" t="str">
        <f t="shared" ca="1" si="62"/>
        <v>TAG089681</v>
      </c>
      <c r="Q685">
        <f t="shared" ca="1" si="63"/>
        <v>1127</v>
      </c>
      <c r="R685">
        <f t="shared" ca="1" si="64"/>
        <v>3.9809234462042093</v>
      </c>
      <c r="S685" t="s">
        <v>220</v>
      </c>
      <c r="T685">
        <f t="shared" ca="1" si="65"/>
        <v>48</v>
      </c>
    </row>
    <row r="686" spans="1:20" x14ac:dyDescent="0.2">
      <c r="A686">
        <v>677</v>
      </c>
      <c r="B686" t="s">
        <v>171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25</v>
      </c>
      <c r="I686" t="s">
        <v>26</v>
      </c>
      <c r="J686" t="s">
        <v>31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Zenicomus photuroides</v>
      </c>
      <c r="P686" t="str">
        <f t="shared" ca="1" si="62"/>
        <v>TAG026201</v>
      </c>
      <c r="Q686">
        <f t="shared" ca="1" si="63"/>
        <v>1848</v>
      </c>
      <c r="R686">
        <f t="shared" ca="1" si="64"/>
        <v>3.6649421417796089</v>
      </c>
      <c r="S686" t="s">
        <v>217</v>
      </c>
      <c r="T686">
        <f t="shared" ca="1" si="65"/>
        <v>54</v>
      </c>
    </row>
    <row r="687" spans="1:20" x14ac:dyDescent="0.2">
      <c r="A687">
        <v>678</v>
      </c>
      <c r="B687" t="s">
        <v>171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30</v>
      </c>
      <c r="I687" t="s">
        <v>29</v>
      </c>
      <c r="J687" t="s">
        <v>31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Melaphorus potteri</v>
      </c>
      <c r="P687" t="str">
        <f t="shared" ca="1" si="62"/>
        <v>TAG015805</v>
      </c>
      <c r="Q687">
        <f t="shared" ca="1" si="63"/>
        <v>1076</v>
      </c>
      <c r="R687">
        <f t="shared" ca="1" si="64"/>
        <v>1.1385740013775378</v>
      </c>
      <c r="S687" t="s">
        <v>218</v>
      </c>
      <c r="T687">
        <f t="shared" ca="1" si="65"/>
        <v>20</v>
      </c>
    </row>
    <row r="688" spans="1:20" x14ac:dyDescent="0.2">
      <c r="A688">
        <v>679</v>
      </c>
      <c r="B688" t="s">
        <v>171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25</v>
      </c>
      <c r="I688" t="s">
        <v>29</v>
      </c>
      <c r="J688" t="s">
        <v>31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Biarmosuchus tagax</v>
      </c>
      <c r="P688" t="str">
        <f t="shared" ca="1" si="62"/>
        <v>TAG078238</v>
      </c>
      <c r="Q688">
        <f t="shared" ca="1" si="63"/>
        <v>1350</v>
      </c>
      <c r="R688">
        <f t="shared" ca="1" si="64"/>
        <v>2.9814477673631736</v>
      </c>
      <c r="S688" t="s">
        <v>219</v>
      </c>
      <c r="T688">
        <f t="shared" ca="1" si="65"/>
        <v>79</v>
      </c>
    </row>
    <row r="689" spans="1:20" x14ac:dyDescent="0.2">
      <c r="A689">
        <v>680</v>
      </c>
      <c r="B689" t="s">
        <v>171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28</v>
      </c>
      <c r="I689" t="s">
        <v>29</v>
      </c>
      <c r="J689" t="s">
        <v>31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Dolichoderus sp.</v>
      </c>
      <c r="P689" t="str">
        <f t="shared" ca="1" si="62"/>
        <v>TAG063938</v>
      </c>
      <c r="Q689">
        <f t="shared" ca="1" si="63"/>
        <v>1878</v>
      </c>
      <c r="R689">
        <f t="shared" ca="1" si="64"/>
        <v>3.3977125275379341</v>
      </c>
      <c r="S689" t="s">
        <v>220</v>
      </c>
      <c r="T689">
        <f t="shared" ca="1" si="65"/>
        <v>67</v>
      </c>
    </row>
    <row r="690" spans="1:20" x14ac:dyDescent="0.2">
      <c r="A690">
        <v>681</v>
      </c>
      <c r="B690" t="s">
        <v>172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25</v>
      </c>
      <c r="I690" t="s">
        <v>26</v>
      </c>
      <c r="J690" t="s">
        <v>27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Goniopholis tenuidens</v>
      </c>
      <c r="P690" t="str">
        <f t="shared" ca="1" si="62"/>
        <v>TAG028063</v>
      </c>
      <c r="Q690">
        <f t="shared" ca="1" si="63"/>
        <v>1662</v>
      </c>
      <c r="R690">
        <f t="shared" ca="1" si="64"/>
        <v>1.4503432044578115</v>
      </c>
      <c r="S690" t="s">
        <v>217</v>
      </c>
      <c r="T690">
        <f t="shared" ca="1" si="65"/>
        <v>40</v>
      </c>
    </row>
    <row r="691" spans="1:20" x14ac:dyDescent="0.2">
      <c r="A691">
        <v>682</v>
      </c>
      <c r="B691" t="s">
        <v>172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28</v>
      </c>
      <c r="I691" t="s">
        <v>26</v>
      </c>
      <c r="J691" t="s">
        <v>27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Alsomitra simplex</v>
      </c>
      <c r="P691" t="str">
        <f t="shared" ca="1" si="62"/>
        <v>TAG007925</v>
      </c>
      <c r="Q691">
        <f t="shared" ca="1" si="63"/>
        <v>1998</v>
      </c>
      <c r="R691">
        <f t="shared" ca="1" si="64"/>
        <v>1.8421272223750083</v>
      </c>
      <c r="S691" t="s">
        <v>218</v>
      </c>
      <c r="T691">
        <f t="shared" ca="1" si="65"/>
        <v>44</v>
      </c>
    </row>
    <row r="692" spans="1:20" x14ac:dyDescent="0.2">
      <c r="A692">
        <v>683</v>
      </c>
      <c r="B692" t="s">
        <v>172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28</v>
      </c>
      <c r="I692" t="s">
        <v>29</v>
      </c>
      <c r="J692" t="s">
        <v>27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Solenopsis abdita</v>
      </c>
      <c r="P692" t="str">
        <f t="shared" ca="1" si="62"/>
        <v>TAG023107</v>
      </c>
      <c r="Q692">
        <f t="shared" ca="1" si="63"/>
        <v>996</v>
      </c>
      <c r="R692">
        <f t="shared" ca="1" si="64"/>
        <v>4.6099714787177124</v>
      </c>
      <c r="S692" t="s">
        <v>219</v>
      </c>
      <c r="T692">
        <f t="shared" ca="1" si="65"/>
        <v>35</v>
      </c>
    </row>
    <row r="693" spans="1:20" x14ac:dyDescent="0.2">
      <c r="A693">
        <v>684</v>
      </c>
      <c r="B693" t="s">
        <v>172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30</v>
      </c>
      <c r="I693" t="s">
        <v>29</v>
      </c>
      <c r="J693" t="s">
        <v>27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Zenicomus photuroides</v>
      </c>
      <c r="P693" t="str">
        <f t="shared" ca="1" si="62"/>
        <v>TAG072170</v>
      </c>
      <c r="Q693">
        <f t="shared" ca="1" si="63"/>
        <v>493</v>
      </c>
      <c r="R693">
        <f t="shared" ca="1" si="64"/>
        <v>2.1141096107063646</v>
      </c>
      <c r="S693" t="s">
        <v>220</v>
      </c>
      <c r="T693">
        <f t="shared" ca="1" si="65"/>
        <v>64</v>
      </c>
    </row>
    <row r="694" spans="1:20" x14ac:dyDescent="0.2">
      <c r="A694">
        <v>685</v>
      </c>
      <c r="B694" t="s">
        <v>172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25</v>
      </c>
      <c r="I694" t="s">
        <v>29</v>
      </c>
      <c r="J694" t="s">
        <v>27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Crematogaster borneensis</v>
      </c>
      <c r="P694" t="str">
        <f t="shared" ca="1" si="62"/>
        <v>TAG053590</v>
      </c>
      <c r="Q694">
        <f t="shared" ca="1" si="63"/>
        <v>1947</v>
      </c>
      <c r="R694">
        <f t="shared" ca="1" si="64"/>
        <v>2.7287013118618733</v>
      </c>
      <c r="S694" t="s">
        <v>217</v>
      </c>
      <c r="T694">
        <f t="shared" ca="1" si="65"/>
        <v>10</v>
      </c>
    </row>
    <row r="695" spans="1:20" x14ac:dyDescent="0.2">
      <c r="A695">
        <v>686</v>
      </c>
      <c r="B695" t="s">
        <v>172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25</v>
      </c>
      <c r="I695" t="s">
        <v>26</v>
      </c>
      <c r="J695" t="s">
        <v>31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Cicada sanguinolenta</v>
      </c>
      <c r="P695" t="str">
        <f t="shared" ca="1" si="62"/>
        <v>TAG008238</v>
      </c>
      <c r="Q695">
        <f t="shared" ca="1" si="63"/>
        <v>662</v>
      </c>
      <c r="R695">
        <f t="shared" ca="1" si="64"/>
        <v>4.8149116522819853</v>
      </c>
      <c r="S695" t="s">
        <v>218</v>
      </c>
      <c r="T695">
        <f t="shared" ca="1" si="65"/>
        <v>97</v>
      </c>
    </row>
    <row r="696" spans="1:20" x14ac:dyDescent="0.2">
      <c r="A696">
        <v>687</v>
      </c>
      <c r="B696" t="s">
        <v>172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28</v>
      </c>
      <c r="I696" t="s">
        <v>26</v>
      </c>
      <c r="J696" t="s">
        <v>31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Ponerinae #1</v>
      </c>
      <c r="P696" t="str">
        <f t="shared" ca="1" si="62"/>
        <v>TAG068618</v>
      </c>
      <c r="Q696">
        <f t="shared" ca="1" si="63"/>
        <v>193</v>
      </c>
      <c r="R696">
        <f t="shared" ca="1" si="64"/>
        <v>5.4873152162081844</v>
      </c>
      <c r="S696" t="s">
        <v>219</v>
      </c>
      <c r="T696">
        <f t="shared" ca="1" si="65"/>
        <v>36</v>
      </c>
    </row>
    <row r="697" spans="1:20" x14ac:dyDescent="0.2">
      <c r="A697">
        <v>688</v>
      </c>
      <c r="B697" t="s">
        <v>172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30</v>
      </c>
      <c r="I697" t="s">
        <v>29</v>
      </c>
      <c r="J697" t="s">
        <v>31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Camponotites kraussei</v>
      </c>
      <c r="P697" t="str">
        <f t="shared" ca="1" si="62"/>
        <v>TAG002058</v>
      </c>
      <c r="Q697">
        <f t="shared" ca="1" si="63"/>
        <v>1952</v>
      </c>
      <c r="R697">
        <f t="shared" ca="1" si="64"/>
        <v>3.6113053887884163</v>
      </c>
      <c r="S697" t="s">
        <v>220</v>
      </c>
      <c r="T697">
        <f t="shared" ca="1" si="65"/>
        <v>21</v>
      </c>
    </row>
    <row r="698" spans="1:20" x14ac:dyDescent="0.2">
      <c r="A698">
        <v>689</v>
      </c>
      <c r="B698" t="s">
        <v>172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25</v>
      </c>
      <c r="I698" t="s">
        <v>29</v>
      </c>
      <c r="J698" t="s">
        <v>31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Dolichoderus sp.</v>
      </c>
      <c r="P698" t="str">
        <f t="shared" ca="1" si="62"/>
        <v>TAG026407</v>
      </c>
      <c r="Q698">
        <f t="shared" ca="1" si="63"/>
        <v>1266</v>
      </c>
      <c r="R698">
        <f t="shared" ca="1" si="64"/>
        <v>1.4644219626539081</v>
      </c>
      <c r="S698" t="s">
        <v>217</v>
      </c>
      <c r="T698">
        <f t="shared" ca="1" si="65"/>
        <v>21</v>
      </c>
    </row>
    <row r="699" spans="1:20" x14ac:dyDescent="0.2">
      <c r="A699">
        <v>690</v>
      </c>
      <c r="B699" t="s">
        <v>172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28</v>
      </c>
      <c r="I699" t="s">
        <v>29</v>
      </c>
      <c r="J699" t="s">
        <v>31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Gannets</v>
      </c>
      <c r="P699" t="str">
        <f t="shared" ca="1" si="62"/>
        <v>TAG028357</v>
      </c>
      <c r="Q699">
        <f t="shared" ca="1" si="63"/>
        <v>302</v>
      </c>
      <c r="R699">
        <f t="shared" ca="1" si="64"/>
        <v>1.8572280468163396</v>
      </c>
      <c r="S699" t="s">
        <v>218</v>
      </c>
      <c r="T699">
        <f t="shared" ca="1" si="65"/>
        <v>84</v>
      </c>
    </row>
    <row r="700" spans="1:20" x14ac:dyDescent="0.2">
      <c r="A700">
        <v>691</v>
      </c>
      <c r="B700" t="s">
        <v>173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28</v>
      </c>
      <c r="I700" t="s">
        <v>26</v>
      </c>
      <c r="J700" t="s">
        <v>27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Goniopholis tenuidens</v>
      </c>
      <c r="P700" t="str">
        <f t="shared" ca="1" si="62"/>
        <v>TAG014887</v>
      </c>
      <c r="Q700">
        <f t="shared" ca="1" si="63"/>
        <v>1032</v>
      </c>
      <c r="R700">
        <f t="shared" ca="1" si="64"/>
        <v>1.1520573252646007</v>
      </c>
      <c r="S700" t="s">
        <v>219</v>
      </c>
      <c r="T700">
        <f t="shared" ca="1" si="65"/>
        <v>7</v>
      </c>
    </row>
    <row r="701" spans="1:20" x14ac:dyDescent="0.2">
      <c r="A701">
        <v>692</v>
      </c>
      <c r="B701" t="s">
        <v>173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25</v>
      </c>
      <c r="I701" t="s">
        <v>26</v>
      </c>
      <c r="J701" t="s">
        <v>27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Melittia oedippus</v>
      </c>
      <c r="P701" t="str">
        <f t="shared" ca="1" si="62"/>
        <v>TAG008095</v>
      </c>
      <c r="Q701">
        <f t="shared" ca="1" si="63"/>
        <v>204</v>
      </c>
      <c r="R701">
        <f t="shared" ca="1" si="64"/>
        <v>2.2408194077591665</v>
      </c>
      <c r="S701" t="s">
        <v>220</v>
      </c>
      <c r="T701">
        <f t="shared" ca="1" si="65"/>
        <v>77</v>
      </c>
    </row>
    <row r="702" spans="1:20" x14ac:dyDescent="0.2">
      <c r="A702">
        <v>693</v>
      </c>
      <c r="B702" t="s">
        <v>173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28</v>
      </c>
      <c r="I702" t="s">
        <v>29</v>
      </c>
      <c r="J702" t="s">
        <v>27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Predator</v>
      </c>
      <c r="P702" t="str">
        <f t="shared" ca="1" si="62"/>
        <v>TAG075007</v>
      </c>
      <c r="Q702">
        <f t="shared" ca="1" si="63"/>
        <v>1045</v>
      </c>
      <c r="R702">
        <f t="shared" ca="1" si="64"/>
        <v>2.280779457433288</v>
      </c>
      <c r="S702" t="s">
        <v>217</v>
      </c>
      <c r="T702">
        <f t="shared" ca="1" si="65"/>
        <v>55</v>
      </c>
    </row>
    <row r="703" spans="1:20" x14ac:dyDescent="0.2">
      <c r="A703">
        <v>694</v>
      </c>
      <c r="B703" t="s">
        <v>173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30</v>
      </c>
      <c r="I703" t="s">
        <v>29</v>
      </c>
      <c r="J703" t="s">
        <v>27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Predator</v>
      </c>
      <c r="P703" t="str">
        <f t="shared" ca="1" si="62"/>
        <v>TAG024171</v>
      </c>
      <c r="Q703">
        <f t="shared" ca="1" si="63"/>
        <v>1830</v>
      </c>
      <c r="R703">
        <f t="shared" ca="1" si="64"/>
        <v>3.6499171363010783</v>
      </c>
      <c r="S703" t="s">
        <v>218</v>
      </c>
      <c r="T703">
        <f t="shared" ca="1" si="65"/>
        <v>97</v>
      </c>
    </row>
    <row r="704" spans="1:20" x14ac:dyDescent="0.2">
      <c r="A704">
        <v>695</v>
      </c>
      <c r="B704" t="s">
        <v>173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25</v>
      </c>
      <c r="I704" t="s">
        <v>29</v>
      </c>
      <c r="J704" t="s">
        <v>27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Melittia oedippus</v>
      </c>
      <c r="P704" t="str">
        <f t="shared" ca="1" si="62"/>
        <v>TAG064714</v>
      </c>
      <c r="Q704">
        <f t="shared" ca="1" si="63"/>
        <v>1355</v>
      </c>
      <c r="R704">
        <f t="shared" ca="1" si="64"/>
        <v>2.5086614028796124</v>
      </c>
      <c r="S704" t="s">
        <v>219</v>
      </c>
      <c r="T704">
        <f t="shared" ca="1" si="65"/>
        <v>80</v>
      </c>
    </row>
    <row r="705" spans="1:20" x14ac:dyDescent="0.2">
      <c r="A705">
        <v>696</v>
      </c>
      <c r="B705" t="s">
        <v>173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28</v>
      </c>
      <c r="I705" t="s">
        <v>26</v>
      </c>
      <c r="J705" t="s">
        <v>31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Solenopsis #1</v>
      </c>
      <c r="P705" t="str">
        <f t="shared" ca="1" si="62"/>
        <v>TAG070410</v>
      </c>
      <c r="Q705">
        <f t="shared" ca="1" si="63"/>
        <v>1365</v>
      </c>
      <c r="R705">
        <f t="shared" ca="1" si="64"/>
        <v>5.3626659378785133</v>
      </c>
      <c r="S705" t="s">
        <v>220</v>
      </c>
      <c r="T705">
        <f t="shared" ca="1" si="65"/>
        <v>24</v>
      </c>
    </row>
    <row r="706" spans="1:20" x14ac:dyDescent="0.2">
      <c r="A706">
        <v>697</v>
      </c>
      <c r="B706" t="s">
        <v>173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25</v>
      </c>
      <c r="I706" t="s">
        <v>26</v>
      </c>
      <c r="J706" t="s">
        <v>31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Solenopsis abdita</v>
      </c>
      <c r="P706" t="str">
        <f t="shared" ca="1" si="62"/>
        <v>TAG048159</v>
      </c>
      <c r="Q706">
        <f t="shared" ca="1" si="63"/>
        <v>889</v>
      </c>
      <c r="R706">
        <f t="shared" ca="1" si="64"/>
        <v>2.6207353247120015</v>
      </c>
      <c r="S706" t="s">
        <v>217</v>
      </c>
      <c r="T706">
        <f t="shared" ca="1" si="65"/>
        <v>52</v>
      </c>
    </row>
    <row r="707" spans="1:20" x14ac:dyDescent="0.2">
      <c r="A707">
        <v>698</v>
      </c>
      <c r="B707" t="s">
        <v>173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28</v>
      </c>
      <c r="I707" t="s">
        <v>29</v>
      </c>
      <c r="J707" t="s">
        <v>31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Melittia oedippus</v>
      </c>
      <c r="P707" t="str">
        <f t="shared" ca="1" si="62"/>
        <v>TAG033353</v>
      </c>
      <c r="Q707">
        <f t="shared" ca="1" si="63"/>
        <v>1538</v>
      </c>
      <c r="R707">
        <f t="shared" ca="1" si="64"/>
        <v>1.743265242035468</v>
      </c>
      <c r="S707" t="s">
        <v>218</v>
      </c>
      <c r="T707">
        <f t="shared" ca="1" si="65"/>
        <v>33</v>
      </c>
    </row>
    <row r="708" spans="1:20" x14ac:dyDescent="0.2">
      <c r="A708">
        <v>699</v>
      </c>
      <c r="B708" t="s">
        <v>173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30</v>
      </c>
      <c r="I708" t="s">
        <v>29</v>
      </c>
      <c r="J708" t="s">
        <v>31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Gannets</v>
      </c>
      <c r="P708" t="str">
        <f t="shared" ca="1" si="62"/>
        <v>TAG014421</v>
      </c>
      <c r="Q708">
        <f t="shared" ca="1" si="63"/>
        <v>336</v>
      </c>
      <c r="R708">
        <f t="shared" ca="1" si="64"/>
        <v>2.7630481712206558</v>
      </c>
      <c r="S708" t="s">
        <v>219</v>
      </c>
      <c r="T708">
        <f t="shared" ca="1" si="65"/>
        <v>3</v>
      </c>
    </row>
    <row r="709" spans="1:20" x14ac:dyDescent="0.2">
      <c r="A709">
        <v>700</v>
      </c>
      <c r="B709" t="s">
        <v>173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25</v>
      </c>
      <c r="I709" t="s">
        <v>29</v>
      </c>
      <c r="J709" t="s">
        <v>31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Crematogaster ormei</v>
      </c>
      <c r="P709" t="str">
        <f t="shared" ca="1" si="62"/>
        <v>TAG026975</v>
      </c>
      <c r="Q709">
        <f t="shared" ca="1" si="63"/>
        <v>1639</v>
      </c>
      <c r="R709">
        <f t="shared" ca="1" si="64"/>
        <v>4.0905508431820117</v>
      </c>
      <c r="S709" t="s">
        <v>220</v>
      </c>
      <c r="T709">
        <f t="shared" ca="1" si="65"/>
        <v>23</v>
      </c>
    </row>
    <row r="710" spans="1:20" x14ac:dyDescent="0.2">
      <c r="A710">
        <v>701</v>
      </c>
      <c r="B710" t="s">
        <v>174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28</v>
      </c>
      <c r="I710" t="s">
        <v>26</v>
      </c>
      <c r="J710" t="s">
        <v>27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Alsomitra simplex</v>
      </c>
      <c r="P710" t="str">
        <f t="shared" ca="1" si="62"/>
        <v>TAG062878</v>
      </c>
      <c r="Q710">
        <f t="shared" ca="1" si="63"/>
        <v>1103</v>
      </c>
      <c r="R710">
        <f t="shared" ca="1" si="64"/>
        <v>1.2471675329165668</v>
      </c>
      <c r="S710" t="s">
        <v>217</v>
      </c>
      <c r="T710">
        <f t="shared" ca="1" si="65"/>
        <v>77</v>
      </c>
    </row>
    <row r="711" spans="1:20" x14ac:dyDescent="0.2">
      <c r="A711">
        <v>702</v>
      </c>
      <c r="B711" t="s">
        <v>174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25</v>
      </c>
      <c r="I711" t="s">
        <v>26</v>
      </c>
      <c r="J711" t="s">
        <v>27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Crematogaster ormei</v>
      </c>
      <c r="P711" t="str">
        <f t="shared" ca="1" si="62"/>
        <v>TAG075005</v>
      </c>
      <c r="Q711">
        <f t="shared" ca="1" si="63"/>
        <v>1006</v>
      </c>
      <c r="R711">
        <f t="shared" ca="1" si="64"/>
        <v>1.343868197360806</v>
      </c>
      <c r="S711" t="s">
        <v>218</v>
      </c>
      <c r="T711">
        <f t="shared" ca="1" si="65"/>
        <v>18</v>
      </c>
    </row>
    <row r="712" spans="1:20" x14ac:dyDescent="0.2">
      <c r="A712">
        <v>703</v>
      </c>
      <c r="B712" t="s">
        <v>174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30</v>
      </c>
      <c r="I712" t="s">
        <v>29</v>
      </c>
      <c r="J712" t="s">
        <v>27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Solenopsis #1</v>
      </c>
      <c r="P712" t="str">
        <f t="shared" ca="1" si="62"/>
        <v>TAG065351</v>
      </c>
      <c r="Q712">
        <f t="shared" ca="1" si="63"/>
        <v>1194</v>
      </c>
      <c r="R712">
        <f t="shared" ca="1" si="64"/>
        <v>4.1102522139646709</v>
      </c>
      <c r="S712" t="s">
        <v>219</v>
      </c>
      <c r="T712">
        <f t="shared" ca="1" si="65"/>
        <v>49</v>
      </c>
    </row>
    <row r="713" spans="1:20" x14ac:dyDescent="0.2">
      <c r="A713">
        <v>704</v>
      </c>
      <c r="B713" t="s">
        <v>174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28</v>
      </c>
      <c r="I713" t="s">
        <v>29</v>
      </c>
      <c r="J713" t="s">
        <v>27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Zenicomus photuroides</v>
      </c>
      <c r="P713" t="str">
        <f t="shared" ca="1" si="62"/>
        <v>TAG033863</v>
      </c>
      <c r="Q713">
        <f t="shared" ca="1" si="63"/>
        <v>1915</v>
      </c>
      <c r="R713">
        <f t="shared" ca="1" si="64"/>
        <v>2.2516338006775229</v>
      </c>
      <c r="S713" t="s">
        <v>220</v>
      </c>
      <c r="T713">
        <f t="shared" ca="1" si="65"/>
        <v>7</v>
      </c>
    </row>
    <row r="714" spans="1:20" x14ac:dyDescent="0.2">
      <c r="A714">
        <v>705</v>
      </c>
      <c r="B714" t="s">
        <v>174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25</v>
      </c>
      <c r="I714" t="s">
        <v>29</v>
      </c>
      <c r="J714" t="s">
        <v>27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Cicada sanguinolenta</v>
      </c>
      <c r="P714" t="str">
        <f t="shared" ca="1" si="62"/>
        <v>TAG039323</v>
      </c>
      <c r="Q714">
        <f t="shared" ca="1" si="63"/>
        <v>1028</v>
      </c>
      <c r="R714">
        <f t="shared" ca="1" si="64"/>
        <v>1.6124943822716817</v>
      </c>
      <c r="S714" t="s">
        <v>217</v>
      </c>
      <c r="T714">
        <f t="shared" ca="1" si="65"/>
        <v>84</v>
      </c>
    </row>
    <row r="715" spans="1:20" x14ac:dyDescent="0.2">
      <c r="A715">
        <v>706</v>
      </c>
      <c r="B715" t="s">
        <v>174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28</v>
      </c>
      <c r="I715" t="s">
        <v>26</v>
      </c>
      <c r="J715" t="s">
        <v>31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INDIRECT(ADDRESS(RANDBETWEEN(2,21),1,1,FALSE,"Taxa"), FALSE)</f>
        <v>Morphospecies 1</v>
      </c>
      <c r="P715" t="str">
        <f t="shared" ref="P715:P778" ca="1" si="68">"TAG" &amp; TEXT(FLOOR(RAND()*100000,1), "000000")</f>
        <v>TAG048229</v>
      </c>
      <c r="Q715">
        <f t="shared" ref="Q715:Q778" ca="1" si="69">RANDBETWEEN(0,2000)</f>
        <v>62</v>
      </c>
      <c r="R715">
        <f t="shared" ref="R715:R778" ca="1" si="70">RAND()*5+1</f>
        <v>3.4132875829771776</v>
      </c>
      <c r="S715" t="s">
        <v>218</v>
      </c>
      <c r="T715">
        <f t="shared" ref="T715:T778" ca="1" si="71">RANDBETWEEN(0,100)</f>
        <v>98</v>
      </c>
    </row>
    <row r="716" spans="1:20" x14ac:dyDescent="0.2">
      <c r="A716">
        <v>707</v>
      </c>
      <c r="B716" t="s">
        <v>174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25</v>
      </c>
      <c r="I716" t="s">
        <v>26</v>
      </c>
      <c r="J716" t="s">
        <v>31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Solenopsis #1</v>
      </c>
      <c r="P716" t="str">
        <f t="shared" ca="1" si="68"/>
        <v>TAG038999</v>
      </c>
      <c r="Q716">
        <f t="shared" ca="1" si="69"/>
        <v>1324</v>
      </c>
      <c r="R716">
        <f t="shared" ca="1" si="70"/>
        <v>2.9815582011746442</v>
      </c>
      <c r="S716" t="s">
        <v>219</v>
      </c>
      <c r="T716">
        <f t="shared" ca="1" si="71"/>
        <v>78</v>
      </c>
    </row>
    <row r="717" spans="1:20" x14ac:dyDescent="0.2">
      <c r="A717">
        <v>708</v>
      </c>
      <c r="B717" t="s">
        <v>174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28</v>
      </c>
      <c r="I717" t="s">
        <v>29</v>
      </c>
      <c r="J717" t="s">
        <v>31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Predator</v>
      </c>
      <c r="P717" t="str">
        <f t="shared" ca="1" si="68"/>
        <v>TAG000117</v>
      </c>
      <c r="Q717">
        <f t="shared" ca="1" si="69"/>
        <v>164</v>
      </c>
      <c r="R717">
        <f t="shared" ca="1" si="70"/>
        <v>1.5919429025346579</v>
      </c>
      <c r="S717" t="s">
        <v>220</v>
      </c>
      <c r="T717">
        <f t="shared" ca="1" si="71"/>
        <v>100</v>
      </c>
    </row>
    <row r="718" spans="1:20" x14ac:dyDescent="0.2">
      <c r="A718">
        <v>709</v>
      </c>
      <c r="B718" t="s">
        <v>174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30</v>
      </c>
      <c r="I718" t="s">
        <v>29</v>
      </c>
      <c r="J718" t="s">
        <v>31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Melittia oedippus</v>
      </c>
      <c r="P718" t="str">
        <f t="shared" ca="1" si="68"/>
        <v>TAG016122</v>
      </c>
      <c r="Q718">
        <f t="shared" ca="1" si="69"/>
        <v>488</v>
      </c>
      <c r="R718">
        <f t="shared" ca="1" si="70"/>
        <v>2.30572399886562</v>
      </c>
      <c r="S718" t="s">
        <v>217</v>
      </c>
      <c r="T718">
        <f t="shared" ca="1" si="71"/>
        <v>97</v>
      </c>
    </row>
    <row r="719" spans="1:20" x14ac:dyDescent="0.2">
      <c r="A719">
        <v>710</v>
      </c>
      <c r="B719" t="s">
        <v>174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25</v>
      </c>
      <c r="I719" t="s">
        <v>29</v>
      </c>
      <c r="J719" t="s">
        <v>31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Biarmosuchus tagax</v>
      </c>
      <c r="P719" t="str">
        <f t="shared" ca="1" si="68"/>
        <v>TAG070705</v>
      </c>
      <c r="Q719">
        <f t="shared" ca="1" si="69"/>
        <v>1468</v>
      </c>
      <c r="R719">
        <f t="shared" ca="1" si="70"/>
        <v>2.9390972114980638</v>
      </c>
      <c r="S719" t="s">
        <v>218</v>
      </c>
      <c r="T719">
        <f t="shared" ca="1" si="71"/>
        <v>66</v>
      </c>
    </row>
    <row r="720" spans="1:20" x14ac:dyDescent="0.2">
      <c r="A720">
        <v>711</v>
      </c>
      <c r="B720" t="s">
        <v>175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25</v>
      </c>
      <c r="I720" t="s">
        <v>26</v>
      </c>
      <c r="J720" t="s">
        <v>27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Solenopsis abdita</v>
      </c>
      <c r="P720" t="str">
        <f t="shared" ca="1" si="68"/>
        <v>TAG048192</v>
      </c>
      <c r="Q720">
        <f t="shared" ca="1" si="69"/>
        <v>1782</v>
      </c>
      <c r="R720">
        <f t="shared" ca="1" si="70"/>
        <v>5.7839468266495002</v>
      </c>
      <c r="S720" t="s">
        <v>219</v>
      </c>
      <c r="T720">
        <f t="shared" ca="1" si="71"/>
        <v>56</v>
      </c>
    </row>
    <row r="721" spans="1:20" x14ac:dyDescent="0.2">
      <c r="A721">
        <v>712</v>
      </c>
      <c r="B721" t="s">
        <v>175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28</v>
      </c>
      <c r="I721" t="s">
        <v>26</v>
      </c>
      <c r="J721" t="s">
        <v>27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Melaphorus potteri</v>
      </c>
      <c r="P721" t="str">
        <f t="shared" ca="1" si="68"/>
        <v>TAG065172</v>
      </c>
      <c r="Q721">
        <f t="shared" ca="1" si="69"/>
        <v>1389</v>
      </c>
      <c r="R721">
        <f t="shared" ca="1" si="70"/>
        <v>5.31210270358328</v>
      </c>
      <c r="S721" t="s">
        <v>220</v>
      </c>
      <c r="T721">
        <f t="shared" ca="1" si="71"/>
        <v>57</v>
      </c>
    </row>
    <row r="722" spans="1:20" x14ac:dyDescent="0.2">
      <c r="A722">
        <v>713</v>
      </c>
      <c r="B722" t="s">
        <v>175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28</v>
      </c>
      <c r="I722" t="s">
        <v>29</v>
      </c>
      <c r="J722" t="s">
        <v>27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Morphospecies 1</v>
      </c>
      <c r="P722" t="str">
        <f t="shared" ca="1" si="68"/>
        <v>TAG057930</v>
      </c>
      <c r="Q722">
        <f t="shared" ca="1" si="69"/>
        <v>393</v>
      </c>
      <c r="R722">
        <f t="shared" ca="1" si="70"/>
        <v>3.7329444782921986</v>
      </c>
      <c r="S722" t="s">
        <v>217</v>
      </c>
      <c r="T722">
        <f t="shared" ca="1" si="71"/>
        <v>39</v>
      </c>
    </row>
    <row r="723" spans="1:20" x14ac:dyDescent="0.2">
      <c r="A723">
        <v>714</v>
      </c>
      <c r="B723" t="s">
        <v>175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30</v>
      </c>
      <c r="I723" t="s">
        <v>29</v>
      </c>
      <c r="J723" t="s">
        <v>27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Goniopholis tenuidens</v>
      </c>
      <c r="P723" t="str">
        <f t="shared" ca="1" si="68"/>
        <v>TAG039965</v>
      </c>
      <c r="Q723">
        <f t="shared" ca="1" si="69"/>
        <v>1100</v>
      </c>
      <c r="R723">
        <f t="shared" ca="1" si="70"/>
        <v>4.785601381324545</v>
      </c>
      <c r="S723" t="s">
        <v>218</v>
      </c>
      <c r="T723">
        <f t="shared" ca="1" si="71"/>
        <v>38</v>
      </c>
    </row>
    <row r="724" spans="1:20" x14ac:dyDescent="0.2">
      <c r="A724">
        <v>715</v>
      </c>
      <c r="B724" t="s">
        <v>175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25</v>
      </c>
      <c r="I724" t="s">
        <v>29</v>
      </c>
      <c r="J724" t="s">
        <v>27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Water monitor</v>
      </c>
      <c r="P724" t="str">
        <f t="shared" ca="1" si="68"/>
        <v>TAG059917</v>
      </c>
      <c r="Q724">
        <f t="shared" ca="1" si="69"/>
        <v>107</v>
      </c>
      <c r="R724">
        <f t="shared" ca="1" si="70"/>
        <v>1.9241583366490946</v>
      </c>
      <c r="S724" t="s">
        <v>219</v>
      </c>
      <c r="T724">
        <f t="shared" ca="1" si="71"/>
        <v>34</v>
      </c>
    </row>
    <row r="725" spans="1:20" x14ac:dyDescent="0.2">
      <c r="A725">
        <v>716</v>
      </c>
      <c r="B725" t="s">
        <v>175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28</v>
      </c>
      <c r="I725" t="s">
        <v>26</v>
      </c>
      <c r="J725" t="s">
        <v>31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Water monitor</v>
      </c>
      <c r="P725" t="str">
        <f t="shared" ca="1" si="68"/>
        <v>TAG001024</v>
      </c>
      <c r="Q725">
        <f t="shared" ca="1" si="69"/>
        <v>261</v>
      </c>
      <c r="R725">
        <f t="shared" ca="1" si="70"/>
        <v>2.0073232861638175</v>
      </c>
      <c r="S725" t="s">
        <v>220</v>
      </c>
      <c r="T725">
        <f t="shared" ca="1" si="71"/>
        <v>33</v>
      </c>
    </row>
    <row r="726" spans="1:20" x14ac:dyDescent="0.2">
      <c r="A726">
        <v>717</v>
      </c>
      <c r="B726" t="s">
        <v>175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25</v>
      </c>
      <c r="I726" t="s">
        <v>26</v>
      </c>
      <c r="J726" t="s">
        <v>31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Formicidae #1</v>
      </c>
      <c r="P726" t="str">
        <f t="shared" ca="1" si="68"/>
        <v>TAG084902</v>
      </c>
      <c r="Q726">
        <f t="shared" ca="1" si="69"/>
        <v>708</v>
      </c>
      <c r="R726">
        <f t="shared" ca="1" si="70"/>
        <v>1.1997560302756214</v>
      </c>
      <c r="S726" t="s">
        <v>217</v>
      </c>
      <c r="T726">
        <f t="shared" ca="1" si="71"/>
        <v>83</v>
      </c>
    </row>
    <row r="727" spans="1:20" x14ac:dyDescent="0.2">
      <c r="A727">
        <v>718</v>
      </c>
      <c r="B727" t="s">
        <v>175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28</v>
      </c>
      <c r="I727" t="s">
        <v>29</v>
      </c>
      <c r="J727" t="s">
        <v>31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Morphospecies 1</v>
      </c>
      <c r="P727" t="str">
        <f t="shared" ca="1" si="68"/>
        <v>TAG062523</v>
      </c>
      <c r="Q727">
        <f t="shared" ca="1" si="69"/>
        <v>1291</v>
      </c>
      <c r="R727">
        <f t="shared" ca="1" si="70"/>
        <v>5.403860283463132</v>
      </c>
      <c r="S727" t="s">
        <v>218</v>
      </c>
      <c r="T727">
        <f t="shared" ca="1" si="71"/>
        <v>29</v>
      </c>
    </row>
    <row r="728" spans="1:20" x14ac:dyDescent="0.2">
      <c r="A728">
        <v>719</v>
      </c>
      <c r="B728" t="s">
        <v>175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30</v>
      </c>
      <c r="I728" t="s">
        <v>29</v>
      </c>
      <c r="J728" t="s">
        <v>31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Gannets</v>
      </c>
      <c r="P728" t="str">
        <f t="shared" ca="1" si="68"/>
        <v>TAG002453</v>
      </c>
      <c r="Q728">
        <f t="shared" ca="1" si="69"/>
        <v>1819</v>
      </c>
      <c r="R728">
        <f t="shared" ca="1" si="70"/>
        <v>4.2934207578326316</v>
      </c>
      <c r="S728" t="s">
        <v>219</v>
      </c>
      <c r="T728">
        <f t="shared" ca="1" si="71"/>
        <v>95</v>
      </c>
    </row>
    <row r="729" spans="1:20" x14ac:dyDescent="0.2">
      <c r="A729">
        <v>720</v>
      </c>
      <c r="B729" t="s">
        <v>175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25</v>
      </c>
      <c r="I729" t="s">
        <v>29</v>
      </c>
      <c r="J729" t="s">
        <v>31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Biarmosuchus tagax</v>
      </c>
      <c r="P729" t="str">
        <f t="shared" ca="1" si="68"/>
        <v>TAG070515</v>
      </c>
      <c r="Q729">
        <f t="shared" ca="1" si="69"/>
        <v>290</v>
      </c>
      <c r="R729">
        <f t="shared" ca="1" si="70"/>
        <v>1.406304750899058</v>
      </c>
      <c r="S729" t="s">
        <v>220</v>
      </c>
      <c r="T729">
        <f t="shared" ca="1" si="71"/>
        <v>6</v>
      </c>
    </row>
    <row r="730" spans="1:20" x14ac:dyDescent="0.2">
      <c r="A730">
        <v>721</v>
      </c>
      <c r="B730" t="s">
        <v>176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25</v>
      </c>
      <c r="I730" t="s">
        <v>26</v>
      </c>
      <c r="J730" t="s">
        <v>27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Biarmosuchus tagax</v>
      </c>
      <c r="P730" t="str">
        <f t="shared" ca="1" si="68"/>
        <v>TAG020771</v>
      </c>
      <c r="Q730">
        <f t="shared" ca="1" si="69"/>
        <v>1777</v>
      </c>
      <c r="R730">
        <f t="shared" ca="1" si="70"/>
        <v>3.5733448925690854</v>
      </c>
      <c r="S730" t="s">
        <v>217</v>
      </c>
      <c r="T730">
        <f t="shared" ca="1" si="71"/>
        <v>50</v>
      </c>
    </row>
    <row r="731" spans="1:20" x14ac:dyDescent="0.2">
      <c r="A731">
        <v>722</v>
      </c>
      <c r="B731" t="s">
        <v>176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28</v>
      </c>
      <c r="I731" t="s">
        <v>26</v>
      </c>
      <c r="J731" t="s">
        <v>27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Ponerinae #1</v>
      </c>
      <c r="P731" t="str">
        <f t="shared" ca="1" si="68"/>
        <v>TAG070159</v>
      </c>
      <c r="Q731">
        <f t="shared" ca="1" si="69"/>
        <v>1440</v>
      </c>
      <c r="R731">
        <f t="shared" ca="1" si="70"/>
        <v>5.7119755945154926</v>
      </c>
      <c r="S731" t="s">
        <v>218</v>
      </c>
      <c r="T731">
        <f t="shared" ca="1" si="71"/>
        <v>82</v>
      </c>
    </row>
    <row r="732" spans="1:20" x14ac:dyDescent="0.2">
      <c r="A732">
        <v>723</v>
      </c>
      <c r="B732" t="s">
        <v>176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30</v>
      </c>
      <c r="I732" t="s">
        <v>29</v>
      </c>
      <c r="J732" t="s">
        <v>27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Morphospecies 1</v>
      </c>
      <c r="P732" t="str">
        <f t="shared" ca="1" si="68"/>
        <v>TAG044695</v>
      </c>
      <c r="Q732">
        <f t="shared" ca="1" si="69"/>
        <v>1053</v>
      </c>
      <c r="R732">
        <f t="shared" ca="1" si="70"/>
        <v>1.0758493141269934</v>
      </c>
      <c r="S732" t="s">
        <v>219</v>
      </c>
      <c r="T732">
        <f t="shared" ca="1" si="71"/>
        <v>7</v>
      </c>
    </row>
    <row r="733" spans="1:20" x14ac:dyDescent="0.2">
      <c r="A733">
        <v>724</v>
      </c>
      <c r="B733" t="s">
        <v>176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25</v>
      </c>
      <c r="I733" t="s">
        <v>29</v>
      </c>
      <c r="J733" t="s">
        <v>27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Water monitor</v>
      </c>
      <c r="P733" t="str">
        <f t="shared" ca="1" si="68"/>
        <v>TAG064832</v>
      </c>
      <c r="Q733">
        <f t="shared" ca="1" si="69"/>
        <v>123</v>
      </c>
      <c r="R733">
        <f t="shared" ca="1" si="70"/>
        <v>5.5536831300213105</v>
      </c>
      <c r="S733" t="s">
        <v>220</v>
      </c>
      <c r="T733">
        <f t="shared" ca="1" si="71"/>
        <v>59</v>
      </c>
    </row>
    <row r="734" spans="1:20" x14ac:dyDescent="0.2">
      <c r="A734">
        <v>725</v>
      </c>
      <c r="B734" t="s">
        <v>176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28</v>
      </c>
      <c r="I734" t="s">
        <v>29</v>
      </c>
      <c r="J734" t="s">
        <v>27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Ponerinae #1</v>
      </c>
      <c r="P734" t="str">
        <f t="shared" ca="1" si="68"/>
        <v>TAG096148</v>
      </c>
      <c r="Q734">
        <f t="shared" ca="1" si="69"/>
        <v>1710</v>
      </c>
      <c r="R734">
        <f t="shared" ca="1" si="70"/>
        <v>3.6076968231737436</v>
      </c>
      <c r="S734" t="s">
        <v>217</v>
      </c>
      <c r="T734">
        <f t="shared" ca="1" si="71"/>
        <v>95</v>
      </c>
    </row>
    <row r="735" spans="1:20" x14ac:dyDescent="0.2">
      <c r="A735">
        <v>726</v>
      </c>
      <c r="B735" t="s">
        <v>176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28</v>
      </c>
      <c r="I735" t="s">
        <v>26</v>
      </c>
      <c r="J735" t="s">
        <v>31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Solenopsis #1</v>
      </c>
      <c r="P735" t="str">
        <f t="shared" ca="1" si="68"/>
        <v>TAG002288</v>
      </c>
      <c r="Q735">
        <f t="shared" ca="1" si="69"/>
        <v>465</v>
      </c>
      <c r="R735">
        <f t="shared" ca="1" si="70"/>
        <v>1.2152061975378023</v>
      </c>
      <c r="S735" t="s">
        <v>218</v>
      </c>
      <c r="T735">
        <f t="shared" ca="1" si="71"/>
        <v>36</v>
      </c>
    </row>
    <row r="736" spans="1:20" x14ac:dyDescent="0.2">
      <c r="A736">
        <v>727</v>
      </c>
      <c r="B736" t="s">
        <v>176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25</v>
      </c>
      <c r="I736" t="s">
        <v>26</v>
      </c>
      <c r="J736" t="s">
        <v>31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Bothroponera novus</v>
      </c>
      <c r="P736" t="str">
        <f t="shared" ca="1" si="68"/>
        <v>TAG043460</v>
      </c>
      <c r="Q736">
        <f t="shared" ca="1" si="69"/>
        <v>1683</v>
      </c>
      <c r="R736">
        <f t="shared" ca="1" si="70"/>
        <v>4.1894229379673309</v>
      </c>
      <c r="S736" t="s">
        <v>219</v>
      </c>
      <c r="T736">
        <f t="shared" ca="1" si="71"/>
        <v>32</v>
      </c>
    </row>
    <row r="737" spans="1:20" x14ac:dyDescent="0.2">
      <c r="A737">
        <v>728</v>
      </c>
      <c r="B737" t="s">
        <v>176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28</v>
      </c>
      <c r="I737" t="s">
        <v>29</v>
      </c>
      <c r="J737" t="s">
        <v>31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Alsomitra simplex</v>
      </c>
      <c r="P737" t="str">
        <f t="shared" ca="1" si="68"/>
        <v>TAG018519</v>
      </c>
      <c r="Q737">
        <f t="shared" ca="1" si="69"/>
        <v>350</v>
      </c>
      <c r="R737">
        <f t="shared" ca="1" si="70"/>
        <v>5.9031641468490799</v>
      </c>
      <c r="S737" t="s">
        <v>220</v>
      </c>
      <c r="T737">
        <f t="shared" ca="1" si="71"/>
        <v>42</v>
      </c>
    </row>
    <row r="738" spans="1:20" x14ac:dyDescent="0.2">
      <c r="A738">
        <v>729</v>
      </c>
      <c r="B738" t="s">
        <v>176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30</v>
      </c>
      <c r="I738" t="s">
        <v>29</v>
      </c>
      <c r="J738" t="s">
        <v>31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Solenopsis #1</v>
      </c>
      <c r="P738" t="str">
        <f t="shared" ca="1" si="68"/>
        <v>TAG046237</v>
      </c>
      <c r="Q738">
        <f t="shared" ca="1" si="69"/>
        <v>1820</v>
      </c>
      <c r="R738">
        <f t="shared" ca="1" si="70"/>
        <v>3.9472922470610889</v>
      </c>
      <c r="S738" t="s">
        <v>217</v>
      </c>
      <c r="T738">
        <f t="shared" ca="1" si="71"/>
        <v>51</v>
      </c>
    </row>
    <row r="739" spans="1:20" x14ac:dyDescent="0.2">
      <c r="A739">
        <v>730</v>
      </c>
      <c r="B739" t="s">
        <v>176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25</v>
      </c>
      <c r="I739" t="s">
        <v>29</v>
      </c>
      <c r="J739" t="s">
        <v>31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Camponotites kraussei</v>
      </c>
      <c r="P739" t="str">
        <f t="shared" ca="1" si="68"/>
        <v>TAG016131</v>
      </c>
      <c r="Q739">
        <f t="shared" ca="1" si="69"/>
        <v>1135</v>
      </c>
      <c r="R739">
        <f t="shared" ca="1" si="70"/>
        <v>5.0905363418730705</v>
      </c>
      <c r="S739" t="s">
        <v>218</v>
      </c>
      <c r="T739">
        <f t="shared" ca="1" si="71"/>
        <v>0</v>
      </c>
    </row>
    <row r="740" spans="1:20" x14ac:dyDescent="0.2">
      <c r="A740">
        <v>731</v>
      </c>
      <c r="B740" t="s">
        <v>177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28</v>
      </c>
      <c r="I740" t="s">
        <v>26</v>
      </c>
      <c r="J740" t="s">
        <v>27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Biarmosuchus tagax</v>
      </c>
      <c r="P740" t="str">
        <f t="shared" ca="1" si="68"/>
        <v>TAG097179</v>
      </c>
      <c r="Q740">
        <f t="shared" ca="1" si="69"/>
        <v>315</v>
      </c>
      <c r="R740">
        <f t="shared" ca="1" si="70"/>
        <v>1.1107740071498053</v>
      </c>
      <c r="S740" t="s">
        <v>219</v>
      </c>
      <c r="T740">
        <f t="shared" ca="1" si="71"/>
        <v>100</v>
      </c>
    </row>
    <row r="741" spans="1:20" x14ac:dyDescent="0.2">
      <c r="A741">
        <v>732</v>
      </c>
      <c r="B741" t="s">
        <v>177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25</v>
      </c>
      <c r="I741" t="s">
        <v>26</v>
      </c>
      <c r="J741" t="s">
        <v>27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Zenicomus photuroides</v>
      </c>
      <c r="P741" t="str">
        <f t="shared" ca="1" si="68"/>
        <v>TAG098842</v>
      </c>
      <c r="Q741">
        <f t="shared" ca="1" si="69"/>
        <v>1389</v>
      </c>
      <c r="R741">
        <f t="shared" ca="1" si="70"/>
        <v>2.64651442384586</v>
      </c>
      <c r="S741" t="s">
        <v>220</v>
      </c>
      <c r="T741">
        <f t="shared" ca="1" si="71"/>
        <v>51</v>
      </c>
    </row>
    <row r="742" spans="1:20" x14ac:dyDescent="0.2">
      <c r="A742">
        <v>733</v>
      </c>
      <c r="B742" t="s">
        <v>177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28</v>
      </c>
      <c r="I742" t="s">
        <v>29</v>
      </c>
      <c r="J742" t="s">
        <v>27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Solenopsis #1</v>
      </c>
      <c r="P742" t="str">
        <f t="shared" ca="1" si="68"/>
        <v>TAG084571</v>
      </c>
      <c r="Q742">
        <f t="shared" ca="1" si="69"/>
        <v>1264</v>
      </c>
      <c r="R742">
        <f t="shared" ca="1" si="70"/>
        <v>5.0642215004924491</v>
      </c>
      <c r="S742" t="s">
        <v>217</v>
      </c>
      <c r="T742">
        <f t="shared" ca="1" si="71"/>
        <v>86</v>
      </c>
    </row>
    <row r="743" spans="1:20" x14ac:dyDescent="0.2">
      <c r="A743">
        <v>734</v>
      </c>
      <c r="B743" t="s">
        <v>177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30</v>
      </c>
      <c r="I743" t="s">
        <v>29</v>
      </c>
      <c r="J743" t="s">
        <v>27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Formicidae #1</v>
      </c>
      <c r="P743" t="str">
        <f t="shared" ca="1" si="68"/>
        <v>TAG025339</v>
      </c>
      <c r="Q743">
        <f t="shared" ca="1" si="69"/>
        <v>1793</v>
      </c>
      <c r="R743">
        <f t="shared" ca="1" si="70"/>
        <v>4.6120098776289273</v>
      </c>
      <c r="S743" t="s">
        <v>218</v>
      </c>
      <c r="T743">
        <f t="shared" ca="1" si="71"/>
        <v>38</v>
      </c>
    </row>
    <row r="744" spans="1:20" x14ac:dyDescent="0.2">
      <c r="A744">
        <v>735</v>
      </c>
      <c r="B744" t="s">
        <v>177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25</v>
      </c>
      <c r="I744" t="s">
        <v>29</v>
      </c>
      <c r="J744" t="s">
        <v>27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Solenopsis abdita</v>
      </c>
      <c r="P744" t="str">
        <f t="shared" ca="1" si="68"/>
        <v>TAG027047</v>
      </c>
      <c r="Q744">
        <f t="shared" ca="1" si="69"/>
        <v>1643</v>
      </c>
      <c r="R744">
        <f t="shared" ca="1" si="70"/>
        <v>3.0038614090879889</v>
      </c>
      <c r="S744" t="s">
        <v>219</v>
      </c>
      <c r="T744">
        <f t="shared" ca="1" si="71"/>
        <v>35</v>
      </c>
    </row>
    <row r="745" spans="1:20" x14ac:dyDescent="0.2">
      <c r="A745">
        <v>736</v>
      </c>
      <c r="B745" t="s">
        <v>177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28</v>
      </c>
      <c r="I745" t="s">
        <v>26</v>
      </c>
      <c r="J745" t="s">
        <v>31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Melaphorus potteri</v>
      </c>
      <c r="P745" t="str">
        <f t="shared" ca="1" si="68"/>
        <v>TAG021264</v>
      </c>
      <c r="Q745">
        <f t="shared" ca="1" si="69"/>
        <v>28</v>
      </c>
      <c r="R745">
        <f t="shared" ca="1" si="70"/>
        <v>1.5091425133352656</v>
      </c>
      <c r="S745" t="s">
        <v>220</v>
      </c>
      <c r="T745">
        <f t="shared" ca="1" si="71"/>
        <v>46</v>
      </c>
    </row>
    <row r="746" spans="1:20" x14ac:dyDescent="0.2">
      <c r="A746">
        <v>737</v>
      </c>
      <c r="B746" t="s">
        <v>177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25</v>
      </c>
      <c r="I746" t="s">
        <v>26</v>
      </c>
      <c r="J746" t="s">
        <v>31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Predator</v>
      </c>
      <c r="P746" t="str">
        <f t="shared" ca="1" si="68"/>
        <v>TAG039796</v>
      </c>
      <c r="Q746">
        <f t="shared" ca="1" si="69"/>
        <v>703</v>
      </c>
      <c r="R746">
        <f t="shared" ca="1" si="70"/>
        <v>1.4964172216817198</v>
      </c>
      <c r="S746" t="s">
        <v>217</v>
      </c>
      <c r="T746">
        <f t="shared" ca="1" si="71"/>
        <v>59</v>
      </c>
    </row>
    <row r="747" spans="1:20" x14ac:dyDescent="0.2">
      <c r="A747">
        <v>738</v>
      </c>
      <c r="B747" t="s">
        <v>177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30</v>
      </c>
      <c r="I747" t="s">
        <v>29</v>
      </c>
      <c r="J747" t="s">
        <v>31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Goniopholis tenuidens</v>
      </c>
      <c r="P747" t="str">
        <f t="shared" ca="1" si="68"/>
        <v>TAG016515</v>
      </c>
      <c r="Q747">
        <f t="shared" ca="1" si="69"/>
        <v>276</v>
      </c>
      <c r="R747">
        <f t="shared" ca="1" si="70"/>
        <v>3.3491003284825767</v>
      </c>
      <c r="S747" t="s">
        <v>218</v>
      </c>
      <c r="T747">
        <f t="shared" ca="1" si="71"/>
        <v>10</v>
      </c>
    </row>
    <row r="748" spans="1:20" x14ac:dyDescent="0.2">
      <c r="A748">
        <v>739</v>
      </c>
      <c r="B748" t="s">
        <v>177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28</v>
      </c>
      <c r="I748" t="s">
        <v>29</v>
      </c>
      <c r="J748" t="s">
        <v>31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Morphospecies 1</v>
      </c>
      <c r="P748" t="str">
        <f t="shared" ca="1" si="68"/>
        <v>TAG017004</v>
      </c>
      <c r="Q748">
        <f t="shared" ca="1" si="69"/>
        <v>140</v>
      </c>
      <c r="R748">
        <f t="shared" ca="1" si="70"/>
        <v>4.6033833588688591</v>
      </c>
      <c r="S748" t="s">
        <v>219</v>
      </c>
      <c r="T748">
        <f t="shared" ca="1" si="71"/>
        <v>53</v>
      </c>
    </row>
    <row r="749" spans="1:20" x14ac:dyDescent="0.2">
      <c r="A749">
        <v>740</v>
      </c>
      <c r="B749" t="s">
        <v>177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25</v>
      </c>
      <c r="I749" t="s">
        <v>29</v>
      </c>
      <c r="J749" t="s">
        <v>31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Alsomitra simplex</v>
      </c>
      <c r="P749" t="str">
        <f t="shared" ca="1" si="68"/>
        <v>TAG090287</v>
      </c>
      <c r="Q749">
        <f t="shared" ca="1" si="69"/>
        <v>1731</v>
      </c>
      <c r="R749">
        <f t="shared" ca="1" si="70"/>
        <v>3.5132672398995655</v>
      </c>
      <c r="S749" t="s">
        <v>220</v>
      </c>
      <c r="T749">
        <f t="shared" ca="1" si="71"/>
        <v>35</v>
      </c>
    </row>
    <row r="750" spans="1:20" x14ac:dyDescent="0.2">
      <c r="A750">
        <v>741</v>
      </c>
      <c r="B750" t="s">
        <v>178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28</v>
      </c>
      <c r="I750" t="s">
        <v>26</v>
      </c>
      <c r="J750" t="s">
        <v>27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Predator</v>
      </c>
      <c r="P750" t="str">
        <f t="shared" ca="1" si="68"/>
        <v>TAG004014</v>
      </c>
      <c r="Q750">
        <f t="shared" ca="1" si="69"/>
        <v>1134</v>
      </c>
      <c r="R750">
        <f t="shared" ca="1" si="70"/>
        <v>3.2061628386989196</v>
      </c>
      <c r="S750" t="s">
        <v>217</v>
      </c>
      <c r="T750">
        <f t="shared" ca="1" si="71"/>
        <v>83</v>
      </c>
    </row>
    <row r="751" spans="1:20" x14ac:dyDescent="0.2">
      <c r="A751">
        <v>742</v>
      </c>
      <c r="B751" t="s">
        <v>178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25</v>
      </c>
      <c r="I751" t="s">
        <v>26</v>
      </c>
      <c r="J751" t="s">
        <v>27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Goniopholis tenuidens</v>
      </c>
      <c r="P751" t="str">
        <f t="shared" ca="1" si="68"/>
        <v>TAG012760</v>
      </c>
      <c r="Q751">
        <f t="shared" ca="1" si="69"/>
        <v>665</v>
      </c>
      <c r="R751">
        <f t="shared" ca="1" si="70"/>
        <v>3.8753148619478219</v>
      </c>
      <c r="S751" t="s">
        <v>218</v>
      </c>
      <c r="T751">
        <f t="shared" ca="1" si="71"/>
        <v>54</v>
      </c>
    </row>
    <row r="752" spans="1:20" x14ac:dyDescent="0.2">
      <c r="A752">
        <v>743</v>
      </c>
      <c r="B752" t="s">
        <v>178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30</v>
      </c>
      <c r="I752" t="s">
        <v>29</v>
      </c>
      <c r="J752" t="s">
        <v>27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Gannets</v>
      </c>
      <c r="P752" t="str">
        <f t="shared" ca="1" si="68"/>
        <v>TAG014729</v>
      </c>
      <c r="Q752">
        <f t="shared" ca="1" si="69"/>
        <v>267</v>
      </c>
      <c r="R752">
        <f t="shared" ca="1" si="70"/>
        <v>3.0054780230755096</v>
      </c>
      <c r="S752" t="s">
        <v>219</v>
      </c>
      <c r="T752">
        <f t="shared" ca="1" si="71"/>
        <v>29</v>
      </c>
    </row>
    <row r="753" spans="1:20" x14ac:dyDescent="0.2">
      <c r="A753">
        <v>744</v>
      </c>
      <c r="B753" t="s">
        <v>178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25</v>
      </c>
      <c r="I753" t="s">
        <v>29</v>
      </c>
      <c r="J753" t="s">
        <v>27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Melittia oedippus</v>
      </c>
      <c r="P753" t="str">
        <f t="shared" ca="1" si="68"/>
        <v>TAG043053</v>
      </c>
      <c r="Q753">
        <f t="shared" ca="1" si="69"/>
        <v>133</v>
      </c>
      <c r="R753">
        <f t="shared" ca="1" si="70"/>
        <v>5.6432203281971871</v>
      </c>
      <c r="S753" t="s">
        <v>220</v>
      </c>
      <c r="T753">
        <f t="shared" ca="1" si="71"/>
        <v>7</v>
      </c>
    </row>
    <row r="754" spans="1:20" x14ac:dyDescent="0.2">
      <c r="A754">
        <v>745</v>
      </c>
      <c r="B754" t="s">
        <v>178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28</v>
      </c>
      <c r="I754" t="s">
        <v>29</v>
      </c>
      <c r="J754" t="s">
        <v>27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Camponotites kraussei</v>
      </c>
      <c r="P754" t="str">
        <f t="shared" ca="1" si="68"/>
        <v>TAG014086</v>
      </c>
      <c r="Q754">
        <f t="shared" ca="1" si="69"/>
        <v>38</v>
      </c>
      <c r="R754">
        <f t="shared" ca="1" si="70"/>
        <v>1.3416608689938254</v>
      </c>
      <c r="S754" t="s">
        <v>217</v>
      </c>
      <c r="T754">
        <f t="shared" ca="1" si="71"/>
        <v>77</v>
      </c>
    </row>
    <row r="755" spans="1:20" x14ac:dyDescent="0.2">
      <c r="A755">
        <v>746</v>
      </c>
      <c r="B755" t="s">
        <v>178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28</v>
      </c>
      <c r="I755" t="s">
        <v>26</v>
      </c>
      <c r="J755" t="s">
        <v>31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Melaphorus potteri</v>
      </c>
      <c r="P755" t="str">
        <f t="shared" ca="1" si="68"/>
        <v>TAG072436</v>
      </c>
      <c r="Q755">
        <f t="shared" ca="1" si="69"/>
        <v>913</v>
      </c>
      <c r="R755">
        <f t="shared" ca="1" si="70"/>
        <v>1.8030917750185085</v>
      </c>
      <c r="S755" t="s">
        <v>218</v>
      </c>
      <c r="T755">
        <f t="shared" ca="1" si="71"/>
        <v>47</v>
      </c>
    </row>
    <row r="756" spans="1:20" x14ac:dyDescent="0.2">
      <c r="A756">
        <v>747</v>
      </c>
      <c r="B756" t="s">
        <v>178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25</v>
      </c>
      <c r="I756" t="s">
        <v>26</v>
      </c>
      <c r="J756" t="s">
        <v>31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Alsomitra simplex</v>
      </c>
      <c r="P756" t="str">
        <f t="shared" ca="1" si="68"/>
        <v>TAG074133</v>
      </c>
      <c r="Q756">
        <f t="shared" ca="1" si="69"/>
        <v>430</v>
      </c>
      <c r="R756">
        <f t="shared" ca="1" si="70"/>
        <v>3.8989979343967804</v>
      </c>
      <c r="S756" t="s">
        <v>219</v>
      </c>
      <c r="T756">
        <f t="shared" ca="1" si="71"/>
        <v>15</v>
      </c>
    </row>
    <row r="757" spans="1:20" x14ac:dyDescent="0.2">
      <c r="A757">
        <v>748</v>
      </c>
      <c r="B757" t="s">
        <v>178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28</v>
      </c>
      <c r="I757" t="s">
        <v>29</v>
      </c>
      <c r="J757" t="s">
        <v>31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Predator</v>
      </c>
      <c r="P757" t="str">
        <f t="shared" ca="1" si="68"/>
        <v>TAG045339</v>
      </c>
      <c r="Q757">
        <f t="shared" ca="1" si="69"/>
        <v>86</v>
      </c>
      <c r="R757">
        <f t="shared" ca="1" si="70"/>
        <v>3.6191538542684323</v>
      </c>
      <c r="S757" t="s">
        <v>220</v>
      </c>
      <c r="T757">
        <f t="shared" ca="1" si="71"/>
        <v>41</v>
      </c>
    </row>
    <row r="758" spans="1:20" x14ac:dyDescent="0.2">
      <c r="A758">
        <v>749</v>
      </c>
      <c r="B758" t="s">
        <v>178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30</v>
      </c>
      <c r="I758" t="s">
        <v>29</v>
      </c>
      <c r="J758" t="s">
        <v>31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Predator</v>
      </c>
      <c r="P758" t="str">
        <f t="shared" ca="1" si="68"/>
        <v>TAG007956</v>
      </c>
      <c r="Q758">
        <f t="shared" ca="1" si="69"/>
        <v>562</v>
      </c>
      <c r="R758">
        <f t="shared" ca="1" si="70"/>
        <v>4.6918239888652762</v>
      </c>
      <c r="S758" t="s">
        <v>217</v>
      </c>
      <c r="T758">
        <f t="shared" ca="1" si="71"/>
        <v>47</v>
      </c>
    </row>
    <row r="759" spans="1:20" x14ac:dyDescent="0.2">
      <c r="A759">
        <v>750</v>
      </c>
      <c r="B759" t="s">
        <v>178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25</v>
      </c>
      <c r="I759" t="s">
        <v>29</v>
      </c>
      <c r="J759" t="s">
        <v>31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Biarmosuchus tagax</v>
      </c>
      <c r="P759" t="str">
        <f t="shared" ca="1" si="68"/>
        <v>TAG027815</v>
      </c>
      <c r="Q759">
        <f t="shared" ca="1" si="69"/>
        <v>309</v>
      </c>
      <c r="R759">
        <f t="shared" ca="1" si="70"/>
        <v>4.0203898716745616</v>
      </c>
      <c r="S759" t="s">
        <v>218</v>
      </c>
      <c r="T759">
        <f t="shared" ca="1" si="71"/>
        <v>72</v>
      </c>
    </row>
    <row r="760" spans="1:20" x14ac:dyDescent="0.2">
      <c r="A760">
        <v>751</v>
      </c>
      <c r="B760" t="s">
        <v>179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25</v>
      </c>
      <c r="I760" t="s">
        <v>26</v>
      </c>
      <c r="J760" t="s">
        <v>27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Formicidae #1</v>
      </c>
      <c r="P760" t="str">
        <f t="shared" ca="1" si="68"/>
        <v>TAG080338</v>
      </c>
      <c r="Q760">
        <f t="shared" ca="1" si="69"/>
        <v>1033</v>
      </c>
      <c r="R760">
        <f t="shared" ca="1" si="70"/>
        <v>2.2994140724457868</v>
      </c>
      <c r="S760" t="s">
        <v>219</v>
      </c>
      <c r="T760">
        <f t="shared" ca="1" si="71"/>
        <v>73</v>
      </c>
    </row>
    <row r="761" spans="1:20" x14ac:dyDescent="0.2">
      <c r="A761">
        <v>752</v>
      </c>
      <c r="B761" t="s">
        <v>179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28</v>
      </c>
      <c r="I761" t="s">
        <v>26</v>
      </c>
      <c r="J761" t="s">
        <v>27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Melittia oedippus</v>
      </c>
      <c r="P761" t="str">
        <f t="shared" ca="1" si="68"/>
        <v>TAG001505</v>
      </c>
      <c r="Q761">
        <f t="shared" ca="1" si="69"/>
        <v>440</v>
      </c>
      <c r="R761">
        <f t="shared" ca="1" si="70"/>
        <v>1.9970703683475568</v>
      </c>
      <c r="S761" t="s">
        <v>220</v>
      </c>
      <c r="T761">
        <f t="shared" ca="1" si="71"/>
        <v>3</v>
      </c>
    </row>
    <row r="762" spans="1:20" x14ac:dyDescent="0.2">
      <c r="A762">
        <v>753</v>
      </c>
      <c r="B762" t="s">
        <v>179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28</v>
      </c>
      <c r="I762" t="s">
        <v>29</v>
      </c>
      <c r="J762" t="s">
        <v>27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Water monitor</v>
      </c>
      <c r="P762" t="str">
        <f t="shared" ca="1" si="68"/>
        <v>TAG020675</v>
      </c>
      <c r="Q762">
        <f t="shared" ca="1" si="69"/>
        <v>30</v>
      </c>
      <c r="R762">
        <f t="shared" ca="1" si="70"/>
        <v>1.838414696596369</v>
      </c>
      <c r="S762" t="s">
        <v>217</v>
      </c>
      <c r="T762">
        <f t="shared" ca="1" si="71"/>
        <v>8</v>
      </c>
    </row>
    <row r="763" spans="1:20" x14ac:dyDescent="0.2">
      <c r="A763">
        <v>754</v>
      </c>
      <c r="B763" t="s">
        <v>179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30</v>
      </c>
      <c r="I763" t="s">
        <v>29</v>
      </c>
      <c r="J763" t="s">
        <v>27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Crematogaster ormei</v>
      </c>
      <c r="P763" t="str">
        <f t="shared" ca="1" si="68"/>
        <v>TAG048257</v>
      </c>
      <c r="Q763">
        <f t="shared" ca="1" si="69"/>
        <v>824</v>
      </c>
      <c r="R763">
        <f t="shared" ca="1" si="70"/>
        <v>3.8497969830517262</v>
      </c>
      <c r="S763" t="s">
        <v>218</v>
      </c>
      <c r="T763">
        <f t="shared" ca="1" si="71"/>
        <v>62</v>
      </c>
    </row>
    <row r="764" spans="1:20" x14ac:dyDescent="0.2">
      <c r="A764">
        <v>755</v>
      </c>
      <c r="B764" t="s">
        <v>179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25</v>
      </c>
      <c r="I764" t="s">
        <v>29</v>
      </c>
      <c r="J764" t="s">
        <v>27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Camponotites kraussei</v>
      </c>
      <c r="P764" t="str">
        <f t="shared" ca="1" si="68"/>
        <v>TAG065220</v>
      </c>
      <c r="Q764">
        <f t="shared" ca="1" si="69"/>
        <v>147</v>
      </c>
      <c r="R764">
        <f t="shared" ca="1" si="70"/>
        <v>2.3932174869297369</v>
      </c>
      <c r="S764" t="s">
        <v>219</v>
      </c>
      <c r="T764">
        <f t="shared" ca="1" si="71"/>
        <v>0</v>
      </c>
    </row>
    <row r="765" spans="1:20" x14ac:dyDescent="0.2">
      <c r="A765">
        <v>756</v>
      </c>
      <c r="B765" t="s">
        <v>179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25</v>
      </c>
      <c r="I765" t="s">
        <v>26</v>
      </c>
      <c r="J765" t="s">
        <v>31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Crematogaster ormei</v>
      </c>
      <c r="P765" t="str">
        <f t="shared" ca="1" si="68"/>
        <v>TAG070523</v>
      </c>
      <c r="Q765">
        <f t="shared" ca="1" si="69"/>
        <v>805</v>
      </c>
      <c r="R765">
        <f t="shared" ca="1" si="70"/>
        <v>4.1770968634093713</v>
      </c>
      <c r="S765" t="s">
        <v>220</v>
      </c>
      <c r="T765">
        <f t="shared" ca="1" si="71"/>
        <v>40</v>
      </c>
    </row>
    <row r="766" spans="1:20" x14ac:dyDescent="0.2">
      <c r="A766">
        <v>757</v>
      </c>
      <c r="B766" t="s">
        <v>179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28</v>
      </c>
      <c r="I766" t="s">
        <v>26</v>
      </c>
      <c r="J766" t="s">
        <v>31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Crematogaster ormei</v>
      </c>
      <c r="P766" t="str">
        <f t="shared" ca="1" si="68"/>
        <v>TAG000045</v>
      </c>
      <c r="Q766">
        <f t="shared" ca="1" si="69"/>
        <v>279</v>
      </c>
      <c r="R766">
        <f t="shared" ca="1" si="70"/>
        <v>5.5390926371203131</v>
      </c>
      <c r="S766" t="s">
        <v>217</v>
      </c>
      <c r="T766">
        <f t="shared" ca="1" si="71"/>
        <v>12</v>
      </c>
    </row>
    <row r="767" spans="1:20" x14ac:dyDescent="0.2">
      <c r="A767">
        <v>758</v>
      </c>
      <c r="B767" t="s">
        <v>179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28</v>
      </c>
      <c r="I767" t="s">
        <v>29</v>
      </c>
      <c r="J767" t="s">
        <v>31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Ponerinae #1</v>
      </c>
      <c r="P767" t="str">
        <f t="shared" ca="1" si="68"/>
        <v>TAG069947</v>
      </c>
      <c r="Q767">
        <f t="shared" ca="1" si="69"/>
        <v>1443</v>
      </c>
      <c r="R767">
        <f t="shared" ca="1" si="70"/>
        <v>1.4932516663595417</v>
      </c>
      <c r="S767" t="s">
        <v>218</v>
      </c>
      <c r="T767">
        <f t="shared" ca="1" si="71"/>
        <v>51</v>
      </c>
    </row>
    <row r="768" spans="1:20" x14ac:dyDescent="0.2">
      <c r="A768">
        <v>759</v>
      </c>
      <c r="B768" t="s">
        <v>179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25</v>
      </c>
      <c r="I768" t="s">
        <v>29</v>
      </c>
      <c r="J768" t="s">
        <v>31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Cicada sanguinolenta</v>
      </c>
      <c r="P768" t="str">
        <f t="shared" ca="1" si="68"/>
        <v>TAG056333</v>
      </c>
      <c r="Q768">
        <f t="shared" ca="1" si="69"/>
        <v>1275</v>
      </c>
      <c r="R768">
        <f t="shared" ca="1" si="70"/>
        <v>2.8623762577383252</v>
      </c>
      <c r="S768" t="s">
        <v>219</v>
      </c>
      <c r="T768">
        <f t="shared" ca="1" si="71"/>
        <v>79</v>
      </c>
    </row>
    <row r="769" spans="1:20" x14ac:dyDescent="0.2">
      <c r="A769">
        <v>760</v>
      </c>
      <c r="B769" t="s">
        <v>179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30</v>
      </c>
      <c r="I769" t="s">
        <v>29</v>
      </c>
      <c r="J769" t="s">
        <v>31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Solenopsis #1</v>
      </c>
      <c r="P769" t="str">
        <f t="shared" ca="1" si="68"/>
        <v>TAG074323</v>
      </c>
      <c r="Q769">
        <f t="shared" ca="1" si="69"/>
        <v>161</v>
      </c>
      <c r="R769">
        <f t="shared" ca="1" si="70"/>
        <v>5.400591285992423</v>
      </c>
      <c r="S769" t="s">
        <v>220</v>
      </c>
      <c r="T769">
        <f t="shared" ca="1" si="71"/>
        <v>26</v>
      </c>
    </row>
    <row r="770" spans="1:20" x14ac:dyDescent="0.2">
      <c r="A770">
        <v>761</v>
      </c>
      <c r="B770" t="s">
        <v>180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25</v>
      </c>
      <c r="I770" t="s">
        <v>26</v>
      </c>
      <c r="J770" t="s">
        <v>27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Goniopholis tenuidens</v>
      </c>
      <c r="P770" t="str">
        <f t="shared" ca="1" si="68"/>
        <v>TAG016262</v>
      </c>
      <c r="Q770">
        <f t="shared" ca="1" si="69"/>
        <v>664</v>
      </c>
      <c r="R770">
        <f t="shared" ca="1" si="70"/>
        <v>4.9967057208965224</v>
      </c>
      <c r="S770" t="s">
        <v>217</v>
      </c>
      <c r="T770">
        <f t="shared" ca="1" si="71"/>
        <v>41</v>
      </c>
    </row>
    <row r="771" spans="1:20" x14ac:dyDescent="0.2">
      <c r="A771">
        <v>762</v>
      </c>
      <c r="B771" t="s">
        <v>180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28</v>
      </c>
      <c r="I771" t="s">
        <v>26</v>
      </c>
      <c r="J771" t="s">
        <v>27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Melittia oedippus</v>
      </c>
      <c r="P771" t="str">
        <f t="shared" ca="1" si="68"/>
        <v>TAG092796</v>
      </c>
      <c r="Q771">
        <f t="shared" ca="1" si="69"/>
        <v>1198</v>
      </c>
      <c r="R771">
        <f t="shared" ca="1" si="70"/>
        <v>5.5873576991771472</v>
      </c>
      <c r="S771" t="s">
        <v>218</v>
      </c>
      <c r="T771">
        <f t="shared" ca="1" si="71"/>
        <v>100</v>
      </c>
    </row>
    <row r="772" spans="1:20" x14ac:dyDescent="0.2">
      <c r="A772">
        <v>763</v>
      </c>
      <c r="B772" t="s">
        <v>180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28</v>
      </c>
      <c r="I772" t="s">
        <v>29</v>
      </c>
      <c r="J772" t="s">
        <v>27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Solenopsis #1</v>
      </c>
      <c r="P772" t="str">
        <f t="shared" ca="1" si="68"/>
        <v>TAG082304</v>
      </c>
      <c r="Q772">
        <f t="shared" ca="1" si="69"/>
        <v>1230</v>
      </c>
      <c r="R772">
        <f t="shared" ca="1" si="70"/>
        <v>3.505326560321353</v>
      </c>
      <c r="S772" t="s">
        <v>219</v>
      </c>
      <c r="T772">
        <f t="shared" ca="1" si="71"/>
        <v>50</v>
      </c>
    </row>
    <row r="773" spans="1:20" x14ac:dyDescent="0.2">
      <c r="A773">
        <v>764</v>
      </c>
      <c r="B773" t="s">
        <v>180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30</v>
      </c>
      <c r="I773" t="s">
        <v>29</v>
      </c>
      <c r="J773" t="s">
        <v>27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Biarmosuchus tagax</v>
      </c>
      <c r="P773" t="str">
        <f t="shared" ca="1" si="68"/>
        <v>TAG057786</v>
      </c>
      <c r="Q773">
        <f t="shared" ca="1" si="69"/>
        <v>1722</v>
      </c>
      <c r="R773">
        <f t="shared" ca="1" si="70"/>
        <v>2.2018336714479512</v>
      </c>
      <c r="S773" t="s">
        <v>220</v>
      </c>
      <c r="T773">
        <f t="shared" ca="1" si="71"/>
        <v>43</v>
      </c>
    </row>
    <row r="774" spans="1:20" x14ac:dyDescent="0.2">
      <c r="A774">
        <v>765</v>
      </c>
      <c r="B774" t="s">
        <v>180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25</v>
      </c>
      <c r="I774" t="s">
        <v>29</v>
      </c>
      <c r="J774" t="s">
        <v>27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Crematogaster borneensis</v>
      </c>
      <c r="P774" t="str">
        <f t="shared" ca="1" si="68"/>
        <v>TAG090054</v>
      </c>
      <c r="Q774">
        <f t="shared" ca="1" si="69"/>
        <v>1485</v>
      </c>
      <c r="R774">
        <f t="shared" ca="1" si="70"/>
        <v>4.0541774197048293</v>
      </c>
      <c r="S774" t="s">
        <v>217</v>
      </c>
      <c r="T774">
        <f t="shared" ca="1" si="71"/>
        <v>80</v>
      </c>
    </row>
    <row r="775" spans="1:20" x14ac:dyDescent="0.2">
      <c r="A775">
        <v>766</v>
      </c>
      <c r="B775" t="s">
        <v>180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28</v>
      </c>
      <c r="I775" t="s">
        <v>26</v>
      </c>
      <c r="J775" t="s">
        <v>31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Goniopholis tenuidens</v>
      </c>
      <c r="P775" t="str">
        <f t="shared" ca="1" si="68"/>
        <v>TAG074567</v>
      </c>
      <c r="Q775">
        <f t="shared" ca="1" si="69"/>
        <v>1475</v>
      </c>
      <c r="R775">
        <f t="shared" ca="1" si="70"/>
        <v>2.5587286178311426</v>
      </c>
      <c r="S775" t="s">
        <v>218</v>
      </c>
      <c r="T775">
        <f t="shared" ca="1" si="71"/>
        <v>23</v>
      </c>
    </row>
    <row r="776" spans="1:20" x14ac:dyDescent="0.2">
      <c r="A776">
        <v>767</v>
      </c>
      <c r="B776" t="s">
        <v>180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25</v>
      </c>
      <c r="I776" t="s">
        <v>26</v>
      </c>
      <c r="J776" t="s">
        <v>31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Ponerinae #1</v>
      </c>
      <c r="P776" t="str">
        <f t="shared" ca="1" si="68"/>
        <v>TAG077077</v>
      </c>
      <c r="Q776">
        <f t="shared" ca="1" si="69"/>
        <v>1294</v>
      </c>
      <c r="R776">
        <f t="shared" ca="1" si="70"/>
        <v>2.4286192731871856</v>
      </c>
      <c r="S776" t="s">
        <v>219</v>
      </c>
      <c r="T776">
        <f t="shared" ca="1" si="71"/>
        <v>82</v>
      </c>
    </row>
    <row r="777" spans="1:20" x14ac:dyDescent="0.2">
      <c r="A777">
        <v>768</v>
      </c>
      <c r="B777" t="s">
        <v>180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30</v>
      </c>
      <c r="I777" t="s">
        <v>29</v>
      </c>
      <c r="J777" t="s">
        <v>31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Ponerinae #1</v>
      </c>
      <c r="P777" t="str">
        <f t="shared" ca="1" si="68"/>
        <v>TAG094204</v>
      </c>
      <c r="Q777">
        <f t="shared" ca="1" si="69"/>
        <v>1181</v>
      </c>
      <c r="R777">
        <f t="shared" ca="1" si="70"/>
        <v>5.6348172513694132</v>
      </c>
      <c r="S777" t="s">
        <v>220</v>
      </c>
      <c r="T777">
        <f t="shared" ca="1" si="71"/>
        <v>96</v>
      </c>
    </row>
    <row r="778" spans="1:20" x14ac:dyDescent="0.2">
      <c r="A778">
        <v>769</v>
      </c>
      <c r="B778" t="s">
        <v>180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28</v>
      </c>
      <c r="I778" t="s">
        <v>29</v>
      </c>
      <c r="J778" t="s">
        <v>31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Crematogaster borneensis</v>
      </c>
      <c r="P778" t="str">
        <f t="shared" ca="1" si="68"/>
        <v>TAG059426</v>
      </c>
      <c r="Q778">
        <f t="shared" ca="1" si="69"/>
        <v>486</v>
      </c>
      <c r="R778">
        <f t="shared" ca="1" si="70"/>
        <v>5.9400645462121329</v>
      </c>
      <c r="S778" t="s">
        <v>217</v>
      </c>
      <c r="T778">
        <f t="shared" ca="1" si="71"/>
        <v>51</v>
      </c>
    </row>
    <row r="779" spans="1:20" x14ac:dyDescent="0.2">
      <c r="A779">
        <v>770</v>
      </c>
      <c r="B779" t="s">
        <v>180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25</v>
      </c>
      <c r="I779" t="s">
        <v>29</v>
      </c>
      <c r="J779" t="s">
        <v>31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INDIRECT(ADDRESS(RANDBETWEEN(2,21),1,1,FALSE,"Taxa"), FALSE)</f>
        <v>Zenicomus photuroides</v>
      </c>
      <c r="P779" t="str">
        <f t="shared" ref="P779:P842" ca="1" si="74">"TAG" &amp; TEXT(FLOOR(RAND()*100000,1), "000000")</f>
        <v>TAG052308</v>
      </c>
      <c r="Q779">
        <f t="shared" ref="Q779:Q842" ca="1" si="75">RANDBETWEEN(0,2000)</f>
        <v>1989</v>
      </c>
      <c r="R779">
        <f t="shared" ref="R779:R842" ca="1" si="76">RAND()*5+1</f>
        <v>2.4922949078807606</v>
      </c>
      <c r="S779" t="s">
        <v>218</v>
      </c>
      <c r="T779">
        <f t="shared" ref="T779:T842" ca="1" si="77">RANDBETWEEN(0,100)</f>
        <v>90</v>
      </c>
    </row>
    <row r="780" spans="1:20" x14ac:dyDescent="0.2">
      <c r="A780">
        <v>771</v>
      </c>
      <c r="B780" t="s">
        <v>181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28</v>
      </c>
      <c r="I780" t="s">
        <v>26</v>
      </c>
      <c r="J780" t="s">
        <v>27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Dolichoderus sp.</v>
      </c>
      <c r="P780" t="str">
        <f t="shared" ca="1" si="74"/>
        <v>TAG075770</v>
      </c>
      <c r="Q780">
        <f t="shared" ca="1" si="75"/>
        <v>491</v>
      </c>
      <c r="R780">
        <f t="shared" ca="1" si="76"/>
        <v>4.2077296824090595</v>
      </c>
      <c r="S780" t="s">
        <v>219</v>
      </c>
      <c r="T780">
        <f t="shared" ca="1" si="77"/>
        <v>41</v>
      </c>
    </row>
    <row r="781" spans="1:20" x14ac:dyDescent="0.2">
      <c r="A781">
        <v>772</v>
      </c>
      <c r="B781" t="s">
        <v>181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25</v>
      </c>
      <c r="I781" t="s">
        <v>26</v>
      </c>
      <c r="J781" t="s">
        <v>27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Alsomitra simplex</v>
      </c>
      <c r="P781" t="str">
        <f t="shared" ca="1" si="74"/>
        <v>TAG087891</v>
      </c>
      <c r="Q781">
        <f t="shared" ca="1" si="75"/>
        <v>21</v>
      </c>
      <c r="R781">
        <f t="shared" ca="1" si="76"/>
        <v>4.9748775948944637</v>
      </c>
      <c r="S781" t="s">
        <v>220</v>
      </c>
      <c r="T781">
        <f t="shared" ca="1" si="77"/>
        <v>89</v>
      </c>
    </row>
    <row r="782" spans="1:20" x14ac:dyDescent="0.2">
      <c r="A782">
        <v>773</v>
      </c>
      <c r="B782" t="s">
        <v>181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30</v>
      </c>
      <c r="I782" t="s">
        <v>29</v>
      </c>
      <c r="J782" t="s">
        <v>27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Water monitor</v>
      </c>
      <c r="P782" t="str">
        <f t="shared" ca="1" si="74"/>
        <v>TAG023060</v>
      </c>
      <c r="Q782">
        <f t="shared" ca="1" si="75"/>
        <v>745</v>
      </c>
      <c r="R782">
        <f t="shared" ca="1" si="76"/>
        <v>5.9921834710980786</v>
      </c>
      <c r="S782" t="s">
        <v>217</v>
      </c>
      <c r="T782">
        <f t="shared" ca="1" si="77"/>
        <v>45</v>
      </c>
    </row>
    <row r="783" spans="1:20" x14ac:dyDescent="0.2">
      <c r="A783">
        <v>774</v>
      </c>
      <c r="B783" t="s">
        <v>181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28</v>
      </c>
      <c r="I783" t="s">
        <v>29</v>
      </c>
      <c r="J783" t="s">
        <v>27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Melittia oedippus</v>
      </c>
      <c r="P783" t="str">
        <f t="shared" ca="1" si="74"/>
        <v>TAG060429</v>
      </c>
      <c r="Q783">
        <f t="shared" ca="1" si="75"/>
        <v>1826</v>
      </c>
      <c r="R783">
        <f t="shared" ca="1" si="76"/>
        <v>3.5232913128347945</v>
      </c>
      <c r="S783" t="s">
        <v>218</v>
      </c>
      <c r="T783">
        <f t="shared" ca="1" si="77"/>
        <v>33</v>
      </c>
    </row>
    <row r="784" spans="1:20" x14ac:dyDescent="0.2">
      <c r="A784">
        <v>775</v>
      </c>
      <c r="B784" t="s">
        <v>181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25</v>
      </c>
      <c r="I784" t="s">
        <v>29</v>
      </c>
      <c r="J784" t="s">
        <v>27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Bothroponera novus</v>
      </c>
      <c r="P784" t="str">
        <f t="shared" ca="1" si="74"/>
        <v>TAG089231</v>
      </c>
      <c r="Q784">
        <f t="shared" ca="1" si="75"/>
        <v>644</v>
      </c>
      <c r="R784">
        <f t="shared" ca="1" si="76"/>
        <v>2.7556040654836851</v>
      </c>
      <c r="S784" t="s">
        <v>219</v>
      </c>
      <c r="T784">
        <f t="shared" ca="1" si="77"/>
        <v>16</v>
      </c>
    </row>
    <row r="785" spans="1:20" x14ac:dyDescent="0.2">
      <c r="A785">
        <v>776</v>
      </c>
      <c r="B785" t="s">
        <v>181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25</v>
      </c>
      <c r="I785" t="s">
        <v>26</v>
      </c>
      <c r="J785" t="s">
        <v>31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Goniopholis tenuidens</v>
      </c>
      <c r="P785" t="str">
        <f t="shared" ca="1" si="74"/>
        <v>TAG095333</v>
      </c>
      <c r="Q785">
        <f t="shared" ca="1" si="75"/>
        <v>1673</v>
      </c>
      <c r="R785">
        <f t="shared" ca="1" si="76"/>
        <v>3.7555762283794345</v>
      </c>
      <c r="S785" t="s">
        <v>220</v>
      </c>
      <c r="T785">
        <f t="shared" ca="1" si="77"/>
        <v>27</v>
      </c>
    </row>
    <row r="786" spans="1:20" x14ac:dyDescent="0.2">
      <c r="A786">
        <v>777</v>
      </c>
      <c r="B786" t="s">
        <v>181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28</v>
      </c>
      <c r="I786" t="s">
        <v>26</v>
      </c>
      <c r="J786" t="s">
        <v>31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Formicidae #1</v>
      </c>
      <c r="P786" t="str">
        <f t="shared" ca="1" si="74"/>
        <v>TAG014593</v>
      </c>
      <c r="Q786">
        <f t="shared" ca="1" si="75"/>
        <v>1270</v>
      </c>
      <c r="R786">
        <f t="shared" ca="1" si="76"/>
        <v>2.7421559968499745</v>
      </c>
      <c r="S786" t="s">
        <v>217</v>
      </c>
      <c r="T786">
        <f t="shared" ca="1" si="77"/>
        <v>81</v>
      </c>
    </row>
    <row r="787" spans="1:20" x14ac:dyDescent="0.2">
      <c r="A787">
        <v>778</v>
      </c>
      <c r="B787" t="s">
        <v>181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30</v>
      </c>
      <c r="I787" t="s">
        <v>29</v>
      </c>
      <c r="J787" t="s">
        <v>31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Alsomitra simplex</v>
      </c>
      <c r="P787" t="str">
        <f t="shared" ca="1" si="74"/>
        <v>TAG028790</v>
      </c>
      <c r="Q787">
        <f t="shared" ca="1" si="75"/>
        <v>922</v>
      </c>
      <c r="R787">
        <f t="shared" ca="1" si="76"/>
        <v>1.5314909909118404</v>
      </c>
      <c r="S787" t="s">
        <v>218</v>
      </c>
      <c r="T787">
        <f t="shared" ca="1" si="77"/>
        <v>47</v>
      </c>
    </row>
    <row r="788" spans="1:20" x14ac:dyDescent="0.2">
      <c r="A788">
        <v>779</v>
      </c>
      <c r="B788" t="s">
        <v>181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25</v>
      </c>
      <c r="I788" t="s">
        <v>29</v>
      </c>
      <c r="J788" t="s">
        <v>31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Zenicomus photuroides</v>
      </c>
      <c r="P788" t="str">
        <f t="shared" ca="1" si="74"/>
        <v>TAG024754</v>
      </c>
      <c r="Q788">
        <f t="shared" ca="1" si="75"/>
        <v>1309</v>
      </c>
      <c r="R788">
        <f t="shared" ca="1" si="76"/>
        <v>2.2496434224620745</v>
      </c>
      <c r="S788" t="s">
        <v>219</v>
      </c>
      <c r="T788">
        <f t="shared" ca="1" si="77"/>
        <v>77</v>
      </c>
    </row>
    <row r="789" spans="1:20" x14ac:dyDescent="0.2">
      <c r="A789">
        <v>780</v>
      </c>
      <c r="B789" t="s">
        <v>181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28</v>
      </c>
      <c r="I789" t="s">
        <v>29</v>
      </c>
      <c r="J789" t="s">
        <v>31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Alsomitra simplex</v>
      </c>
      <c r="P789" t="str">
        <f t="shared" ca="1" si="74"/>
        <v>TAG045221</v>
      </c>
      <c r="Q789">
        <f t="shared" ca="1" si="75"/>
        <v>1544</v>
      </c>
      <c r="R789">
        <f t="shared" ca="1" si="76"/>
        <v>1.8031512478856107</v>
      </c>
      <c r="S789" t="s">
        <v>220</v>
      </c>
      <c r="T789">
        <f t="shared" ca="1" si="77"/>
        <v>99</v>
      </c>
    </row>
    <row r="790" spans="1:20" x14ac:dyDescent="0.2">
      <c r="A790">
        <v>781</v>
      </c>
      <c r="B790" t="s">
        <v>182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28</v>
      </c>
      <c r="I790" t="s">
        <v>26</v>
      </c>
      <c r="J790" t="s">
        <v>27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Bothroponera novus</v>
      </c>
      <c r="P790" t="str">
        <f t="shared" ca="1" si="74"/>
        <v>TAG075120</v>
      </c>
      <c r="Q790">
        <f t="shared" ca="1" si="75"/>
        <v>1869</v>
      </c>
      <c r="R790">
        <f t="shared" ca="1" si="76"/>
        <v>2.406564484828996</v>
      </c>
      <c r="S790" t="s">
        <v>217</v>
      </c>
      <c r="T790">
        <f t="shared" ca="1" si="77"/>
        <v>11</v>
      </c>
    </row>
    <row r="791" spans="1:20" x14ac:dyDescent="0.2">
      <c r="A791">
        <v>782</v>
      </c>
      <c r="B791" t="s">
        <v>182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25</v>
      </c>
      <c r="I791" t="s">
        <v>26</v>
      </c>
      <c r="J791" t="s">
        <v>27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Solenopsis abdita</v>
      </c>
      <c r="P791" t="str">
        <f t="shared" ca="1" si="74"/>
        <v>TAG028210</v>
      </c>
      <c r="Q791">
        <f t="shared" ca="1" si="75"/>
        <v>780</v>
      </c>
      <c r="R791">
        <f t="shared" ca="1" si="76"/>
        <v>1.805310188770767</v>
      </c>
      <c r="S791" t="s">
        <v>218</v>
      </c>
      <c r="T791">
        <f t="shared" ca="1" si="77"/>
        <v>96</v>
      </c>
    </row>
    <row r="792" spans="1:20" x14ac:dyDescent="0.2">
      <c r="A792">
        <v>783</v>
      </c>
      <c r="B792" t="s">
        <v>182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30</v>
      </c>
      <c r="I792" t="s">
        <v>29</v>
      </c>
      <c r="J792" t="s">
        <v>27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Zenicomus photuroides</v>
      </c>
      <c r="P792" t="str">
        <f t="shared" ca="1" si="74"/>
        <v>TAG004567</v>
      </c>
      <c r="Q792">
        <f t="shared" ca="1" si="75"/>
        <v>275</v>
      </c>
      <c r="R792">
        <f t="shared" ca="1" si="76"/>
        <v>5.4806741840307085</v>
      </c>
      <c r="S792" t="s">
        <v>219</v>
      </c>
      <c r="T792">
        <f t="shared" ca="1" si="77"/>
        <v>96</v>
      </c>
    </row>
    <row r="793" spans="1:20" x14ac:dyDescent="0.2">
      <c r="A793">
        <v>784</v>
      </c>
      <c r="B793" t="s">
        <v>182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25</v>
      </c>
      <c r="I793" t="s">
        <v>29</v>
      </c>
      <c r="J793" t="s">
        <v>27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Morphospecies 1</v>
      </c>
      <c r="P793" t="str">
        <f t="shared" ca="1" si="74"/>
        <v>TAG092472</v>
      </c>
      <c r="Q793">
        <f t="shared" ca="1" si="75"/>
        <v>1528</v>
      </c>
      <c r="R793">
        <f t="shared" ca="1" si="76"/>
        <v>2.1363934062094545</v>
      </c>
      <c r="S793" t="s">
        <v>220</v>
      </c>
      <c r="T793">
        <f t="shared" ca="1" si="77"/>
        <v>46</v>
      </c>
    </row>
    <row r="794" spans="1:20" x14ac:dyDescent="0.2">
      <c r="A794">
        <v>785</v>
      </c>
      <c r="B794" t="s">
        <v>182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28</v>
      </c>
      <c r="I794" t="s">
        <v>29</v>
      </c>
      <c r="J794" t="s">
        <v>27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Alsomitra simplex</v>
      </c>
      <c r="P794" t="str">
        <f t="shared" ca="1" si="74"/>
        <v>TAG081938</v>
      </c>
      <c r="Q794">
        <f t="shared" ca="1" si="75"/>
        <v>1379</v>
      </c>
      <c r="R794">
        <f t="shared" ca="1" si="76"/>
        <v>1.1561141342485295</v>
      </c>
      <c r="S794" t="s">
        <v>217</v>
      </c>
      <c r="T794">
        <f t="shared" ca="1" si="77"/>
        <v>16</v>
      </c>
    </row>
    <row r="795" spans="1:20" x14ac:dyDescent="0.2">
      <c r="A795">
        <v>786</v>
      </c>
      <c r="B795" t="s">
        <v>182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28</v>
      </c>
      <c r="I795" t="s">
        <v>26</v>
      </c>
      <c r="J795" t="s">
        <v>31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Zenicomus photuroides</v>
      </c>
      <c r="P795" t="str">
        <f t="shared" ca="1" si="74"/>
        <v>TAG018690</v>
      </c>
      <c r="Q795">
        <f t="shared" ca="1" si="75"/>
        <v>1278</v>
      </c>
      <c r="R795">
        <f t="shared" ca="1" si="76"/>
        <v>3.1160190743530487</v>
      </c>
      <c r="S795" t="s">
        <v>218</v>
      </c>
      <c r="T795">
        <f t="shared" ca="1" si="77"/>
        <v>63</v>
      </c>
    </row>
    <row r="796" spans="1:20" x14ac:dyDescent="0.2">
      <c r="A796">
        <v>787</v>
      </c>
      <c r="B796" t="s">
        <v>182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25</v>
      </c>
      <c r="I796" t="s">
        <v>26</v>
      </c>
      <c r="J796" t="s">
        <v>31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Crematogaster borneensis</v>
      </c>
      <c r="P796" t="str">
        <f t="shared" ca="1" si="74"/>
        <v>TAG003439</v>
      </c>
      <c r="Q796">
        <f t="shared" ca="1" si="75"/>
        <v>1569</v>
      </c>
      <c r="R796">
        <f t="shared" ca="1" si="76"/>
        <v>5.9603746889786029</v>
      </c>
      <c r="S796" t="s">
        <v>219</v>
      </c>
      <c r="T796">
        <f t="shared" ca="1" si="77"/>
        <v>89</v>
      </c>
    </row>
    <row r="797" spans="1:20" x14ac:dyDescent="0.2">
      <c r="A797">
        <v>788</v>
      </c>
      <c r="B797" t="s">
        <v>182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30</v>
      </c>
      <c r="I797" t="s">
        <v>29</v>
      </c>
      <c r="J797" t="s">
        <v>31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Zenicomus photuroides</v>
      </c>
      <c r="P797" t="str">
        <f t="shared" ca="1" si="74"/>
        <v>TAG003054</v>
      </c>
      <c r="Q797">
        <f t="shared" ca="1" si="75"/>
        <v>1217</v>
      </c>
      <c r="R797">
        <f t="shared" ca="1" si="76"/>
        <v>2.6198030011558084</v>
      </c>
      <c r="S797" t="s">
        <v>220</v>
      </c>
      <c r="T797">
        <f t="shared" ca="1" si="77"/>
        <v>57</v>
      </c>
    </row>
    <row r="798" spans="1:20" x14ac:dyDescent="0.2">
      <c r="A798">
        <v>789</v>
      </c>
      <c r="B798" t="s">
        <v>182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25</v>
      </c>
      <c r="I798" t="s">
        <v>29</v>
      </c>
      <c r="J798" t="s">
        <v>31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Morphospecies 1</v>
      </c>
      <c r="P798" t="str">
        <f t="shared" ca="1" si="74"/>
        <v>TAG059153</v>
      </c>
      <c r="Q798">
        <f t="shared" ca="1" si="75"/>
        <v>355</v>
      </c>
      <c r="R798">
        <f t="shared" ca="1" si="76"/>
        <v>3.6358690127678268</v>
      </c>
      <c r="S798" t="s">
        <v>217</v>
      </c>
      <c r="T798">
        <f t="shared" ca="1" si="77"/>
        <v>50</v>
      </c>
    </row>
    <row r="799" spans="1:20" x14ac:dyDescent="0.2">
      <c r="A799">
        <v>790</v>
      </c>
      <c r="B799" t="s">
        <v>182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28</v>
      </c>
      <c r="I799" t="s">
        <v>29</v>
      </c>
      <c r="J799" t="s">
        <v>31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Crematogaster borneensis</v>
      </c>
      <c r="P799" t="str">
        <f t="shared" ca="1" si="74"/>
        <v>TAG003795</v>
      </c>
      <c r="Q799">
        <f t="shared" ca="1" si="75"/>
        <v>1487</v>
      </c>
      <c r="R799">
        <f t="shared" ca="1" si="76"/>
        <v>1.0671496456723963</v>
      </c>
      <c r="S799" t="s">
        <v>218</v>
      </c>
      <c r="T799">
        <f t="shared" ca="1" si="77"/>
        <v>76</v>
      </c>
    </row>
    <row r="800" spans="1:20" x14ac:dyDescent="0.2">
      <c r="A800">
        <v>791</v>
      </c>
      <c r="B800" t="s">
        <v>183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28</v>
      </c>
      <c r="I800" t="s">
        <v>26</v>
      </c>
      <c r="J800" t="s">
        <v>27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Solenopsis abdita</v>
      </c>
      <c r="P800" t="str">
        <f t="shared" ca="1" si="74"/>
        <v>TAG031735</v>
      </c>
      <c r="Q800">
        <f t="shared" ca="1" si="75"/>
        <v>1030</v>
      </c>
      <c r="R800">
        <f t="shared" ca="1" si="76"/>
        <v>1.7632436511663321</v>
      </c>
      <c r="S800" t="s">
        <v>219</v>
      </c>
      <c r="T800">
        <f t="shared" ca="1" si="77"/>
        <v>21</v>
      </c>
    </row>
    <row r="801" spans="1:20" x14ac:dyDescent="0.2">
      <c r="A801">
        <v>792</v>
      </c>
      <c r="B801" t="s">
        <v>183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25</v>
      </c>
      <c r="I801" t="s">
        <v>26</v>
      </c>
      <c r="J801" t="s">
        <v>27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Biarmosuchus tagax</v>
      </c>
      <c r="P801" t="str">
        <f t="shared" ca="1" si="74"/>
        <v>TAG087940</v>
      </c>
      <c r="Q801">
        <f t="shared" ca="1" si="75"/>
        <v>1151</v>
      </c>
      <c r="R801">
        <f t="shared" ca="1" si="76"/>
        <v>5.5698491249574476</v>
      </c>
      <c r="S801" t="s">
        <v>220</v>
      </c>
      <c r="T801">
        <f t="shared" ca="1" si="77"/>
        <v>41</v>
      </c>
    </row>
    <row r="802" spans="1:20" x14ac:dyDescent="0.2">
      <c r="A802">
        <v>793</v>
      </c>
      <c r="B802" t="s">
        <v>183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30</v>
      </c>
      <c r="I802" t="s">
        <v>29</v>
      </c>
      <c r="J802" t="s">
        <v>27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Goniopholis tenuidens</v>
      </c>
      <c r="P802" t="str">
        <f t="shared" ca="1" si="74"/>
        <v>TAG065304</v>
      </c>
      <c r="Q802">
        <f t="shared" ca="1" si="75"/>
        <v>366</v>
      </c>
      <c r="R802">
        <f t="shared" ca="1" si="76"/>
        <v>2.3171713288154145</v>
      </c>
      <c r="S802" t="s">
        <v>217</v>
      </c>
      <c r="T802">
        <f t="shared" ca="1" si="77"/>
        <v>69</v>
      </c>
    </row>
    <row r="803" spans="1:20" x14ac:dyDescent="0.2">
      <c r="A803">
        <v>794</v>
      </c>
      <c r="B803" t="s">
        <v>183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25</v>
      </c>
      <c r="I803" t="s">
        <v>29</v>
      </c>
      <c r="J803" t="s">
        <v>27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Zenicomus photuroides</v>
      </c>
      <c r="P803" t="str">
        <f t="shared" ca="1" si="74"/>
        <v>TAG027845</v>
      </c>
      <c r="Q803">
        <f t="shared" ca="1" si="75"/>
        <v>1398</v>
      </c>
      <c r="R803">
        <f t="shared" ca="1" si="76"/>
        <v>4.187753580908522</v>
      </c>
      <c r="S803" t="s">
        <v>218</v>
      </c>
      <c r="T803">
        <f t="shared" ca="1" si="77"/>
        <v>0</v>
      </c>
    </row>
    <row r="804" spans="1:20" x14ac:dyDescent="0.2">
      <c r="A804">
        <v>795</v>
      </c>
      <c r="B804" t="s">
        <v>183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28</v>
      </c>
      <c r="I804" t="s">
        <v>29</v>
      </c>
      <c r="J804" t="s">
        <v>27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Ponerinae #1</v>
      </c>
      <c r="P804" t="str">
        <f t="shared" ca="1" si="74"/>
        <v>TAG010067</v>
      </c>
      <c r="Q804">
        <f t="shared" ca="1" si="75"/>
        <v>1489</v>
      </c>
      <c r="R804">
        <f t="shared" ca="1" si="76"/>
        <v>1.8608281264546847</v>
      </c>
      <c r="S804" t="s">
        <v>219</v>
      </c>
      <c r="T804">
        <f t="shared" ca="1" si="77"/>
        <v>26</v>
      </c>
    </row>
    <row r="805" spans="1:20" x14ac:dyDescent="0.2">
      <c r="A805">
        <v>796</v>
      </c>
      <c r="B805" t="s">
        <v>183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28</v>
      </c>
      <c r="I805" t="s">
        <v>26</v>
      </c>
      <c r="J805" t="s">
        <v>31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Melaphorus potteri</v>
      </c>
      <c r="P805" t="str">
        <f t="shared" ca="1" si="74"/>
        <v>TAG046166</v>
      </c>
      <c r="Q805">
        <f t="shared" ca="1" si="75"/>
        <v>497</v>
      </c>
      <c r="R805">
        <f t="shared" ca="1" si="76"/>
        <v>5.1321559130628227</v>
      </c>
      <c r="S805" t="s">
        <v>220</v>
      </c>
      <c r="T805">
        <f t="shared" ca="1" si="77"/>
        <v>70</v>
      </c>
    </row>
    <row r="806" spans="1:20" x14ac:dyDescent="0.2">
      <c r="A806">
        <v>797</v>
      </c>
      <c r="B806" t="s">
        <v>183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25</v>
      </c>
      <c r="I806" t="s">
        <v>26</v>
      </c>
      <c r="J806" t="s">
        <v>31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Melittia oedippus</v>
      </c>
      <c r="P806" t="str">
        <f t="shared" ca="1" si="74"/>
        <v>TAG098624</v>
      </c>
      <c r="Q806">
        <f t="shared" ca="1" si="75"/>
        <v>31</v>
      </c>
      <c r="R806">
        <f t="shared" ca="1" si="76"/>
        <v>1.3830995367741346</v>
      </c>
      <c r="S806" t="s">
        <v>217</v>
      </c>
      <c r="T806">
        <f t="shared" ca="1" si="77"/>
        <v>71</v>
      </c>
    </row>
    <row r="807" spans="1:20" x14ac:dyDescent="0.2">
      <c r="A807">
        <v>798</v>
      </c>
      <c r="B807" t="s">
        <v>183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28</v>
      </c>
      <c r="I807" t="s">
        <v>29</v>
      </c>
      <c r="J807" t="s">
        <v>31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Biarmosuchus tagax</v>
      </c>
      <c r="P807" t="str">
        <f t="shared" ca="1" si="74"/>
        <v>TAG097335</v>
      </c>
      <c r="Q807">
        <f t="shared" ca="1" si="75"/>
        <v>914</v>
      </c>
      <c r="R807">
        <f t="shared" ca="1" si="76"/>
        <v>3.263864732605434</v>
      </c>
      <c r="S807" t="s">
        <v>218</v>
      </c>
      <c r="T807">
        <f t="shared" ca="1" si="77"/>
        <v>18</v>
      </c>
    </row>
    <row r="808" spans="1:20" x14ac:dyDescent="0.2">
      <c r="A808">
        <v>799</v>
      </c>
      <c r="B808" t="s">
        <v>183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30</v>
      </c>
      <c r="I808" t="s">
        <v>29</v>
      </c>
      <c r="J808" t="s">
        <v>31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Alsomitra simplex</v>
      </c>
      <c r="P808" t="str">
        <f t="shared" ca="1" si="74"/>
        <v>TAG027528</v>
      </c>
      <c r="Q808">
        <f t="shared" ca="1" si="75"/>
        <v>194</v>
      </c>
      <c r="R808">
        <f t="shared" ca="1" si="76"/>
        <v>1.3109947658855168</v>
      </c>
      <c r="S808" t="s">
        <v>219</v>
      </c>
      <c r="T808">
        <f t="shared" ca="1" si="77"/>
        <v>70</v>
      </c>
    </row>
    <row r="809" spans="1:20" x14ac:dyDescent="0.2">
      <c r="A809">
        <v>800</v>
      </c>
      <c r="B809" t="s">
        <v>183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25</v>
      </c>
      <c r="I809" t="s">
        <v>29</v>
      </c>
      <c r="J809" t="s">
        <v>31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Melittia oedippus</v>
      </c>
      <c r="P809" t="str">
        <f t="shared" ca="1" si="74"/>
        <v>TAG050594</v>
      </c>
      <c r="Q809">
        <f t="shared" ca="1" si="75"/>
        <v>456</v>
      </c>
      <c r="R809">
        <f t="shared" ca="1" si="76"/>
        <v>4.7071754219079338</v>
      </c>
      <c r="S809" t="s">
        <v>220</v>
      </c>
      <c r="T809">
        <f t="shared" ca="1" si="77"/>
        <v>100</v>
      </c>
    </row>
    <row r="810" spans="1:20" x14ac:dyDescent="0.2">
      <c r="A810">
        <v>801</v>
      </c>
      <c r="B810" t="s">
        <v>184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28</v>
      </c>
      <c r="I810" t="s">
        <v>26</v>
      </c>
      <c r="J810" t="s">
        <v>27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Crematogaster ormei</v>
      </c>
      <c r="P810" t="str">
        <f t="shared" ca="1" si="74"/>
        <v>TAG059590</v>
      </c>
      <c r="Q810">
        <f t="shared" ca="1" si="75"/>
        <v>261</v>
      </c>
      <c r="R810">
        <f t="shared" ca="1" si="76"/>
        <v>1.3495157165742113</v>
      </c>
      <c r="S810" t="s">
        <v>217</v>
      </c>
      <c r="T810">
        <f t="shared" ca="1" si="77"/>
        <v>18</v>
      </c>
    </row>
    <row r="811" spans="1:20" x14ac:dyDescent="0.2">
      <c r="A811">
        <v>802</v>
      </c>
      <c r="B811" t="s">
        <v>184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25</v>
      </c>
      <c r="I811" t="s">
        <v>26</v>
      </c>
      <c r="J811" t="s">
        <v>27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Ponerinae #1</v>
      </c>
      <c r="P811" t="str">
        <f t="shared" ca="1" si="74"/>
        <v>TAG021324</v>
      </c>
      <c r="Q811">
        <f t="shared" ca="1" si="75"/>
        <v>1625</v>
      </c>
      <c r="R811">
        <f t="shared" ca="1" si="76"/>
        <v>5.8841587952613237</v>
      </c>
      <c r="S811" t="s">
        <v>218</v>
      </c>
      <c r="T811">
        <f t="shared" ca="1" si="77"/>
        <v>13</v>
      </c>
    </row>
    <row r="812" spans="1:20" x14ac:dyDescent="0.2">
      <c r="A812">
        <v>803</v>
      </c>
      <c r="B812" t="s">
        <v>184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30</v>
      </c>
      <c r="I812" t="s">
        <v>29</v>
      </c>
      <c r="J812" t="s">
        <v>27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Crematogaster ormei</v>
      </c>
      <c r="P812" t="str">
        <f t="shared" ca="1" si="74"/>
        <v>TAG060548</v>
      </c>
      <c r="Q812">
        <f t="shared" ca="1" si="75"/>
        <v>47</v>
      </c>
      <c r="R812">
        <f t="shared" ca="1" si="76"/>
        <v>1.6524901016390161</v>
      </c>
      <c r="S812" t="s">
        <v>219</v>
      </c>
      <c r="T812">
        <f t="shared" ca="1" si="77"/>
        <v>32</v>
      </c>
    </row>
    <row r="813" spans="1:20" x14ac:dyDescent="0.2">
      <c r="A813">
        <v>804</v>
      </c>
      <c r="B813" t="s">
        <v>184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25</v>
      </c>
      <c r="I813" t="s">
        <v>29</v>
      </c>
      <c r="J813" t="s">
        <v>27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Zenicomus photuroides</v>
      </c>
      <c r="P813" t="str">
        <f t="shared" ca="1" si="74"/>
        <v>TAG046967</v>
      </c>
      <c r="Q813">
        <f t="shared" ca="1" si="75"/>
        <v>1879</v>
      </c>
      <c r="R813">
        <f t="shared" ca="1" si="76"/>
        <v>4.3871505180460337</v>
      </c>
      <c r="S813" t="s">
        <v>220</v>
      </c>
      <c r="T813">
        <f t="shared" ca="1" si="77"/>
        <v>37</v>
      </c>
    </row>
    <row r="814" spans="1:20" x14ac:dyDescent="0.2">
      <c r="A814">
        <v>805</v>
      </c>
      <c r="B814" t="s">
        <v>184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28</v>
      </c>
      <c r="I814" t="s">
        <v>29</v>
      </c>
      <c r="J814" t="s">
        <v>27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Gannets</v>
      </c>
      <c r="P814" t="str">
        <f t="shared" ca="1" si="74"/>
        <v>TAG074856</v>
      </c>
      <c r="Q814">
        <f t="shared" ca="1" si="75"/>
        <v>1942</v>
      </c>
      <c r="R814">
        <f t="shared" ca="1" si="76"/>
        <v>4.3921794198122006</v>
      </c>
      <c r="S814" t="s">
        <v>217</v>
      </c>
      <c r="T814">
        <f t="shared" ca="1" si="77"/>
        <v>18</v>
      </c>
    </row>
    <row r="815" spans="1:20" x14ac:dyDescent="0.2">
      <c r="A815">
        <v>806</v>
      </c>
      <c r="B815" t="s">
        <v>184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28</v>
      </c>
      <c r="I815" t="s">
        <v>26</v>
      </c>
      <c r="J815" t="s">
        <v>31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Formicidae #1</v>
      </c>
      <c r="P815" t="str">
        <f t="shared" ca="1" si="74"/>
        <v>TAG058456</v>
      </c>
      <c r="Q815">
        <f t="shared" ca="1" si="75"/>
        <v>1475</v>
      </c>
      <c r="R815">
        <f t="shared" ca="1" si="76"/>
        <v>4.7431429426391869</v>
      </c>
      <c r="S815" t="s">
        <v>218</v>
      </c>
      <c r="T815">
        <f t="shared" ca="1" si="77"/>
        <v>4</v>
      </c>
    </row>
    <row r="816" spans="1:20" x14ac:dyDescent="0.2">
      <c r="A816">
        <v>807</v>
      </c>
      <c r="B816" t="s">
        <v>184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25</v>
      </c>
      <c r="I816" t="s">
        <v>26</v>
      </c>
      <c r="J816" t="s">
        <v>31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Gannets</v>
      </c>
      <c r="P816" t="str">
        <f t="shared" ca="1" si="74"/>
        <v>TAG086084</v>
      </c>
      <c r="Q816">
        <f t="shared" ca="1" si="75"/>
        <v>471</v>
      </c>
      <c r="R816">
        <f t="shared" ca="1" si="76"/>
        <v>5.3453298144732564</v>
      </c>
      <c r="S816" t="s">
        <v>219</v>
      </c>
      <c r="T816">
        <f t="shared" ca="1" si="77"/>
        <v>17</v>
      </c>
    </row>
    <row r="817" spans="1:20" x14ac:dyDescent="0.2">
      <c r="A817">
        <v>808</v>
      </c>
      <c r="B817" t="s">
        <v>184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28</v>
      </c>
      <c r="I817" t="s">
        <v>29</v>
      </c>
      <c r="J817" t="s">
        <v>31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Biarmosuchus tagax</v>
      </c>
      <c r="P817" t="str">
        <f t="shared" ca="1" si="74"/>
        <v>TAG061634</v>
      </c>
      <c r="Q817">
        <f t="shared" ca="1" si="75"/>
        <v>250</v>
      </c>
      <c r="R817">
        <f t="shared" ca="1" si="76"/>
        <v>4.0756334667529268</v>
      </c>
      <c r="S817" t="s">
        <v>220</v>
      </c>
      <c r="T817">
        <f t="shared" ca="1" si="77"/>
        <v>91</v>
      </c>
    </row>
    <row r="818" spans="1:20" x14ac:dyDescent="0.2">
      <c r="A818">
        <v>809</v>
      </c>
      <c r="B818" t="s">
        <v>184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30</v>
      </c>
      <c r="I818" t="s">
        <v>29</v>
      </c>
      <c r="J818" t="s">
        <v>31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Crematogaster ormei</v>
      </c>
      <c r="P818" t="str">
        <f t="shared" ca="1" si="74"/>
        <v>TAG034004</v>
      </c>
      <c r="Q818">
        <f t="shared" ca="1" si="75"/>
        <v>1612</v>
      </c>
      <c r="R818">
        <f t="shared" ca="1" si="76"/>
        <v>5.3855056678378661</v>
      </c>
      <c r="S818" t="s">
        <v>217</v>
      </c>
      <c r="T818">
        <f t="shared" ca="1" si="77"/>
        <v>19</v>
      </c>
    </row>
    <row r="819" spans="1:20" x14ac:dyDescent="0.2">
      <c r="A819">
        <v>810</v>
      </c>
      <c r="B819" t="s">
        <v>184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25</v>
      </c>
      <c r="I819" t="s">
        <v>29</v>
      </c>
      <c r="J819" t="s">
        <v>31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Zenicomus photuroides</v>
      </c>
      <c r="P819" t="str">
        <f t="shared" ca="1" si="74"/>
        <v>TAG089581</v>
      </c>
      <c r="Q819">
        <f t="shared" ca="1" si="75"/>
        <v>777</v>
      </c>
      <c r="R819">
        <f t="shared" ca="1" si="76"/>
        <v>5.4471663044147478</v>
      </c>
      <c r="S819" t="s">
        <v>218</v>
      </c>
      <c r="T819">
        <f t="shared" ca="1" si="77"/>
        <v>34</v>
      </c>
    </row>
    <row r="820" spans="1:20" x14ac:dyDescent="0.2">
      <c r="A820">
        <v>811</v>
      </c>
      <c r="B820" t="s">
        <v>185</v>
      </c>
      <c r="C820" t="s">
        <v>83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28</v>
      </c>
      <c r="I820" t="s">
        <v>26</v>
      </c>
      <c r="J820" t="s">
        <v>27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Predator</v>
      </c>
      <c r="P820" t="str">
        <f t="shared" ca="1" si="74"/>
        <v>TAG096132</v>
      </c>
      <c r="Q820">
        <f t="shared" ca="1" si="75"/>
        <v>894</v>
      </c>
      <c r="R820">
        <f t="shared" ca="1" si="76"/>
        <v>3.0671761703674858</v>
      </c>
      <c r="S820" t="s">
        <v>219</v>
      </c>
      <c r="T820">
        <f t="shared" ca="1" si="77"/>
        <v>90</v>
      </c>
    </row>
    <row r="821" spans="1:20" x14ac:dyDescent="0.2">
      <c r="A821">
        <v>812</v>
      </c>
      <c r="B821" t="s">
        <v>185</v>
      </c>
      <c r="C821" t="s">
        <v>83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25</v>
      </c>
      <c r="I821" t="s">
        <v>26</v>
      </c>
      <c r="J821" t="s">
        <v>27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Goniopholis tenuidens</v>
      </c>
      <c r="P821" t="str">
        <f t="shared" ca="1" si="74"/>
        <v>TAG015957</v>
      </c>
      <c r="Q821">
        <f t="shared" ca="1" si="75"/>
        <v>19</v>
      </c>
      <c r="R821">
        <f t="shared" ca="1" si="76"/>
        <v>5.1631880596901434</v>
      </c>
      <c r="S821" t="s">
        <v>220</v>
      </c>
      <c r="T821">
        <f t="shared" ca="1" si="77"/>
        <v>58</v>
      </c>
    </row>
    <row r="822" spans="1:20" x14ac:dyDescent="0.2">
      <c r="A822">
        <v>813</v>
      </c>
      <c r="B822" t="s">
        <v>185</v>
      </c>
      <c r="C822" t="s">
        <v>83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28</v>
      </c>
      <c r="I822" t="s">
        <v>29</v>
      </c>
      <c r="J822" t="s">
        <v>27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Biarmosuchus tagax</v>
      </c>
      <c r="P822" t="str">
        <f t="shared" ca="1" si="74"/>
        <v>TAG095895</v>
      </c>
      <c r="Q822">
        <f t="shared" ca="1" si="75"/>
        <v>282</v>
      </c>
      <c r="R822">
        <f t="shared" ca="1" si="76"/>
        <v>2.7561055773405085</v>
      </c>
      <c r="S822" t="s">
        <v>217</v>
      </c>
      <c r="T822">
        <f t="shared" ca="1" si="77"/>
        <v>66</v>
      </c>
    </row>
    <row r="823" spans="1:20" x14ac:dyDescent="0.2">
      <c r="A823">
        <v>814</v>
      </c>
      <c r="B823" t="s">
        <v>185</v>
      </c>
      <c r="C823" t="s">
        <v>83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30</v>
      </c>
      <c r="I823" t="s">
        <v>29</v>
      </c>
      <c r="J823" t="s">
        <v>27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Formicidae #1</v>
      </c>
      <c r="P823" t="str">
        <f t="shared" ca="1" si="74"/>
        <v>TAG037811</v>
      </c>
      <c r="Q823">
        <f t="shared" ca="1" si="75"/>
        <v>1129</v>
      </c>
      <c r="R823">
        <f t="shared" ca="1" si="76"/>
        <v>2.8601366402363775</v>
      </c>
      <c r="S823" t="s">
        <v>218</v>
      </c>
      <c r="T823">
        <f t="shared" ca="1" si="77"/>
        <v>33</v>
      </c>
    </row>
    <row r="824" spans="1:20" x14ac:dyDescent="0.2">
      <c r="A824">
        <v>815</v>
      </c>
      <c r="B824" t="s">
        <v>185</v>
      </c>
      <c r="C824" t="s">
        <v>83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25</v>
      </c>
      <c r="I824" t="s">
        <v>29</v>
      </c>
      <c r="J824" t="s">
        <v>27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Melaphorus potteri</v>
      </c>
      <c r="P824" t="str">
        <f t="shared" ca="1" si="74"/>
        <v>TAG024281</v>
      </c>
      <c r="Q824">
        <f t="shared" ca="1" si="75"/>
        <v>1155</v>
      </c>
      <c r="R824">
        <f t="shared" ca="1" si="76"/>
        <v>2.914720201318282</v>
      </c>
      <c r="S824" t="s">
        <v>219</v>
      </c>
      <c r="T824">
        <f t="shared" ca="1" si="77"/>
        <v>23</v>
      </c>
    </row>
    <row r="825" spans="1:20" x14ac:dyDescent="0.2">
      <c r="A825">
        <v>816</v>
      </c>
      <c r="B825" t="s">
        <v>185</v>
      </c>
      <c r="C825" t="s">
        <v>83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28</v>
      </c>
      <c r="I825" t="s">
        <v>26</v>
      </c>
      <c r="J825" t="s">
        <v>31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Zenicomus photuroides</v>
      </c>
      <c r="P825" t="str">
        <f t="shared" ca="1" si="74"/>
        <v>TAG029110</v>
      </c>
      <c r="Q825">
        <f t="shared" ca="1" si="75"/>
        <v>625</v>
      </c>
      <c r="R825">
        <f t="shared" ca="1" si="76"/>
        <v>4.4143833114814681</v>
      </c>
      <c r="S825" t="s">
        <v>220</v>
      </c>
      <c r="T825">
        <f t="shared" ca="1" si="77"/>
        <v>11</v>
      </c>
    </row>
    <row r="826" spans="1:20" x14ac:dyDescent="0.2">
      <c r="A826">
        <v>817</v>
      </c>
      <c r="B826" t="s">
        <v>185</v>
      </c>
      <c r="C826" t="s">
        <v>83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25</v>
      </c>
      <c r="I826" t="s">
        <v>26</v>
      </c>
      <c r="J826" t="s">
        <v>31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Dolichoderus sp.</v>
      </c>
      <c r="P826" t="str">
        <f t="shared" ca="1" si="74"/>
        <v>TAG046094</v>
      </c>
      <c r="Q826">
        <f t="shared" ca="1" si="75"/>
        <v>849</v>
      </c>
      <c r="R826">
        <f t="shared" ca="1" si="76"/>
        <v>5.4221037721484571</v>
      </c>
      <c r="S826" t="s">
        <v>217</v>
      </c>
      <c r="T826">
        <f t="shared" ca="1" si="77"/>
        <v>11</v>
      </c>
    </row>
    <row r="827" spans="1:20" x14ac:dyDescent="0.2">
      <c r="A827">
        <v>818</v>
      </c>
      <c r="B827" t="s">
        <v>185</v>
      </c>
      <c r="C827" t="s">
        <v>83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30</v>
      </c>
      <c r="I827" t="s">
        <v>29</v>
      </c>
      <c r="J827" t="s">
        <v>31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Morphospecies 1</v>
      </c>
      <c r="P827" t="str">
        <f t="shared" ca="1" si="74"/>
        <v>TAG028908</v>
      </c>
      <c r="Q827">
        <f t="shared" ca="1" si="75"/>
        <v>631</v>
      </c>
      <c r="R827">
        <f t="shared" ca="1" si="76"/>
        <v>4.969429365312986</v>
      </c>
      <c r="S827" t="s">
        <v>218</v>
      </c>
      <c r="T827">
        <f t="shared" ca="1" si="77"/>
        <v>1</v>
      </c>
    </row>
    <row r="828" spans="1:20" x14ac:dyDescent="0.2">
      <c r="A828">
        <v>819</v>
      </c>
      <c r="B828" t="s">
        <v>185</v>
      </c>
      <c r="C828" t="s">
        <v>83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28</v>
      </c>
      <c r="I828" t="s">
        <v>29</v>
      </c>
      <c r="J828" t="s">
        <v>31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Dolichoderus sp.</v>
      </c>
      <c r="P828" t="str">
        <f t="shared" ca="1" si="74"/>
        <v>TAG043018</v>
      </c>
      <c r="Q828">
        <f t="shared" ca="1" si="75"/>
        <v>1785</v>
      </c>
      <c r="R828">
        <f t="shared" ca="1" si="76"/>
        <v>5.3792132792221006</v>
      </c>
      <c r="S828" t="s">
        <v>219</v>
      </c>
      <c r="T828">
        <f t="shared" ca="1" si="77"/>
        <v>65</v>
      </c>
    </row>
    <row r="829" spans="1:20" x14ac:dyDescent="0.2">
      <c r="A829">
        <v>820</v>
      </c>
      <c r="B829" t="s">
        <v>185</v>
      </c>
      <c r="C829" t="s">
        <v>83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25</v>
      </c>
      <c r="I829" t="s">
        <v>29</v>
      </c>
      <c r="J829" t="s">
        <v>31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Goniopholis tenuidens</v>
      </c>
      <c r="P829" t="str">
        <f t="shared" ca="1" si="74"/>
        <v>TAG063451</v>
      </c>
      <c r="Q829">
        <f t="shared" ca="1" si="75"/>
        <v>917</v>
      </c>
      <c r="R829">
        <f t="shared" ca="1" si="76"/>
        <v>3.9630866459574996</v>
      </c>
      <c r="S829" t="s">
        <v>220</v>
      </c>
      <c r="T829">
        <f t="shared" ca="1" si="77"/>
        <v>16</v>
      </c>
    </row>
    <row r="830" spans="1:20" x14ac:dyDescent="0.2">
      <c r="A830">
        <v>821</v>
      </c>
      <c r="B830" t="s">
        <v>186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28</v>
      </c>
      <c r="I830" t="s">
        <v>26</v>
      </c>
      <c r="J830" t="s">
        <v>27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Crematogaster borneensis</v>
      </c>
      <c r="P830" t="str">
        <f t="shared" ca="1" si="74"/>
        <v>TAG089035</v>
      </c>
      <c r="Q830">
        <f t="shared" ca="1" si="75"/>
        <v>816</v>
      </c>
      <c r="R830">
        <f t="shared" ca="1" si="76"/>
        <v>2.2395928087347636</v>
      </c>
      <c r="S830" t="s">
        <v>217</v>
      </c>
      <c r="T830">
        <f t="shared" ca="1" si="77"/>
        <v>73</v>
      </c>
    </row>
    <row r="831" spans="1:20" x14ac:dyDescent="0.2">
      <c r="A831">
        <v>822</v>
      </c>
      <c r="B831" t="s">
        <v>186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25</v>
      </c>
      <c r="I831" t="s">
        <v>26</v>
      </c>
      <c r="J831" t="s">
        <v>27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Bothroponera novus</v>
      </c>
      <c r="P831" t="str">
        <f t="shared" ca="1" si="74"/>
        <v>TAG094052</v>
      </c>
      <c r="Q831">
        <f t="shared" ca="1" si="75"/>
        <v>365</v>
      </c>
      <c r="R831">
        <f t="shared" ca="1" si="76"/>
        <v>5.2474679341443986</v>
      </c>
      <c r="S831" t="s">
        <v>218</v>
      </c>
      <c r="T831">
        <f t="shared" ca="1" si="77"/>
        <v>0</v>
      </c>
    </row>
    <row r="832" spans="1:20" x14ac:dyDescent="0.2">
      <c r="A832">
        <v>823</v>
      </c>
      <c r="B832" t="s">
        <v>186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28</v>
      </c>
      <c r="I832" t="s">
        <v>29</v>
      </c>
      <c r="J832" t="s">
        <v>27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Cicada sanguinolenta</v>
      </c>
      <c r="P832" t="str">
        <f t="shared" ca="1" si="74"/>
        <v>TAG066912</v>
      </c>
      <c r="Q832">
        <f t="shared" ca="1" si="75"/>
        <v>1356</v>
      </c>
      <c r="R832">
        <f t="shared" ca="1" si="76"/>
        <v>1.7585703019242174</v>
      </c>
      <c r="S832" t="s">
        <v>219</v>
      </c>
      <c r="T832">
        <f t="shared" ca="1" si="77"/>
        <v>50</v>
      </c>
    </row>
    <row r="833" spans="1:20" x14ac:dyDescent="0.2">
      <c r="A833">
        <v>824</v>
      </c>
      <c r="B833" t="s">
        <v>186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30</v>
      </c>
      <c r="I833" t="s">
        <v>29</v>
      </c>
      <c r="J833" t="s">
        <v>27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Gannets</v>
      </c>
      <c r="P833" t="str">
        <f t="shared" ca="1" si="74"/>
        <v>TAG006884</v>
      </c>
      <c r="Q833">
        <f t="shared" ca="1" si="75"/>
        <v>1297</v>
      </c>
      <c r="R833">
        <f t="shared" ca="1" si="76"/>
        <v>1.5514824566611849</v>
      </c>
      <c r="S833" t="s">
        <v>220</v>
      </c>
      <c r="T833">
        <f t="shared" ca="1" si="77"/>
        <v>31</v>
      </c>
    </row>
    <row r="834" spans="1:20" x14ac:dyDescent="0.2">
      <c r="A834">
        <v>825</v>
      </c>
      <c r="B834" t="s">
        <v>186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25</v>
      </c>
      <c r="I834" t="s">
        <v>29</v>
      </c>
      <c r="J834" t="s">
        <v>27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Formicidae #1</v>
      </c>
      <c r="P834" t="str">
        <f t="shared" ca="1" si="74"/>
        <v>TAG042190</v>
      </c>
      <c r="Q834">
        <f t="shared" ca="1" si="75"/>
        <v>1850</v>
      </c>
      <c r="R834">
        <f t="shared" ca="1" si="76"/>
        <v>1.5886821071928561</v>
      </c>
      <c r="S834" t="s">
        <v>217</v>
      </c>
      <c r="T834">
        <f t="shared" ca="1" si="77"/>
        <v>100</v>
      </c>
    </row>
    <row r="835" spans="1:20" x14ac:dyDescent="0.2">
      <c r="A835">
        <v>826</v>
      </c>
      <c r="B835" t="s">
        <v>186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28</v>
      </c>
      <c r="I835" t="s">
        <v>26</v>
      </c>
      <c r="J835" t="s">
        <v>31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Bothroponera novus</v>
      </c>
      <c r="P835" t="str">
        <f t="shared" ca="1" si="74"/>
        <v>TAG094131</v>
      </c>
      <c r="Q835">
        <f t="shared" ca="1" si="75"/>
        <v>1745</v>
      </c>
      <c r="R835">
        <f t="shared" ca="1" si="76"/>
        <v>3.0829939665657404</v>
      </c>
      <c r="S835" t="s">
        <v>218</v>
      </c>
      <c r="T835">
        <f t="shared" ca="1" si="77"/>
        <v>14</v>
      </c>
    </row>
    <row r="836" spans="1:20" x14ac:dyDescent="0.2">
      <c r="A836">
        <v>827</v>
      </c>
      <c r="B836" t="s">
        <v>186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25</v>
      </c>
      <c r="I836" t="s">
        <v>26</v>
      </c>
      <c r="J836" t="s">
        <v>31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Crematogaster borneensis</v>
      </c>
      <c r="P836" t="str">
        <f t="shared" ca="1" si="74"/>
        <v>TAG057496</v>
      </c>
      <c r="Q836">
        <f t="shared" ca="1" si="75"/>
        <v>157</v>
      </c>
      <c r="R836">
        <f t="shared" ca="1" si="76"/>
        <v>3.7173854616302413</v>
      </c>
      <c r="S836" t="s">
        <v>219</v>
      </c>
      <c r="T836">
        <f t="shared" ca="1" si="77"/>
        <v>66</v>
      </c>
    </row>
    <row r="837" spans="1:20" x14ac:dyDescent="0.2">
      <c r="A837">
        <v>828</v>
      </c>
      <c r="B837" t="s">
        <v>186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28</v>
      </c>
      <c r="I837" t="s">
        <v>29</v>
      </c>
      <c r="J837" t="s">
        <v>31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Alsomitra simplex</v>
      </c>
      <c r="P837" t="str">
        <f t="shared" ca="1" si="74"/>
        <v>TAG031044</v>
      </c>
      <c r="Q837">
        <f t="shared" ca="1" si="75"/>
        <v>750</v>
      </c>
      <c r="R837">
        <f t="shared" ca="1" si="76"/>
        <v>5.4294244435361998</v>
      </c>
      <c r="S837" t="s">
        <v>220</v>
      </c>
      <c r="T837">
        <f t="shared" ca="1" si="77"/>
        <v>56</v>
      </c>
    </row>
    <row r="838" spans="1:20" x14ac:dyDescent="0.2">
      <c r="A838">
        <v>829</v>
      </c>
      <c r="B838" t="s">
        <v>186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30</v>
      </c>
      <c r="I838" t="s">
        <v>29</v>
      </c>
      <c r="J838" t="s">
        <v>31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Bothroponera novus</v>
      </c>
      <c r="P838" t="str">
        <f t="shared" ca="1" si="74"/>
        <v>TAG069505</v>
      </c>
      <c r="Q838">
        <f t="shared" ca="1" si="75"/>
        <v>1493</v>
      </c>
      <c r="R838">
        <f t="shared" ca="1" si="76"/>
        <v>1.7223388501115142</v>
      </c>
      <c r="S838" t="s">
        <v>217</v>
      </c>
      <c r="T838">
        <f t="shared" ca="1" si="77"/>
        <v>47</v>
      </c>
    </row>
    <row r="839" spans="1:20" x14ac:dyDescent="0.2">
      <c r="A839">
        <v>830</v>
      </c>
      <c r="B839" t="s">
        <v>186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25</v>
      </c>
      <c r="I839" t="s">
        <v>29</v>
      </c>
      <c r="J839" t="s">
        <v>31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Alsomitra simplex</v>
      </c>
      <c r="P839" t="str">
        <f t="shared" ca="1" si="74"/>
        <v>TAG046054</v>
      </c>
      <c r="Q839">
        <f t="shared" ca="1" si="75"/>
        <v>80</v>
      </c>
      <c r="R839">
        <f t="shared" ca="1" si="76"/>
        <v>2.0631690803097364</v>
      </c>
      <c r="S839" t="s">
        <v>218</v>
      </c>
      <c r="T839">
        <f t="shared" ca="1" si="77"/>
        <v>21</v>
      </c>
    </row>
    <row r="840" spans="1:20" x14ac:dyDescent="0.2">
      <c r="A840">
        <v>831</v>
      </c>
      <c r="B840" t="s">
        <v>187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28</v>
      </c>
      <c r="I840" t="s">
        <v>26</v>
      </c>
      <c r="J840" t="s">
        <v>27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Water monitor</v>
      </c>
      <c r="P840" t="str">
        <f t="shared" ca="1" si="74"/>
        <v>TAG018084</v>
      </c>
      <c r="Q840">
        <f t="shared" ca="1" si="75"/>
        <v>186</v>
      </c>
      <c r="R840">
        <f t="shared" ca="1" si="76"/>
        <v>1.7118000476404152</v>
      </c>
      <c r="S840" t="s">
        <v>219</v>
      </c>
      <c r="T840">
        <f t="shared" ca="1" si="77"/>
        <v>87</v>
      </c>
    </row>
    <row r="841" spans="1:20" x14ac:dyDescent="0.2">
      <c r="A841">
        <v>832</v>
      </c>
      <c r="B841" t="s">
        <v>187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25</v>
      </c>
      <c r="I841" t="s">
        <v>26</v>
      </c>
      <c r="J841" t="s">
        <v>27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Goniopholis tenuidens</v>
      </c>
      <c r="P841" t="str">
        <f t="shared" ca="1" si="74"/>
        <v>TAG098477</v>
      </c>
      <c r="Q841">
        <f t="shared" ca="1" si="75"/>
        <v>1763</v>
      </c>
      <c r="R841">
        <f t="shared" ca="1" si="76"/>
        <v>1.1091112938702028</v>
      </c>
      <c r="S841" t="s">
        <v>220</v>
      </c>
      <c r="T841">
        <f t="shared" ca="1" si="77"/>
        <v>88</v>
      </c>
    </row>
    <row r="842" spans="1:20" x14ac:dyDescent="0.2">
      <c r="A842">
        <v>833</v>
      </c>
      <c r="B842" t="s">
        <v>187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28</v>
      </c>
      <c r="I842" t="s">
        <v>29</v>
      </c>
      <c r="J842" t="s">
        <v>27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Alsomitra simplex</v>
      </c>
      <c r="P842" t="str">
        <f t="shared" ca="1" si="74"/>
        <v>TAG061915</v>
      </c>
      <c r="Q842">
        <f t="shared" ca="1" si="75"/>
        <v>1896</v>
      </c>
      <c r="R842">
        <f t="shared" ca="1" si="76"/>
        <v>2.7935920886314767</v>
      </c>
      <c r="S842" t="s">
        <v>217</v>
      </c>
      <c r="T842">
        <f t="shared" ca="1" si="77"/>
        <v>54</v>
      </c>
    </row>
    <row r="843" spans="1:20" x14ac:dyDescent="0.2">
      <c r="A843">
        <v>834</v>
      </c>
      <c r="B843" t="s">
        <v>187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25</v>
      </c>
      <c r="I843" t="s">
        <v>29</v>
      </c>
      <c r="J843" t="s">
        <v>27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INDIRECT(ADDRESS(RANDBETWEEN(2,21),1,1,FALSE,"Taxa"), FALSE)</f>
        <v>Ponerinae #1</v>
      </c>
      <c r="P843" t="str">
        <f t="shared" ref="P843:P906" ca="1" si="80">"TAG" &amp; TEXT(FLOOR(RAND()*100000,1), "000000")</f>
        <v>TAG051611</v>
      </c>
      <c r="Q843">
        <f t="shared" ref="Q843:Q906" ca="1" si="81">RANDBETWEEN(0,2000)</f>
        <v>1244</v>
      </c>
      <c r="R843">
        <f t="shared" ref="R843:R906" ca="1" si="82">RAND()*5+1</f>
        <v>3.1644754388073233</v>
      </c>
      <c r="S843" t="s">
        <v>218</v>
      </c>
      <c r="T843">
        <f t="shared" ref="T843:T906" ca="1" si="83">RANDBETWEEN(0,100)</f>
        <v>9</v>
      </c>
    </row>
    <row r="844" spans="1:20" x14ac:dyDescent="0.2">
      <c r="A844">
        <v>835</v>
      </c>
      <c r="B844" t="s">
        <v>187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30</v>
      </c>
      <c r="I844" t="s">
        <v>29</v>
      </c>
      <c r="J844" t="s">
        <v>27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Predator</v>
      </c>
      <c r="P844" t="str">
        <f t="shared" ca="1" si="80"/>
        <v>TAG063429</v>
      </c>
      <c r="Q844">
        <f t="shared" ca="1" si="81"/>
        <v>71</v>
      </c>
      <c r="R844">
        <f t="shared" ca="1" si="82"/>
        <v>3.0909194942720646</v>
      </c>
      <c r="S844" t="s">
        <v>219</v>
      </c>
      <c r="T844">
        <f t="shared" ca="1" si="83"/>
        <v>70</v>
      </c>
    </row>
    <row r="845" spans="1:20" x14ac:dyDescent="0.2">
      <c r="A845">
        <v>836</v>
      </c>
      <c r="B845" t="s">
        <v>187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25</v>
      </c>
      <c r="I845" t="s">
        <v>26</v>
      </c>
      <c r="J845" t="s">
        <v>31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Alsomitra simplex</v>
      </c>
      <c r="P845" t="str">
        <f t="shared" ca="1" si="80"/>
        <v>TAG046774</v>
      </c>
      <c r="Q845">
        <f t="shared" ca="1" si="81"/>
        <v>1596</v>
      </c>
      <c r="R845">
        <f t="shared" ca="1" si="82"/>
        <v>2.8008753356878158</v>
      </c>
      <c r="S845" t="s">
        <v>220</v>
      </c>
      <c r="T845">
        <f t="shared" ca="1" si="83"/>
        <v>44</v>
      </c>
    </row>
    <row r="846" spans="1:20" x14ac:dyDescent="0.2">
      <c r="A846">
        <v>837</v>
      </c>
      <c r="B846" t="s">
        <v>187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28</v>
      </c>
      <c r="I846" t="s">
        <v>26</v>
      </c>
      <c r="J846" t="s">
        <v>31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Gannets</v>
      </c>
      <c r="P846" t="str">
        <f t="shared" ca="1" si="80"/>
        <v>TAG040827</v>
      </c>
      <c r="Q846">
        <f t="shared" ca="1" si="81"/>
        <v>1232</v>
      </c>
      <c r="R846">
        <f t="shared" ca="1" si="82"/>
        <v>1.3094906664873731</v>
      </c>
      <c r="S846" t="s">
        <v>217</v>
      </c>
      <c r="T846">
        <f t="shared" ca="1" si="83"/>
        <v>84</v>
      </c>
    </row>
    <row r="847" spans="1:20" x14ac:dyDescent="0.2">
      <c r="A847">
        <v>838</v>
      </c>
      <c r="B847" t="s">
        <v>187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28</v>
      </c>
      <c r="I847" t="s">
        <v>29</v>
      </c>
      <c r="J847" t="s">
        <v>31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Solenopsis #1</v>
      </c>
      <c r="P847" t="str">
        <f t="shared" ca="1" si="80"/>
        <v>TAG069981</v>
      </c>
      <c r="Q847">
        <f t="shared" ca="1" si="81"/>
        <v>817</v>
      </c>
      <c r="R847">
        <f t="shared" ca="1" si="82"/>
        <v>5.4641755345489544</v>
      </c>
      <c r="S847" t="s">
        <v>218</v>
      </c>
      <c r="T847">
        <f t="shared" ca="1" si="83"/>
        <v>16</v>
      </c>
    </row>
    <row r="848" spans="1:20" x14ac:dyDescent="0.2">
      <c r="A848">
        <v>839</v>
      </c>
      <c r="B848" t="s">
        <v>187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30</v>
      </c>
      <c r="I848" t="s">
        <v>29</v>
      </c>
      <c r="J848" t="s">
        <v>31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Ponerinae #1</v>
      </c>
      <c r="P848" t="str">
        <f t="shared" ca="1" si="80"/>
        <v>TAG087232</v>
      </c>
      <c r="Q848">
        <f t="shared" ca="1" si="81"/>
        <v>864</v>
      </c>
      <c r="R848">
        <f t="shared" ca="1" si="82"/>
        <v>2.8845197978059862</v>
      </c>
      <c r="S848" t="s">
        <v>219</v>
      </c>
      <c r="T848">
        <f t="shared" ca="1" si="83"/>
        <v>91</v>
      </c>
    </row>
    <row r="849" spans="1:20" x14ac:dyDescent="0.2">
      <c r="A849">
        <v>840</v>
      </c>
      <c r="B849" t="s">
        <v>187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25</v>
      </c>
      <c r="I849" t="s">
        <v>29</v>
      </c>
      <c r="J849" t="s">
        <v>31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Melaphorus potteri</v>
      </c>
      <c r="P849" t="str">
        <f t="shared" ca="1" si="80"/>
        <v>TAG004115</v>
      </c>
      <c r="Q849">
        <f t="shared" ca="1" si="81"/>
        <v>1283</v>
      </c>
      <c r="R849">
        <f t="shared" ca="1" si="82"/>
        <v>3.7960390063037996</v>
      </c>
      <c r="S849" t="s">
        <v>220</v>
      </c>
      <c r="T849">
        <f t="shared" ca="1" si="83"/>
        <v>79</v>
      </c>
    </row>
    <row r="850" spans="1:20" x14ac:dyDescent="0.2">
      <c r="A850">
        <v>841</v>
      </c>
      <c r="B850" t="s">
        <v>188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28</v>
      </c>
      <c r="I850" t="s">
        <v>26</v>
      </c>
      <c r="J850" t="s">
        <v>27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Solenopsis #1</v>
      </c>
      <c r="P850" t="str">
        <f t="shared" ca="1" si="80"/>
        <v>TAG070670</v>
      </c>
      <c r="Q850">
        <f t="shared" ca="1" si="81"/>
        <v>471</v>
      </c>
      <c r="R850">
        <f t="shared" ca="1" si="82"/>
        <v>2.6740532515401836</v>
      </c>
      <c r="S850" t="s">
        <v>217</v>
      </c>
      <c r="T850">
        <f t="shared" ca="1" si="83"/>
        <v>20</v>
      </c>
    </row>
    <row r="851" spans="1:20" x14ac:dyDescent="0.2">
      <c r="A851">
        <v>842</v>
      </c>
      <c r="B851" t="s">
        <v>188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25</v>
      </c>
      <c r="I851" t="s">
        <v>26</v>
      </c>
      <c r="J851" t="s">
        <v>27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Zenicomus photuroides</v>
      </c>
      <c r="P851" t="str">
        <f t="shared" ca="1" si="80"/>
        <v>TAG025438</v>
      </c>
      <c r="Q851">
        <f t="shared" ca="1" si="81"/>
        <v>576</v>
      </c>
      <c r="R851">
        <f t="shared" ca="1" si="82"/>
        <v>1.0309833436405849</v>
      </c>
      <c r="S851" t="s">
        <v>218</v>
      </c>
      <c r="T851">
        <f t="shared" ca="1" si="83"/>
        <v>45</v>
      </c>
    </row>
    <row r="852" spans="1:20" x14ac:dyDescent="0.2">
      <c r="A852">
        <v>843</v>
      </c>
      <c r="B852" t="s">
        <v>188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28</v>
      </c>
      <c r="I852" t="s">
        <v>29</v>
      </c>
      <c r="J852" t="s">
        <v>27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Zenicomus photuroides</v>
      </c>
      <c r="P852" t="str">
        <f t="shared" ca="1" si="80"/>
        <v>TAG029286</v>
      </c>
      <c r="Q852">
        <f t="shared" ca="1" si="81"/>
        <v>153</v>
      </c>
      <c r="R852">
        <f t="shared" ca="1" si="82"/>
        <v>5.968962876869587</v>
      </c>
      <c r="S852" t="s">
        <v>219</v>
      </c>
      <c r="T852">
        <f t="shared" ca="1" si="83"/>
        <v>11</v>
      </c>
    </row>
    <row r="853" spans="1:20" x14ac:dyDescent="0.2">
      <c r="A853">
        <v>844</v>
      </c>
      <c r="B853" t="s">
        <v>188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30</v>
      </c>
      <c r="I853" t="s">
        <v>29</v>
      </c>
      <c r="J853" t="s">
        <v>27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Solenopsis abdita</v>
      </c>
      <c r="P853" t="str">
        <f t="shared" ca="1" si="80"/>
        <v>TAG018577</v>
      </c>
      <c r="Q853">
        <f t="shared" ca="1" si="81"/>
        <v>76</v>
      </c>
      <c r="R853">
        <f t="shared" ca="1" si="82"/>
        <v>2.9933550551249963</v>
      </c>
      <c r="S853" t="s">
        <v>220</v>
      </c>
      <c r="T853">
        <f t="shared" ca="1" si="83"/>
        <v>15</v>
      </c>
    </row>
    <row r="854" spans="1:20" x14ac:dyDescent="0.2">
      <c r="A854">
        <v>845</v>
      </c>
      <c r="B854" t="s">
        <v>188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25</v>
      </c>
      <c r="I854" t="s">
        <v>29</v>
      </c>
      <c r="J854" t="s">
        <v>27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Water monitor</v>
      </c>
      <c r="P854" t="str">
        <f t="shared" ca="1" si="80"/>
        <v>TAG011635</v>
      </c>
      <c r="Q854">
        <f t="shared" ca="1" si="81"/>
        <v>1921</v>
      </c>
      <c r="R854">
        <f t="shared" ca="1" si="82"/>
        <v>3.5545358587666325</v>
      </c>
      <c r="S854" t="s">
        <v>217</v>
      </c>
      <c r="T854">
        <f t="shared" ca="1" si="83"/>
        <v>55</v>
      </c>
    </row>
    <row r="855" spans="1:20" x14ac:dyDescent="0.2">
      <c r="A855">
        <v>846</v>
      </c>
      <c r="B855" t="s">
        <v>188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28</v>
      </c>
      <c r="I855" t="s">
        <v>26</v>
      </c>
      <c r="J855" t="s">
        <v>31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Solenopsis abdita</v>
      </c>
      <c r="P855" t="str">
        <f t="shared" ca="1" si="80"/>
        <v>TAG033893</v>
      </c>
      <c r="Q855">
        <f t="shared" ca="1" si="81"/>
        <v>657</v>
      </c>
      <c r="R855">
        <f t="shared" ca="1" si="82"/>
        <v>3.966496855098431</v>
      </c>
      <c r="S855" t="s">
        <v>218</v>
      </c>
      <c r="T855">
        <f t="shared" ca="1" si="83"/>
        <v>79</v>
      </c>
    </row>
    <row r="856" spans="1:20" x14ac:dyDescent="0.2">
      <c r="A856">
        <v>847</v>
      </c>
      <c r="B856" t="s">
        <v>188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25</v>
      </c>
      <c r="I856" t="s">
        <v>26</v>
      </c>
      <c r="J856" t="s">
        <v>31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Morphospecies 1</v>
      </c>
      <c r="P856" t="str">
        <f t="shared" ca="1" si="80"/>
        <v>TAG097740</v>
      </c>
      <c r="Q856">
        <f t="shared" ca="1" si="81"/>
        <v>259</v>
      </c>
      <c r="R856">
        <f t="shared" ca="1" si="82"/>
        <v>4.136072755146607</v>
      </c>
      <c r="S856" t="s">
        <v>219</v>
      </c>
      <c r="T856">
        <f t="shared" ca="1" si="83"/>
        <v>93</v>
      </c>
    </row>
    <row r="857" spans="1:20" x14ac:dyDescent="0.2">
      <c r="A857">
        <v>848</v>
      </c>
      <c r="B857" t="s">
        <v>188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28</v>
      </c>
      <c r="I857" t="s">
        <v>29</v>
      </c>
      <c r="J857" t="s">
        <v>31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Ponerinae #1</v>
      </c>
      <c r="P857" t="str">
        <f t="shared" ca="1" si="80"/>
        <v>TAG021418</v>
      </c>
      <c r="Q857">
        <f t="shared" ca="1" si="81"/>
        <v>581</v>
      </c>
      <c r="R857">
        <f t="shared" ca="1" si="82"/>
        <v>2.8555652777009697</v>
      </c>
      <c r="S857" t="s">
        <v>220</v>
      </c>
      <c r="T857">
        <f t="shared" ca="1" si="83"/>
        <v>20</v>
      </c>
    </row>
    <row r="858" spans="1:20" x14ac:dyDescent="0.2">
      <c r="A858">
        <v>849</v>
      </c>
      <c r="B858" t="s">
        <v>188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25</v>
      </c>
      <c r="I858" t="s">
        <v>29</v>
      </c>
      <c r="J858" t="s">
        <v>31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Ponerinae #1</v>
      </c>
      <c r="P858" t="str">
        <f t="shared" ca="1" si="80"/>
        <v>TAG062551</v>
      </c>
      <c r="Q858">
        <f t="shared" ca="1" si="81"/>
        <v>1842</v>
      </c>
      <c r="R858">
        <f t="shared" ca="1" si="82"/>
        <v>1.0305859421803945</v>
      </c>
      <c r="S858" t="s">
        <v>217</v>
      </c>
      <c r="T858">
        <f t="shared" ca="1" si="83"/>
        <v>66</v>
      </c>
    </row>
    <row r="859" spans="1:20" x14ac:dyDescent="0.2">
      <c r="A859">
        <v>850</v>
      </c>
      <c r="B859" t="s">
        <v>188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30</v>
      </c>
      <c r="I859" t="s">
        <v>29</v>
      </c>
      <c r="J859" t="s">
        <v>31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Cicada sanguinolenta</v>
      </c>
      <c r="P859" t="str">
        <f t="shared" ca="1" si="80"/>
        <v>TAG005231</v>
      </c>
      <c r="Q859">
        <f t="shared" ca="1" si="81"/>
        <v>327</v>
      </c>
      <c r="R859">
        <f t="shared" ca="1" si="82"/>
        <v>2.9313762102861327</v>
      </c>
      <c r="S859" t="s">
        <v>218</v>
      </c>
      <c r="T859">
        <f t="shared" ca="1" si="83"/>
        <v>85</v>
      </c>
    </row>
    <row r="860" spans="1:20" x14ac:dyDescent="0.2">
      <c r="A860">
        <v>851</v>
      </c>
      <c r="B860" t="s">
        <v>189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28</v>
      </c>
      <c r="I860" t="s">
        <v>26</v>
      </c>
      <c r="J860" t="s">
        <v>27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Biarmosuchus tagax</v>
      </c>
      <c r="P860" t="str">
        <f t="shared" ca="1" si="80"/>
        <v>TAG018316</v>
      </c>
      <c r="Q860">
        <f t="shared" ca="1" si="81"/>
        <v>31</v>
      </c>
      <c r="R860">
        <f t="shared" ca="1" si="82"/>
        <v>5.7336494567537084</v>
      </c>
      <c r="S860" t="s">
        <v>219</v>
      </c>
      <c r="T860">
        <f t="shared" ca="1" si="83"/>
        <v>97</v>
      </c>
    </row>
    <row r="861" spans="1:20" x14ac:dyDescent="0.2">
      <c r="A861">
        <v>852</v>
      </c>
      <c r="B861" t="s">
        <v>189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25</v>
      </c>
      <c r="I861" t="s">
        <v>26</v>
      </c>
      <c r="J861" t="s">
        <v>27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Biarmosuchus tagax</v>
      </c>
      <c r="P861" t="str">
        <f t="shared" ca="1" si="80"/>
        <v>TAG087401</v>
      </c>
      <c r="Q861">
        <f t="shared" ca="1" si="81"/>
        <v>1003</v>
      </c>
      <c r="R861">
        <f t="shared" ca="1" si="82"/>
        <v>5.3947130488017132</v>
      </c>
      <c r="S861" t="s">
        <v>220</v>
      </c>
      <c r="T861">
        <f t="shared" ca="1" si="83"/>
        <v>82</v>
      </c>
    </row>
    <row r="862" spans="1:20" x14ac:dyDescent="0.2">
      <c r="A862">
        <v>853</v>
      </c>
      <c r="B862" t="s">
        <v>189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25</v>
      </c>
      <c r="I862" t="s">
        <v>29</v>
      </c>
      <c r="J862" t="s">
        <v>27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Morphospecies 1</v>
      </c>
      <c r="P862" t="str">
        <f t="shared" ca="1" si="80"/>
        <v>TAG022088</v>
      </c>
      <c r="Q862">
        <f t="shared" ca="1" si="81"/>
        <v>1444</v>
      </c>
      <c r="R862">
        <f t="shared" ca="1" si="82"/>
        <v>5.9665488631258876</v>
      </c>
      <c r="S862" t="s">
        <v>217</v>
      </c>
      <c r="T862">
        <f t="shared" ca="1" si="83"/>
        <v>32</v>
      </c>
    </row>
    <row r="863" spans="1:20" x14ac:dyDescent="0.2">
      <c r="A863">
        <v>854</v>
      </c>
      <c r="B863" t="s">
        <v>189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28</v>
      </c>
      <c r="I863" t="s">
        <v>29</v>
      </c>
      <c r="J863" t="s">
        <v>27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Cicada sanguinolenta</v>
      </c>
      <c r="P863" t="str">
        <f t="shared" ca="1" si="80"/>
        <v>TAG005176</v>
      </c>
      <c r="Q863">
        <f t="shared" ca="1" si="81"/>
        <v>1134</v>
      </c>
      <c r="R863">
        <f t="shared" ca="1" si="82"/>
        <v>1.8864956032056315</v>
      </c>
      <c r="S863" t="s">
        <v>218</v>
      </c>
      <c r="T863">
        <f t="shared" ca="1" si="83"/>
        <v>100</v>
      </c>
    </row>
    <row r="864" spans="1:20" x14ac:dyDescent="0.2">
      <c r="A864">
        <v>855</v>
      </c>
      <c r="B864" t="s">
        <v>189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30</v>
      </c>
      <c r="I864" t="s">
        <v>29</v>
      </c>
      <c r="J864" t="s">
        <v>27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Dolichoderus sp.</v>
      </c>
      <c r="P864" t="str">
        <f t="shared" ca="1" si="80"/>
        <v>TAG022295</v>
      </c>
      <c r="Q864">
        <f t="shared" ca="1" si="81"/>
        <v>62</v>
      </c>
      <c r="R864">
        <f t="shared" ca="1" si="82"/>
        <v>3.4853526301894089</v>
      </c>
      <c r="S864" t="s">
        <v>219</v>
      </c>
      <c r="T864">
        <f t="shared" ca="1" si="83"/>
        <v>10</v>
      </c>
    </row>
    <row r="865" spans="1:20" x14ac:dyDescent="0.2">
      <c r="A865">
        <v>856</v>
      </c>
      <c r="B865" t="s">
        <v>189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28</v>
      </c>
      <c r="I865" t="s">
        <v>26</v>
      </c>
      <c r="J865" t="s">
        <v>31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Gannets</v>
      </c>
      <c r="P865" t="str">
        <f t="shared" ca="1" si="80"/>
        <v>TAG008616</v>
      </c>
      <c r="Q865">
        <f t="shared" ca="1" si="81"/>
        <v>94</v>
      </c>
      <c r="R865">
        <f t="shared" ca="1" si="82"/>
        <v>2.1223863840066195</v>
      </c>
      <c r="S865" t="s">
        <v>220</v>
      </c>
      <c r="T865">
        <f t="shared" ca="1" si="83"/>
        <v>7</v>
      </c>
    </row>
    <row r="866" spans="1:20" x14ac:dyDescent="0.2">
      <c r="A866">
        <v>857</v>
      </c>
      <c r="B866" t="s">
        <v>189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25</v>
      </c>
      <c r="I866" t="s">
        <v>26</v>
      </c>
      <c r="J866" t="s">
        <v>31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Ponerinae #1</v>
      </c>
      <c r="P866" t="str">
        <f t="shared" ca="1" si="80"/>
        <v>TAG049219</v>
      </c>
      <c r="Q866">
        <f t="shared" ca="1" si="81"/>
        <v>1229</v>
      </c>
      <c r="R866">
        <f t="shared" ca="1" si="82"/>
        <v>1.1328955020492406</v>
      </c>
      <c r="S866" t="s">
        <v>217</v>
      </c>
      <c r="T866">
        <f t="shared" ca="1" si="83"/>
        <v>2</v>
      </c>
    </row>
    <row r="867" spans="1:20" x14ac:dyDescent="0.2">
      <c r="A867">
        <v>858</v>
      </c>
      <c r="B867" t="s">
        <v>189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30</v>
      </c>
      <c r="I867" t="s">
        <v>29</v>
      </c>
      <c r="J867" t="s">
        <v>31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Water monitor</v>
      </c>
      <c r="P867" t="str">
        <f t="shared" ca="1" si="80"/>
        <v>TAG080286</v>
      </c>
      <c r="Q867">
        <f t="shared" ca="1" si="81"/>
        <v>1298</v>
      </c>
      <c r="R867">
        <f t="shared" ca="1" si="82"/>
        <v>5.4966903912948695</v>
      </c>
      <c r="S867" t="s">
        <v>218</v>
      </c>
      <c r="T867">
        <f t="shared" ca="1" si="83"/>
        <v>11</v>
      </c>
    </row>
    <row r="868" spans="1:20" x14ac:dyDescent="0.2">
      <c r="A868">
        <v>859</v>
      </c>
      <c r="B868" t="s">
        <v>189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25</v>
      </c>
      <c r="I868" t="s">
        <v>29</v>
      </c>
      <c r="J868" t="s">
        <v>31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Camponotites kraussei</v>
      </c>
      <c r="P868" t="str">
        <f t="shared" ca="1" si="80"/>
        <v>TAG077328</v>
      </c>
      <c r="Q868">
        <f t="shared" ca="1" si="81"/>
        <v>171</v>
      </c>
      <c r="R868">
        <f t="shared" ca="1" si="82"/>
        <v>4.5520863621428003</v>
      </c>
      <c r="S868" t="s">
        <v>219</v>
      </c>
      <c r="T868">
        <f t="shared" ca="1" si="83"/>
        <v>3</v>
      </c>
    </row>
    <row r="869" spans="1:20" x14ac:dyDescent="0.2">
      <c r="A869">
        <v>860</v>
      </c>
      <c r="B869" t="s">
        <v>189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28</v>
      </c>
      <c r="I869" t="s">
        <v>29</v>
      </c>
      <c r="J869" t="s">
        <v>31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Morphospecies 1</v>
      </c>
      <c r="P869" t="str">
        <f t="shared" ca="1" si="80"/>
        <v>TAG039719</v>
      </c>
      <c r="Q869">
        <f t="shared" ca="1" si="81"/>
        <v>1123</v>
      </c>
      <c r="R869">
        <f t="shared" ca="1" si="82"/>
        <v>5.3169863702753837</v>
      </c>
      <c r="S869" t="s">
        <v>220</v>
      </c>
      <c r="T869">
        <f t="shared" ca="1" si="83"/>
        <v>49</v>
      </c>
    </row>
    <row r="870" spans="1:20" x14ac:dyDescent="0.2">
      <c r="A870">
        <v>861</v>
      </c>
      <c r="B870" t="s">
        <v>190</v>
      </c>
      <c r="C870" t="s">
        <v>83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25</v>
      </c>
      <c r="I870" t="s">
        <v>26</v>
      </c>
      <c r="J870" t="s">
        <v>27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Melaphorus potteri</v>
      </c>
      <c r="P870" t="str">
        <f t="shared" ca="1" si="80"/>
        <v>TAG076154</v>
      </c>
      <c r="Q870">
        <f t="shared" ca="1" si="81"/>
        <v>214</v>
      </c>
      <c r="R870">
        <f t="shared" ca="1" si="82"/>
        <v>2.3593195778558345</v>
      </c>
      <c r="S870" t="s">
        <v>217</v>
      </c>
      <c r="T870">
        <f t="shared" ca="1" si="83"/>
        <v>5</v>
      </c>
    </row>
    <row r="871" spans="1:20" x14ac:dyDescent="0.2">
      <c r="A871">
        <v>862</v>
      </c>
      <c r="B871" t="s">
        <v>190</v>
      </c>
      <c r="C871" t="s">
        <v>83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28</v>
      </c>
      <c r="I871" t="s">
        <v>26</v>
      </c>
      <c r="J871" t="s">
        <v>27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Morphospecies 1</v>
      </c>
      <c r="P871" t="str">
        <f t="shared" ca="1" si="80"/>
        <v>TAG037554</v>
      </c>
      <c r="Q871">
        <f t="shared" ca="1" si="81"/>
        <v>1333</v>
      </c>
      <c r="R871">
        <f t="shared" ca="1" si="82"/>
        <v>3.4671950426528739</v>
      </c>
      <c r="S871" t="s">
        <v>218</v>
      </c>
      <c r="T871">
        <f t="shared" ca="1" si="83"/>
        <v>96</v>
      </c>
    </row>
    <row r="872" spans="1:20" x14ac:dyDescent="0.2">
      <c r="A872">
        <v>863</v>
      </c>
      <c r="B872" t="s">
        <v>190</v>
      </c>
      <c r="C872" t="s">
        <v>83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30</v>
      </c>
      <c r="I872" t="s">
        <v>29</v>
      </c>
      <c r="J872" t="s">
        <v>27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Solenopsis #1</v>
      </c>
      <c r="P872" t="str">
        <f t="shared" ca="1" si="80"/>
        <v>TAG014784</v>
      </c>
      <c r="Q872">
        <f t="shared" ca="1" si="81"/>
        <v>313</v>
      </c>
      <c r="R872">
        <f t="shared" ca="1" si="82"/>
        <v>2.0421865326486106</v>
      </c>
      <c r="S872" t="s">
        <v>219</v>
      </c>
      <c r="T872">
        <f t="shared" ca="1" si="83"/>
        <v>76</v>
      </c>
    </row>
    <row r="873" spans="1:20" x14ac:dyDescent="0.2">
      <c r="A873">
        <v>864</v>
      </c>
      <c r="B873" t="s">
        <v>190</v>
      </c>
      <c r="C873" t="s">
        <v>83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25</v>
      </c>
      <c r="I873" t="s">
        <v>29</v>
      </c>
      <c r="J873" t="s">
        <v>27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Gannets</v>
      </c>
      <c r="P873" t="str">
        <f t="shared" ca="1" si="80"/>
        <v>TAG000147</v>
      </c>
      <c r="Q873">
        <f t="shared" ca="1" si="81"/>
        <v>481</v>
      </c>
      <c r="R873">
        <f t="shared" ca="1" si="82"/>
        <v>2.4249808742704628</v>
      </c>
      <c r="S873" t="s">
        <v>220</v>
      </c>
      <c r="T873">
        <f t="shared" ca="1" si="83"/>
        <v>54</v>
      </c>
    </row>
    <row r="874" spans="1:20" x14ac:dyDescent="0.2">
      <c r="A874">
        <v>865</v>
      </c>
      <c r="B874" t="s">
        <v>190</v>
      </c>
      <c r="C874" t="s">
        <v>83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28</v>
      </c>
      <c r="I874" t="s">
        <v>29</v>
      </c>
      <c r="J874" t="s">
        <v>27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Crematogaster ormei</v>
      </c>
      <c r="P874" t="str">
        <f t="shared" ca="1" si="80"/>
        <v>TAG081504</v>
      </c>
      <c r="Q874">
        <f t="shared" ca="1" si="81"/>
        <v>1336</v>
      </c>
      <c r="R874">
        <f t="shared" ca="1" si="82"/>
        <v>2.6091828936203134</v>
      </c>
      <c r="S874" t="s">
        <v>217</v>
      </c>
      <c r="T874">
        <f t="shared" ca="1" si="83"/>
        <v>25</v>
      </c>
    </row>
    <row r="875" spans="1:20" x14ac:dyDescent="0.2">
      <c r="A875">
        <v>866</v>
      </c>
      <c r="B875" t="s">
        <v>190</v>
      </c>
      <c r="C875" t="s">
        <v>83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28</v>
      </c>
      <c r="I875" t="s">
        <v>26</v>
      </c>
      <c r="J875" t="s">
        <v>31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Formicidae #1</v>
      </c>
      <c r="P875" t="str">
        <f t="shared" ca="1" si="80"/>
        <v>TAG085958</v>
      </c>
      <c r="Q875">
        <f t="shared" ca="1" si="81"/>
        <v>273</v>
      </c>
      <c r="R875">
        <f t="shared" ca="1" si="82"/>
        <v>4.6909602285873966</v>
      </c>
      <c r="S875" t="s">
        <v>218</v>
      </c>
      <c r="T875">
        <f t="shared" ca="1" si="83"/>
        <v>30</v>
      </c>
    </row>
    <row r="876" spans="1:20" x14ac:dyDescent="0.2">
      <c r="A876">
        <v>867</v>
      </c>
      <c r="B876" t="s">
        <v>190</v>
      </c>
      <c r="C876" t="s">
        <v>83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25</v>
      </c>
      <c r="I876" t="s">
        <v>26</v>
      </c>
      <c r="J876" t="s">
        <v>31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Goniopholis tenuidens</v>
      </c>
      <c r="P876" t="str">
        <f t="shared" ca="1" si="80"/>
        <v>TAG025747</v>
      </c>
      <c r="Q876">
        <f t="shared" ca="1" si="81"/>
        <v>1037</v>
      </c>
      <c r="R876">
        <f t="shared" ca="1" si="82"/>
        <v>4.4411105013852783</v>
      </c>
      <c r="S876" t="s">
        <v>219</v>
      </c>
      <c r="T876">
        <f t="shared" ca="1" si="83"/>
        <v>53</v>
      </c>
    </row>
    <row r="877" spans="1:20" x14ac:dyDescent="0.2">
      <c r="A877">
        <v>868</v>
      </c>
      <c r="B877" t="s">
        <v>190</v>
      </c>
      <c r="C877" t="s">
        <v>83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30</v>
      </c>
      <c r="I877" t="s">
        <v>29</v>
      </c>
      <c r="J877" t="s">
        <v>31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Ponerinae #1</v>
      </c>
      <c r="P877" t="str">
        <f t="shared" ca="1" si="80"/>
        <v>TAG025459</v>
      </c>
      <c r="Q877">
        <f t="shared" ca="1" si="81"/>
        <v>236</v>
      </c>
      <c r="R877">
        <f t="shared" ca="1" si="82"/>
        <v>1.6289820422925048</v>
      </c>
      <c r="S877" t="s">
        <v>220</v>
      </c>
      <c r="T877">
        <f t="shared" ca="1" si="83"/>
        <v>38</v>
      </c>
    </row>
    <row r="878" spans="1:20" x14ac:dyDescent="0.2">
      <c r="A878">
        <v>869</v>
      </c>
      <c r="B878" t="s">
        <v>190</v>
      </c>
      <c r="C878" t="s">
        <v>83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28</v>
      </c>
      <c r="I878" t="s">
        <v>29</v>
      </c>
      <c r="J878" t="s">
        <v>31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Gannets</v>
      </c>
      <c r="P878" t="str">
        <f t="shared" ca="1" si="80"/>
        <v>TAG046987</v>
      </c>
      <c r="Q878">
        <f t="shared" ca="1" si="81"/>
        <v>1776</v>
      </c>
      <c r="R878">
        <f t="shared" ca="1" si="82"/>
        <v>3.4763172370558562</v>
      </c>
      <c r="S878" t="s">
        <v>217</v>
      </c>
      <c r="T878">
        <f t="shared" ca="1" si="83"/>
        <v>89</v>
      </c>
    </row>
    <row r="879" spans="1:20" x14ac:dyDescent="0.2">
      <c r="A879">
        <v>870</v>
      </c>
      <c r="B879" t="s">
        <v>190</v>
      </c>
      <c r="C879" t="s">
        <v>83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25</v>
      </c>
      <c r="I879" t="s">
        <v>29</v>
      </c>
      <c r="J879" t="s">
        <v>31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Crematogaster borneensis</v>
      </c>
      <c r="P879" t="str">
        <f t="shared" ca="1" si="80"/>
        <v>TAG028430</v>
      </c>
      <c r="Q879">
        <f t="shared" ca="1" si="81"/>
        <v>18</v>
      </c>
      <c r="R879">
        <f t="shared" ca="1" si="82"/>
        <v>4.9929854526986563</v>
      </c>
      <c r="S879" t="s">
        <v>218</v>
      </c>
      <c r="T879">
        <f t="shared" ca="1" si="83"/>
        <v>1</v>
      </c>
    </row>
    <row r="880" spans="1:20" x14ac:dyDescent="0.2">
      <c r="A880">
        <v>871</v>
      </c>
      <c r="B880" t="s">
        <v>191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28</v>
      </c>
      <c r="I880" t="s">
        <v>26</v>
      </c>
      <c r="J880" t="s">
        <v>27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Crematogaster ormei</v>
      </c>
      <c r="P880" t="str">
        <f t="shared" ca="1" si="80"/>
        <v>TAG067205</v>
      </c>
      <c r="Q880">
        <f t="shared" ca="1" si="81"/>
        <v>1205</v>
      </c>
      <c r="R880">
        <f t="shared" ca="1" si="82"/>
        <v>2.1122775219525645</v>
      </c>
      <c r="S880" t="s">
        <v>219</v>
      </c>
      <c r="T880">
        <f t="shared" ca="1" si="83"/>
        <v>83</v>
      </c>
    </row>
    <row r="881" spans="1:20" x14ac:dyDescent="0.2">
      <c r="A881">
        <v>872</v>
      </c>
      <c r="B881" t="s">
        <v>191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25</v>
      </c>
      <c r="I881" t="s">
        <v>26</v>
      </c>
      <c r="J881" t="s">
        <v>27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Melaphorus potteri</v>
      </c>
      <c r="P881" t="str">
        <f t="shared" ca="1" si="80"/>
        <v>TAG066722</v>
      </c>
      <c r="Q881">
        <f t="shared" ca="1" si="81"/>
        <v>544</v>
      </c>
      <c r="R881">
        <f t="shared" ca="1" si="82"/>
        <v>2.8014094980175788</v>
      </c>
      <c r="S881" t="s">
        <v>220</v>
      </c>
      <c r="T881">
        <f t="shared" ca="1" si="83"/>
        <v>16</v>
      </c>
    </row>
    <row r="882" spans="1:20" x14ac:dyDescent="0.2">
      <c r="A882">
        <v>873</v>
      </c>
      <c r="B882" t="s">
        <v>191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25</v>
      </c>
      <c r="I882" t="s">
        <v>29</v>
      </c>
      <c r="J882" t="s">
        <v>27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Formicidae #1</v>
      </c>
      <c r="P882" t="str">
        <f t="shared" ca="1" si="80"/>
        <v>TAG078651</v>
      </c>
      <c r="Q882">
        <f t="shared" ca="1" si="81"/>
        <v>1207</v>
      </c>
      <c r="R882">
        <f t="shared" ca="1" si="82"/>
        <v>5.683561619921762</v>
      </c>
      <c r="S882" t="s">
        <v>217</v>
      </c>
      <c r="T882">
        <f t="shared" ca="1" si="83"/>
        <v>62</v>
      </c>
    </row>
    <row r="883" spans="1:20" x14ac:dyDescent="0.2">
      <c r="A883">
        <v>874</v>
      </c>
      <c r="B883" t="s">
        <v>191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28</v>
      </c>
      <c r="I883" t="s">
        <v>29</v>
      </c>
      <c r="J883" t="s">
        <v>27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Melittia oedippus</v>
      </c>
      <c r="P883" t="str">
        <f t="shared" ca="1" si="80"/>
        <v>TAG034028</v>
      </c>
      <c r="Q883">
        <f t="shared" ca="1" si="81"/>
        <v>318</v>
      </c>
      <c r="R883">
        <f t="shared" ca="1" si="82"/>
        <v>3.2775582270841523</v>
      </c>
      <c r="S883" t="s">
        <v>218</v>
      </c>
      <c r="T883">
        <f t="shared" ca="1" si="83"/>
        <v>20</v>
      </c>
    </row>
    <row r="884" spans="1:20" x14ac:dyDescent="0.2">
      <c r="A884">
        <v>875</v>
      </c>
      <c r="B884" t="s">
        <v>191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30</v>
      </c>
      <c r="I884" t="s">
        <v>29</v>
      </c>
      <c r="J884" t="s">
        <v>27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Zenicomus photuroides</v>
      </c>
      <c r="P884" t="str">
        <f t="shared" ca="1" si="80"/>
        <v>TAG039868</v>
      </c>
      <c r="Q884">
        <f t="shared" ca="1" si="81"/>
        <v>1207</v>
      </c>
      <c r="R884">
        <f t="shared" ca="1" si="82"/>
        <v>3.0449908981842686</v>
      </c>
      <c r="S884" t="s">
        <v>219</v>
      </c>
      <c r="T884">
        <f t="shared" ca="1" si="83"/>
        <v>17</v>
      </c>
    </row>
    <row r="885" spans="1:20" x14ac:dyDescent="0.2">
      <c r="A885">
        <v>876</v>
      </c>
      <c r="B885" t="s">
        <v>191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25</v>
      </c>
      <c r="I885" t="s">
        <v>26</v>
      </c>
      <c r="J885" t="s">
        <v>31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Water monitor</v>
      </c>
      <c r="P885" t="str">
        <f t="shared" ca="1" si="80"/>
        <v>TAG092135</v>
      </c>
      <c r="Q885">
        <f t="shared" ca="1" si="81"/>
        <v>739</v>
      </c>
      <c r="R885">
        <f t="shared" ca="1" si="82"/>
        <v>1.1393802600010856</v>
      </c>
      <c r="S885" t="s">
        <v>220</v>
      </c>
      <c r="T885">
        <f t="shared" ca="1" si="83"/>
        <v>5</v>
      </c>
    </row>
    <row r="886" spans="1:20" x14ac:dyDescent="0.2">
      <c r="A886">
        <v>877</v>
      </c>
      <c r="B886" t="s">
        <v>191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28</v>
      </c>
      <c r="I886" t="s">
        <v>26</v>
      </c>
      <c r="J886" t="s">
        <v>31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Melaphorus potteri</v>
      </c>
      <c r="P886" t="str">
        <f t="shared" ca="1" si="80"/>
        <v>TAG079478</v>
      </c>
      <c r="Q886">
        <f t="shared" ca="1" si="81"/>
        <v>1873</v>
      </c>
      <c r="R886">
        <f t="shared" ca="1" si="82"/>
        <v>2.8972014565985025</v>
      </c>
      <c r="S886" t="s">
        <v>217</v>
      </c>
      <c r="T886">
        <f t="shared" ca="1" si="83"/>
        <v>63</v>
      </c>
    </row>
    <row r="887" spans="1:20" x14ac:dyDescent="0.2">
      <c r="A887">
        <v>878</v>
      </c>
      <c r="B887" t="s">
        <v>191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28</v>
      </c>
      <c r="I887" t="s">
        <v>29</v>
      </c>
      <c r="J887" t="s">
        <v>31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Melittia oedippus</v>
      </c>
      <c r="P887" t="str">
        <f t="shared" ca="1" si="80"/>
        <v>TAG023937</v>
      </c>
      <c r="Q887">
        <f t="shared" ca="1" si="81"/>
        <v>767</v>
      </c>
      <c r="R887">
        <f t="shared" ca="1" si="82"/>
        <v>3.5429951636142323</v>
      </c>
      <c r="S887" t="s">
        <v>218</v>
      </c>
      <c r="T887">
        <f t="shared" ca="1" si="83"/>
        <v>86</v>
      </c>
    </row>
    <row r="888" spans="1:20" x14ac:dyDescent="0.2">
      <c r="A888">
        <v>879</v>
      </c>
      <c r="B888" t="s">
        <v>191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30</v>
      </c>
      <c r="I888" t="s">
        <v>29</v>
      </c>
      <c r="J888" t="s">
        <v>31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Cicada sanguinolenta</v>
      </c>
      <c r="P888" t="str">
        <f t="shared" ca="1" si="80"/>
        <v>TAG098394</v>
      </c>
      <c r="Q888">
        <f t="shared" ca="1" si="81"/>
        <v>1799</v>
      </c>
      <c r="R888">
        <f t="shared" ca="1" si="82"/>
        <v>5.9824023626444784</v>
      </c>
      <c r="S888" t="s">
        <v>219</v>
      </c>
      <c r="T888">
        <f t="shared" ca="1" si="83"/>
        <v>95</v>
      </c>
    </row>
    <row r="889" spans="1:20" x14ac:dyDescent="0.2">
      <c r="A889">
        <v>880</v>
      </c>
      <c r="B889" t="s">
        <v>191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25</v>
      </c>
      <c r="I889" t="s">
        <v>29</v>
      </c>
      <c r="J889" t="s">
        <v>31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Ponerinae #1</v>
      </c>
      <c r="P889" t="str">
        <f t="shared" ca="1" si="80"/>
        <v>TAG086736</v>
      </c>
      <c r="Q889">
        <f t="shared" ca="1" si="81"/>
        <v>634</v>
      </c>
      <c r="R889">
        <f t="shared" ca="1" si="82"/>
        <v>1.3738291269865042</v>
      </c>
      <c r="S889" t="s">
        <v>220</v>
      </c>
      <c r="T889">
        <f t="shared" ca="1" si="83"/>
        <v>23</v>
      </c>
    </row>
    <row r="890" spans="1:20" x14ac:dyDescent="0.2">
      <c r="A890">
        <v>881</v>
      </c>
      <c r="B890" t="s">
        <v>192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28</v>
      </c>
      <c r="I890" t="s">
        <v>26</v>
      </c>
      <c r="J890" t="s">
        <v>27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Predator</v>
      </c>
      <c r="P890" t="str">
        <f t="shared" ca="1" si="80"/>
        <v>TAG065331</v>
      </c>
      <c r="Q890">
        <f t="shared" ca="1" si="81"/>
        <v>1050</v>
      </c>
      <c r="R890">
        <f t="shared" ca="1" si="82"/>
        <v>3.6203532919267762</v>
      </c>
      <c r="S890" t="s">
        <v>217</v>
      </c>
      <c r="T890">
        <f t="shared" ca="1" si="83"/>
        <v>11</v>
      </c>
    </row>
    <row r="891" spans="1:20" x14ac:dyDescent="0.2">
      <c r="A891">
        <v>882</v>
      </c>
      <c r="B891" t="s">
        <v>192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25</v>
      </c>
      <c r="I891" t="s">
        <v>26</v>
      </c>
      <c r="J891" t="s">
        <v>27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Alsomitra simplex</v>
      </c>
      <c r="P891" t="str">
        <f t="shared" ca="1" si="80"/>
        <v>TAG025601</v>
      </c>
      <c r="Q891">
        <f t="shared" ca="1" si="81"/>
        <v>70</v>
      </c>
      <c r="R891">
        <f t="shared" ca="1" si="82"/>
        <v>4.3477281127574887</v>
      </c>
      <c r="S891" t="s">
        <v>218</v>
      </c>
      <c r="T891">
        <f t="shared" ca="1" si="83"/>
        <v>30</v>
      </c>
    </row>
    <row r="892" spans="1:20" x14ac:dyDescent="0.2">
      <c r="A892">
        <v>883</v>
      </c>
      <c r="B892" t="s">
        <v>192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30</v>
      </c>
      <c r="I892" t="s">
        <v>29</v>
      </c>
      <c r="J892" t="s">
        <v>27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Goniopholis tenuidens</v>
      </c>
      <c r="P892" t="str">
        <f t="shared" ca="1" si="80"/>
        <v>TAG032220</v>
      </c>
      <c r="Q892">
        <f t="shared" ca="1" si="81"/>
        <v>1423</v>
      </c>
      <c r="R892">
        <f t="shared" ca="1" si="82"/>
        <v>2.9014047345230183</v>
      </c>
      <c r="S892" t="s">
        <v>219</v>
      </c>
      <c r="T892">
        <f t="shared" ca="1" si="83"/>
        <v>10</v>
      </c>
    </row>
    <row r="893" spans="1:20" x14ac:dyDescent="0.2">
      <c r="A893">
        <v>884</v>
      </c>
      <c r="B893" t="s">
        <v>192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25</v>
      </c>
      <c r="I893" t="s">
        <v>29</v>
      </c>
      <c r="J893" t="s">
        <v>27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Goniopholis tenuidens</v>
      </c>
      <c r="P893" t="str">
        <f t="shared" ca="1" si="80"/>
        <v>TAG097775</v>
      </c>
      <c r="Q893">
        <f t="shared" ca="1" si="81"/>
        <v>1628</v>
      </c>
      <c r="R893">
        <f t="shared" ca="1" si="82"/>
        <v>3.6374585717219921</v>
      </c>
      <c r="S893" t="s">
        <v>220</v>
      </c>
      <c r="T893">
        <f t="shared" ca="1" si="83"/>
        <v>32</v>
      </c>
    </row>
    <row r="894" spans="1:20" x14ac:dyDescent="0.2">
      <c r="A894">
        <v>885</v>
      </c>
      <c r="B894" t="s">
        <v>192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28</v>
      </c>
      <c r="I894" t="s">
        <v>29</v>
      </c>
      <c r="J894" t="s">
        <v>27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Bothroponera novus</v>
      </c>
      <c r="P894" t="str">
        <f t="shared" ca="1" si="80"/>
        <v>TAG057994</v>
      </c>
      <c r="Q894">
        <f t="shared" ca="1" si="81"/>
        <v>1213</v>
      </c>
      <c r="R894">
        <f t="shared" ca="1" si="82"/>
        <v>1.7448751069732813</v>
      </c>
      <c r="S894" t="s">
        <v>217</v>
      </c>
      <c r="T894">
        <f t="shared" ca="1" si="83"/>
        <v>14</v>
      </c>
    </row>
    <row r="895" spans="1:20" x14ac:dyDescent="0.2">
      <c r="A895">
        <v>886</v>
      </c>
      <c r="B895" t="s">
        <v>192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25</v>
      </c>
      <c r="I895" t="s">
        <v>26</v>
      </c>
      <c r="J895" t="s">
        <v>31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Morphospecies 1</v>
      </c>
      <c r="P895" t="str">
        <f t="shared" ca="1" si="80"/>
        <v>TAG076651</v>
      </c>
      <c r="Q895">
        <f t="shared" ca="1" si="81"/>
        <v>270</v>
      </c>
      <c r="R895">
        <f t="shared" ca="1" si="82"/>
        <v>5.5723995258579588</v>
      </c>
      <c r="S895" t="s">
        <v>218</v>
      </c>
      <c r="T895">
        <f t="shared" ca="1" si="83"/>
        <v>13</v>
      </c>
    </row>
    <row r="896" spans="1:20" x14ac:dyDescent="0.2">
      <c r="A896">
        <v>887</v>
      </c>
      <c r="B896" t="s">
        <v>192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28</v>
      </c>
      <c r="I896" t="s">
        <v>26</v>
      </c>
      <c r="J896" t="s">
        <v>31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Ponerinae #1</v>
      </c>
      <c r="P896" t="str">
        <f t="shared" ca="1" si="80"/>
        <v>TAG047962</v>
      </c>
      <c r="Q896">
        <f t="shared" ca="1" si="81"/>
        <v>1395</v>
      </c>
      <c r="R896">
        <f t="shared" ca="1" si="82"/>
        <v>5.2234139374488606</v>
      </c>
      <c r="S896" t="s">
        <v>219</v>
      </c>
      <c r="T896">
        <f t="shared" ca="1" si="83"/>
        <v>93</v>
      </c>
    </row>
    <row r="897" spans="1:20" x14ac:dyDescent="0.2">
      <c r="A897">
        <v>888</v>
      </c>
      <c r="B897" t="s">
        <v>192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28</v>
      </c>
      <c r="I897" t="s">
        <v>29</v>
      </c>
      <c r="J897" t="s">
        <v>31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Solenopsis abdita</v>
      </c>
      <c r="P897" t="str">
        <f t="shared" ca="1" si="80"/>
        <v>TAG065259</v>
      </c>
      <c r="Q897">
        <f t="shared" ca="1" si="81"/>
        <v>97</v>
      </c>
      <c r="R897">
        <f t="shared" ca="1" si="82"/>
        <v>4.5174985480076124</v>
      </c>
      <c r="S897" t="s">
        <v>220</v>
      </c>
      <c r="T897">
        <f t="shared" ca="1" si="83"/>
        <v>46</v>
      </c>
    </row>
    <row r="898" spans="1:20" x14ac:dyDescent="0.2">
      <c r="A898">
        <v>889</v>
      </c>
      <c r="B898" t="s">
        <v>192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30</v>
      </c>
      <c r="I898" t="s">
        <v>29</v>
      </c>
      <c r="J898" t="s">
        <v>31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Cicada sanguinolenta</v>
      </c>
      <c r="P898" t="str">
        <f t="shared" ca="1" si="80"/>
        <v>TAG063899</v>
      </c>
      <c r="Q898">
        <f t="shared" ca="1" si="81"/>
        <v>1554</v>
      </c>
      <c r="R898">
        <f t="shared" ca="1" si="82"/>
        <v>2.3131238731493671</v>
      </c>
      <c r="S898" t="s">
        <v>217</v>
      </c>
      <c r="T898">
        <f t="shared" ca="1" si="83"/>
        <v>35</v>
      </c>
    </row>
    <row r="899" spans="1:20" x14ac:dyDescent="0.2">
      <c r="A899">
        <v>890</v>
      </c>
      <c r="B899" t="s">
        <v>192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25</v>
      </c>
      <c r="I899" t="s">
        <v>29</v>
      </c>
      <c r="J899" t="s">
        <v>31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Solenopsis #1</v>
      </c>
      <c r="P899" t="str">
        <f t="shared" ca="1" si="80"/>
        <v>TAG061166</v>
      </c>
      <c r="Q899">
        <f t="shared" ca="1" si="81"/>
        <v>1260</v>
      </c>
      <c r="R899">
        <f t="shared" ca="1" si="82"/>
        <v>4.6287036774277901</v>
      </c>
      <c r="S899" t="s">
        <v>218</v>
      </c>
      <c r="T899">
        <f t="shared" ca="1" si="83"/>
        <v>67</v>
      </c>
    </row>
    <row r="900" spans="1:20" x14ac:dyDescent="0.2">
      <c r="A900">
        <v>891</v>
      </c>
      <c r="B900" t="s">
        <v>193</v>
      </c>
      <c r="C900" t="s">
        <v>83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28</v>
      </c>
      <c r="I900" t="s">
        <v>26</v>
      </c>
      <c r="J900" t="s">
        <v>27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Biarmosuchus tagax</v>
      </c>
      <c r="P900" t="str">
        <f t="shared" ca="1" si="80"/>
        <v>TAG029061</v>
      </c>
      <c r="Q900">
        <f t="shared" ca="1" si="81"/>
        <v>1511</v>
      </c>
      <c r="R900">
        <f t="shared" ca="1" si="82"/>
        <v>5.6571642088279601</v>
      </c>
      <c r="S900" t="s">
        <v>219</v>
      </c>
      <c r="T900">
        <f t="shared" ca="1" si="83"/>
        <v>52</v>
      </c>
    </row>
    <row r="901" spans="1:20" x14ac:dyDescent="0.2">
      <c r="A901">
        <v>892</v>
      </c>
      <c r="B901" t="s">
        <v>193</v>
      </c>
      <c r="C901" t="s">
        <v>83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25</v>
      </c>
      <c r="I901" t="s">
        <v>26</v>
      </c>
      <c r="J901" t="s">
        <v>27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Alsomitra simplex</v>
      </c>
      <c r="P901" t="str">
        <f t="shared" ca="1" si="80"/>
        <v>TAG005458</v>
      </c>
      <c r="Q901">
        <f t="shared" ca="1" si="81"/>
        <v>1650</v>
      </c>
      <c r="R901">
        <f t="shared" ca="1" si="82"/>
        <v>1.9502829056690665</v>
      </c>
      <c r="S901" t="s">
        <v>220</v>
      </c>
      <c r="T901">
        <f t="shared" ca="1" si="83"/>
        <v>94</v>
      </c>
    </row>
    <row r="902" spans="1:20" x14ac:dyDescent="0.2">
      <c r="A902">
        <v>893</v>
      </c>
      <c r="B902" t="s">
        <v>193</v>
      </c>
      <c r="C902" t="s">
        <v>83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30</v>
      </c>
      <c r="I902" t="s">
        <v>29</v>
      </c>
      <c r="J902" t="s">
        <v>27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Formicidae #1</v>
      </c>
      <c r="P902" t="str">
        <f t="shared" ca="1" si="80"/>
        <v>TAG010599</v>
      </c>
      <c r="Q902">
        <f t="shared" ca="1" si="81"/>
        <v>1057</v>
      </c>
      <c r="R902">
        <f t="shared" ca="1" si="82"/>
        <v>3.8736145778567157</v>
      </c>
      <c r="S902" t="s">
        <v>217</v>
      </c>
      <c r="T902">
        <f t="shared" ca="1" si="83"/>
        <v>18</v>
      </c>
    </row>
    <row r="903" spans="1:20" x14ac:dyDescent="0.2">
      <c r="A903">
        <v>894</v>
      </c>
      <c r="B903" t="s">
        <v>193</v>
      </c>
      <c r="C903" t="s">
        <v>83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28</v>
      </c>
      <c r="I903" t="s">
        <v>29</v>
      </c>
      <c r="J903" t="s">
        <v>27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Ponerinae #1</v>
      </c>
      <c r="P903" t="str">
        <f t="shared" ca="1" si="80"/>
        <v>TAG029667</v>
      </c>
      <c r="Q903">
        <f t="shared" ca="1" si="81"/>
        <v>1849</v>
      </c>
      <c r="R903">
        <f t="shared" ca="1" si="82"/>
        <v>3.4093266390800023</v>
      </c>
      <c r="S903" t="s">
        <v>218</v>
      </c>
      <c r="T903">
        <f t="shared" ca="1" si="83"/>
        <v>100</v>
      </c>
    </row>
    <row r="904" spans="1:20" x14ac:dyDescent="0.2">
      <c r="A904">
        <v>895</v>
      </c>
      <c r="B904" t="s">
        <v>193</v>
      </c>
      <c r="C904" t="s">
        <v>83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25</v>
      </c>
      <c r="I904" t="s">
        <v>29</v>
      </c>
      <c r="J904" t="s">
        <v>27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Cicada sanguinolenta</v>
      </c>
      <c r="P904" t="str">
        <f t="shared" ca="1" si="80"/>
        <v>TAG034037</v>
      </c>
      <c r="Q904">
        <f t="shared" ca="1" si="81"/>
        <v>796</v>
      </c>
      <c r="R904">
        <f t="shared" ca="1" si="82"/>
        <v>3.9722709561267791</v>
      </c>
      <c r="S904" t="s">
        <v>219</v>
      </c>
      <c r="T904">
        <f t="shared" ca="1" si="83"/>
        <v>18</v>
      </c>
    </row>
    <row r="905" spans="1:20" x14ac:dyDescent="0.2">
      <c r="A905">
        <v>896</v>
      </c>
      <c r="B905" t="s">
        <v>193</v>
      </c>
      <c r="C905" t="s">
        <v>83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25</v>
      </c>
      <c r="I905" t="s">
        <v>26</v>
      </c>
      <c r="J905" t="s">
        <v>31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Melittia oedippus</v>
      </c>
      <c r="P905" t="str">
        <f t="shared" ca="1" si="80"/>
        <v>TAG008425</v>
      </c>
      <c r="Q905">
        <f t="shared" ca="1" si="81"/>
        <v>65</v>
      </c>
      <c r="R905">
        <f t="shared" ca="1" si="82"/>
        <v>3.9883124620414083</v>
      </c>
      <c r="S905" t="s">
        <v>220</v>
      </c>
      <c r="T905">
        <f t="shared" ca="1" si="83"/>
        <v>37</v>
      </c>
    </row>
    <row r="906" spans="1:20" x14ac:dyDescent="0.2">
      <c r="A906">
        <v>897</v>
      </c>
      <c r="B906" t="s">
        <v>193</v>
      </c>
      <c r="C906" t="s">
        <v>83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28</v>
      </c>
      <c r="I906" t="s">
        <v>26</v>
      </c>
      <c r="J906" t="s">
        <v>31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Water monitor</v>
      </c>
      <c r="P906" t="str">
        <f t="shared" ca="1" si="80"/>
        <v>TAG058183</v>
      </c>
      <c r="Q906">
        <f t="shared" ca="1" si="81"/>
        <v>1374</v>
      </c>
      <c r="R906">
        <f t="shared" ca="1" si="82"/>
        <v>4.1856811675934784</v>
      </c>
      <c r="S906" t="s">
        <v>217</v>
      </c>
      <c r="T906">
        <f t="shared" ca="1" si="83"/>
        <v>14</v>
      </c>
    </row>
    <row r="907" spans="1:20" x14ac:dyDescent="0.2">
      <c r="A907">
        <v>898</v>
      </c>
      <c r="B907" t="s">
        <v>193</v>
      </c>
      <c r="C907" t="s">
        <v>83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28</v>
      </c>
      <c r="I907" t="s">
        <v>29</v>
      </c>
      <c r="J907" t="s">
        <v>31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INDIRECT(ADDRESS(RANDBETWEEN(2,21),1,1,FALSE,"Taxa"), FALSE)</f>
        <v>Alsomitra simplex</v>
      </c>
      <c r="P907" t="str">
        <f t="shared" ref="P907:P970" ca="1" si="86">"TAG" &amp; TEXT(FLOOR(RAND()*100000,1), "000000")</f>
        <v>TAG014158</v>
      </c>
      <c r="Q907">
        <f t="shared" ref="Q907:Q970" ca="1" si="87">RANDBETWEEN(0,2000)</f>
        <v>1604</v>
      </c>
      <c r="R907">
        <f t="shared" ref="R907:R970" ca="1" si="88">RAND()*5+1</f>
        <v>2.8956359188412719</v>
      </c>
      <c r="S907" t="s">
        <v>218</v>
      </c>
      <c r="T907">
        <f t="shared" ref="T907:T970" ca="1" si="89">RANDBETWEEN(0,100)</f>
        <v>75</v>
      </c>
    </row>
    <row r="908" spans="1:20" x14ac:dyDescent="0.2">
      <c r="A908">
        <v>899</v>
      </c>
      <c r="B908" t="s">
        <v>193</v>
      </c>
      <c r="C908" t="s">
        <v>83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30</v>
      </c>
      <c r="I908" t="s">
        <v>29</v>
      </c>
      <c r="J908" t="s">
        <v>31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Water monitor</v>
      </c>
      <c r="P908" t="str">
        <f t="shared" ca="1" si="86"/>
        <v>TAG003685</v>
      </c>
      <c r="Q908">
        <f t="shared" ca="1" si="87"/>
        <v>1949</v>
      </c>
      <c r="R908">
        <f t="shared" ca="1" si="88"/>
        <v>5.3637530339911343</v>
      </c>
      <c r="S908" t="s">
        <v>219</v>
      </c>
      <c r="T908">
        <f t="shared" ca="1" si="89"/>
        <v>49</v>
      </c>
    </row>
    <row r="909" spans="1:20" x14ac:dyDescent="0.2">
      <c r="A909">
        <v>900</v>
      </c>
      <c r="B909" t="s">
        <v>193</v>
      </c>
      <c r="C909" t="s">
        <v>83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25</v>
      </c>
      <c r="I909" t="s">
        <v>29</v>
      </c>
      <c r="J909" t="s">
        <v>31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Water monitor</v>
      </c>
      <c r="P909" t="str">
        <f t="shared" ca="1" si="86"/>
        <v>TAG035041</v>
      </c>
      <c r="Q909">
        <f t="shared" ca="1" si="87"/>
        <v>1138</v>
      </c>
      <c r="R909">
        <f t="shared" ca="1" si="88"/>
        <v>1.0759300866584471</v>
      </c>
      <c r="S909" t="s">
        <v>220</v>
      </c>
      <c r="T909">
        <f t="shared" ca="1" si="89"/>
        <v>2</v>
      </c>
    </row>
    <row r="910" spans="1:20" x14ac:dyDescent="0.2">
      <c r="A910">
        <v>901</v>
      </c>
      <c r="B910" t="s">
        <v>194</v>
      </c>
      <c r="C910" t="s">
        <v>83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28</v>
      </c>
      <c r="I910" t="s">
        <v>26</v>
      </c>
      <c r="J910" t="s">
        <v>27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Predator</v>
      </c>
      <c r="P910" t="str">
        <f t="shared" ca="1" si="86"/>
        <v>TAG049655</v>
      </c>
      <c r="Q910">
        <f t="shared" ca="1" si="87"/>
        <v>953</v>
      </c>
      <c r="R910">
        <f t="shared" ca="1" si="88"/>
        <v>5.5066904725386294</v>
      </c>
      <c r="S910" t="s">
        <v>217</v>
      </c>
      <c r="T910">
        <f t="shared" ca="1" si="89"/>
        <v>94</v>
      </c>
    </row>
    <row r="911" spans="1:20" x14ac:dyDescent="0.2">
      <c r="A911">
        <v>902</v>
      </c>
      <c r="B911" t="s">
        <v>194</v>
      </c>
      <c r="C911" t="s">
        <v>83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25</v>
      </c>
      <c r="I911" t="s">
        <v>26</v>
      </c>
      <c r="J911" t="s">
        <v>27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Solenopsis #1</v>
      </c>
      <c r="P911" t="str">
        <f t="shared" ca="1" si="86"/>
        <v>TAG046357</v>
      </c>
      <c r="Q911">
        <f t="shared" ca="1" si="87"/>
        <v>1682</v>
      </c>
      <c r="R911">
        <f t="shared" ca="1" si="88"/>
        <v>4.4857571262755584</v>
      </c>
      <c r="S911" t="s">
        <v>218</v>
      </c>
      <c r="T911">
        <f t="shared" ca="1" si="89"/>
        <v>94</v>
      </c>
    </row>
    <row r="912" spans="1:20" x14ac:dyDescent="0.2">
      <c r="A912">
        <v>903</v>
      </c>
      <c r="B912" t="s">
        <v>194</v>
      </c>
      <c r="C912" t="s">
        <v>83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28</v>
      </c>
      <c r="I912" t="s">
        <v>29</v>
      </c>
      <c r="J912" t="s">
        <v>27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Predator</v>
      </c>
      <c r="P912" t="str">
        <f t="shared" ca="1" si="86"/>
        <v>TAG049987</v>
      </c>
      <c r="Q912">
        <f t="shared" ca="1" si="87"/>
        <v>1283</v>
      </c>
      <c r="R912">
        <f t="shared" ca="1" si="88"/>
        <v>2.0412243718902463</v>
      </c>
      <c r="S912" t="s">
        <v>219</v>
      </c>
      <c r="T912">
        <f t="shared" ca="1" si="89"/>
        <v>65</v>
      </c>
    </row>
    <row r="913" spans="1:20" x14ac:dyDescent="0.2">
      <c r="A913">
        <v>904</v>
      </c>
      <c r="B913" t="s">
        <v>194</v>
      </c>
      <c r="C913" t="s">
        <v>83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30</v>
      </c>
      <c r="I913" t="s">
        <v>29</v>
      </c>
      <c r="J913" t="s">
        <v>27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Gannets</v>
      </c>
      <c r="P913" t="str">
        <f t="shared" ca="1" si="86"/>
        <v>TAG026865</v>
      </c>
      <c r="Q913">
        <f t="shared" ca="1" si="87"/>
        <v>401</v>
      </c>
      <c r="R913">
        <f t="shared" ca="1" si="88"/>
        <v>5.6261319728158066</v>
      </c>
      <c r="S913" t="s">
        <v>220</v>
      </c>
      <c r="T913">
        <f t="shared" ca="1" si="89"/>
        <v>22</v>
      </c>
    </row>
    <row r="914" spans="1:20" x14ac:dyDescent="0.2">
      <c r="A914">
        <v>905</v>
      </c>
      <c r="B914" t="s">
        <v>194</v>
      </c>
      <c r="C914" t="s">
        <v>83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25</v>
      </c>
      <c r="I914" t="s">
        <v>29</v>
      </c>
      <c r="J914" t="s">
        <v>27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Solenopsis abdita</v>
      </c>
      <c r="P914" t="str">
        <f t="shared" ca="1" si="86"/>
        <v>TAG092079</v>
      </c>
      <c r="Q914">
        <f t="shared" ca="1" si="87"/>
        <v>1572</v>
      </c>
      <c r="R914">
        <f t="shared" ca="1" si="88"/>
        <v>4.0428706245995443</v>
      </c>
      <c r="S914" t="s">
        <v>217</v>
      </c>
      <c r="T914">
        <f t="shared" ca="1" si="89"/>
        <v>78</v>
      </c>
    </row>
    <row r="915" spans="1:20" x14ac:dyDescent="0.2">
      <c r="A915">
        <v>906</v>
      </c>
      <c r="B915" t="s">
        <v>194</v>
      </c>
      <c r="C915" t="s">
        <v>83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28</v>
      </c>
      <c r="I915" t="s">
        <v>26</v>
      </c>
      <c r="J915" t="s">
        <v>31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Zenicomus photuroides</v>
      </c>
      <c r="P915" t="str">
        <f t="shared" ca="1" si="86"/>
        <v>TAG088417</v>
      </c>
      <c r="Q915">
        <f t="shared" ca="1" si="87"/>
        <v>1646</v>
      </c>
      <c r="R915">
        <f t="shared" ca="1" si="88"/>
        <v>1.6631857453589773</v>
      </c>
      <c r="S915" t="s">
        <v>218</v>
      </c>
      <c r="T915">
        <f t="shared" ca="1" si="89"/>
        <v>33</v>
      </c>
    </row>
    <row r="916" spans="1:20" x14ac:dyDescent="0.2">
      <c r="A916">
        <v>907</v>
      </c>
      <c r="B916" t="s">
        <v>194</v>
      </c>
      <c r="C916" t="s">
        <v>83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25</v>
      </c>
      <c r="I916" t="s">
        <v>26</v>
      </c>
      <c r="J916" t="s">
        <v>31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Morphospecies 1</v>
      </c>
      <c r="P916" t="str">
        <f t="shared" ca="1" si="86"/>
        <v>TAG057952</v>
      </c>
      <c r="Q916">
        <f t="shared" ca="1" si="87"/>
        <v>1255</v>
      </c>
      <c r="R916">
        <f t="shared" ca="1" si="88"/>
        <v>1.8468808557844876</v>
      </c>
      <c r="S916" t="s">
        <v>219</v>
      </c>
      <c r="T916">
        <f t="shared" ca="1" si="89"/>
        <v>92</v>
      </c>
    </row>
    <row r="917" spans="1:20" x14ac:dyDescent="0.2">
      <c r="A917">
        <v>908</v>
      </c>
      <c r="B917" t="s">
        <v>194</v>
      </c>
      <c r="C917" t="s">
        <v>83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25</v>
      </c>
      <c r="I917" t="s">
        <v>29</v>
      </c>
      <c r="J917" t="s">
        <v>31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Cicada sanguinolenta</v>
      </c>
      <c r="P917" t="str">
        <f t="shared" ca="1" si="86"/>
        <v>TAG072912</v>
      </c>
      <c r="Q917">
        <f t="shared" ca="1" si="87"/>
        <v>1805</v>
      </c>
      <c r="R917">
        <f t="shared" ca="1" si="88"/>
        <v>4.4544566409651374</v>
      </c>
      <c r="S917" t="s">
        <v>220</v>
      </c>
      <c r="T917">
        <f t="shared" ca="1" si="89"/>
        <v>22</v>
      </c>
    </row>
    <row r="918" spans="1:20" x14ac:dyDescent="0.2">
      <c r="A918">
        <v>909</v>
      </c>
      <c r="B918" t="s">
        <v>194</v>
      </c>
      <c r="C918" t="s">
        <v>83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28</v>
      </c>
      <c r="I918" t="s">
        <v>29</v>
      </c>
      <c r="J918" t="s">
        <v>31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Crematogaster borneensis</v>
      </c>
      <c r="P918" t="str">
        <f t="shared" ca="1" si="86"/>
        <v>TAG091061</v>
      </c>
      <c r="Q918">
        <f t="shared" ca="1" si="87"/>
        <v>1119</v>
      </c>
      <c r="R918">
        <f t="shared" ca="1" si="88"/>
        <v>2.3510739721757696</v>
      </c>
      <c r="S918" t="s">
        <v>217</v>
      </c>
      <c r="T918">
        <f t="shared" ca="1" si="89"/>
        <v>46</v>
      </c>
    </row>
    <row r="919" spans="1:20" x14ac:dyDescent="0.2">
      <c r="A919">
        <v>910</v>
      </c>
      <c r="B919" t="s">
        <v>194</v>
      </c>
      <c r="C919" t="s">
        <v>83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30</v>
      </c>
      <c r="I919" t="s">
        <v>29</v>
      </c>
      <c r="J919" t="s">
        <v>31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Gannets</v>
      </c>
      <c r="P919" t="str">
        <f t="shared" ca="1" si="86"/>
        <v>TAG036353</v>
      </c>
      <c r="Q919">
        <f t="shared" ca="1" si="87"/>
        <v>307</v>
      </c>
      <c r="R919">
        <f t="shared" ca="1" si="88"/>
        <v>2.1277079626826163</v>
      </c>
      <c r="S919" t="s">
        <v>218</v>
      </c>
      <c r="T919">
        <f t="shared" ca="1" si="89"/>
        <v>50</v>
      </c>
    </row>
    <row r="920" spans="1:20" x14ac:dyDescent="0.2">
      <c r="A920">
        <v>911</v>
      </c>
      <c r="B920" t="s">
        <v>195</v>
      </c>
      <c r="C920" t="s">
        <v>83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28</v>
      </c>
      <c r="I920" t="s">
        <v>26</v>
      </c>
      <c r="J920" t="s">
        <v>27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Dolichoderus sp.</v>
      </c>
      <c r="P920" t="str">
        <f t="shared" ca="1" si="86"/>
        <v>TAG017731</v>
      </c>
      <c r="Q920">
        <f t="shared" ca="1" si="87"/>
        <v>67</v>
      </c>
      <c r="R920">
        <f t="shared" ca="1" si="88"/>
        <v>1.2670412840086174</v>
      </c>
      <c r="S920" t="s">
        <v>219</v>
      </c>
      <c r="T920">
        <f t="shared" ca="1" si="89"/>
        <v>3</v>
      </c>
    </row>
    <row r="921" spans="1:20" x14ac:dyDescent="0.2">
      <c r="A921">
        <v>912</v>
      </c>
      <c r="B921" t="s">
        <v>195</v>
      </c>
      <c r="C921" t="s">
        <v>83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25</v>
      </c>
      <c r="I921" t="s">
        <v>26</v>
      </c>
      <c r="J921" t="s">
        <v>27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Crematogaster ormei</v>
      </c>
      <c r="P921" t="str">
        <f t="shared" ca="1" si="86"/>
        <v>TAG022554</v>
      </c>
      <c r="Q921">
        <f t="shared" ca="1" si="87"/>
        <v>1401</v>
      </c>
      <c r="R921">
        <f t="shared" ca="1" si="88"/>
        <v>2.9156682794509008</v>
      </c>
      <c r="S921" t="s">
        <v>220</v>
      </c>
      <c r="T921">
        <f t="shared" ca="1" si="89"/>
        <v>94</v>
      </c>
    </row>
    <row r="922" spans="1:20" x14ac:dyDescent="0.2">
      <c r="A922">
        <v>913</v>
      </c>
      <c r="B922" t="s">
        <v>195</v>
      </c>
      <c r="C922" t="s">
        <v>83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28</v>
      </c>
      <c r="I922" t="s">
        <v>29</v>
      </c>
      <c r="J922" t="s">
        <v>27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Solenopsis abdita</v>
      </c>
      <c r="P922" t="str">
        <f t="shared" ca="1" si="86"/>
        <v>TAG099117</v>
      </c>
      <c r="Q922">
        <f t="shared" ca="1" si="87"/>
        <v>1354</v>
      </c>
      <c r="R922">
        <f t="shared" ca="1" si="88"/>
        <v>2.3291173782837626</v>
      </c>
      <c r="S922" t="s">
        <v>217</v>
      </c>
      <c r="T922">
        <f t="shared" ca="1" si="89"/>
        <v>66</v>
      </c>
    </row>
    <row r="923" spans="1:20" x14ac:dyDescent="0.2">
      <c r="A923">
        <v>914</v>
      </c>
      <c r="B923" t="s">
        <v>195</v>
      </c>
      <c r="C923" t="s">
        <v>83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30</v>
      </c>
      <c r="I923" t="s">
        <v>29</v>
      </c>
      <c r="J923" t="s">
        <v>27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Melittia oedippus</v>
      </c>
      <c r="P923" t="str">
        <f t="shared" ca="1" si="86"/>
        <v>TAG026925</v>
      </c>
      <c r="Q923">
        <f t="shared" ca="1" si="87"/>
        <v>1620</v>
      </c>
      <c r="R923">
        <f t="shared" ca="1" si="88"/>
        <v>3.6511856595729792</v>
      </c>
      <c r="S923" t="s">
        <v>218</v>
      </c>
      <c r="T923">
        <f t="shared" ca="1" si="89"/>
        <v>17</v>
      </c>
    </row>
    <row r="924" spans="1:20" x14ac:dyDescent="0.2">
      <c r="A924">
        <v>915</v>
      </c>
      <c r="B924" t="s">
        <v>195</v>
      </c>
      <c r="C924" t="s">
        <v>83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25</v>
      </c>
      <c r="I924" t="s">
        <v>29</v>
      </c>
      <c r="J924" t="s">
        <v>27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Alsomitra simplex</v>
      </c>
      <c r="P924" t="str">
        <f t="shared" ca="1" si="86"/>
        <v>TAG050208</v>
      </c>
      <c r="Q924">
        <f t="shared" ca="1" si="87"/>
        <v>331</v>
      </c>
      <c r="R924">
        <f t="shared" ca="1" si="88"/>
        <v>4.6907196215046358</v>
      </c>
      <c r="S924" t="s">
        <v>219</v>
      </c>
      <c r="T924">
        <f t="shared" ca="1" si="89"/>
        <v>82</v>
      </c>
    </row>
    <row r="925" spans="1:20" x14ac:dyDescent="0.2">
      <c r="A925">
        <v>916</v>
      </c>
      <c r="B925" t="s">
        <v>195</v>
      </c>
      <c r="C925" t="s">
        <v>83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25</v>
      </c>
      <c r="I925" t="s">
        <v>26</v>
      </c>
      <c r="J925" t="s">
        <v>31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Zenicomus photuroides</v>
      </c>
      <c r="P925" t="str">
        <f t="shared" ca="1" si="86"/>
        <v>TAG023631</v>
      </c>
      <c r="Q925">
        <f t="shared" ca="1" si="87"/>
        <v>1818</v>
      </c>
      <c r="R925">
        <f t="shared" ca="1" si="88"/>
        <v>1.6283054255587162</v>
      </c>
      <c r="S925" t="s">
        <v>220</v>
      </c>
      <c r="T925">
        <f t="shared" ca="1" si="89"/>
        <v>23</v>
      </c>
    </row>
    <row r="926" spans="1:20" x14ac:dyDescent="0.2">
      <c r="A926">
        <v>917</v>
      </c>
      <c r="B926" t="s">
        <v>195</v>
      </c>
      <c r="C926" t="s">
        <v>83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28</v>
      </c>
      <c r="I926" t="s">
        <v>26</v>
      </c>
      <c r="J926" t="s">
        <v>31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Ponerinae #1</v>
      </c>
      <c r="P926" t="str">
        <f t="shared" ca="1" si="86"/>
        <v>TAG023114</v>
      </c>
      <c r="Q926">
        <f t="shared" ca="1" si="87"/>
        <v>652</v>
      </c>
      <c r="R926">
        <f t="shared" ca="1" si="88"/>
        <v>1.9617177709089197</v>
      </c>
      <c r="S926" t="s">
        <v>217</v>
      </c>
      <c r="T926">
        <f t="shared" ca="1" si="89"/>
        <v>22</v>
      </c>
    </row>
    <row r="927" spans="1:20" x14ac:dyDescent="0.2">
      <c r="A927">
        <v>918</v>
      </c>
      <c r="B927" t="s">
        <v>195</v>
      </c>
      <c r="C927" t="s">
        <v>83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28</v>
      </c>
      <c r="I927" t="s">
        <v>29</v>
      </c>
      <c r="J927" t="s">
        <v>31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Crematogaster borneensis</v>
      </c>
      <c r="P927" t="str">
        <f t="shared" ca="1" si="86"/>
        <v>TAG099855</v>
      </c>
      <c r="Q927">
        <f t="shared" ca="1" si="87"/>
        <v>162</v>
      </c>
      <c r="R927">
        <f t="shared" ca="1" si="88"/>
        <v>1.4156338115024272</v>
      </c>
      <c r="S927" t="s">
        <v>218</v>
      </c>
      <c r="T927">
        <f t="shared" ca="1" si="89"/>
        <v>22</v>
      </c>
    </row>
    <row r="928" spans="1:20" x14ac:dyDescent="0.2">
      <c r="A928">
        <v>919</v>
      </c>
      <c r="B928" t="s">
        <v>195</v>
      </c>
      <c r="C928" t="s">
        <v>83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30</v>
      </c>
      <c r="I928" t="s">
        <v>29</v>
      </c>
      <c r="J928" t="s">
        <v>31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Predator</v>
      </c>
      <c r="P928" t="str">
        <f t="shared" ca="1" si="86"/>
        <v>TAG058933</v>
      </c>
      <c r="Q928">
        <f t="shared" ca="1" si="87"/>
        <v>831</v>
      </c>
      <c r="R928">
        <f t="shared" ca="1" si="88"/>
        <v>3.0497526519498339</v>
      </c>
      <c r="S928" t="s">
        <v>219</v>
      </c>
      <c r="T928">
        <f t="shared" ca="1" si="89"/>
        <v>75</v>
      </c>
    </row>
    <row r="929" spans="1:20" x14ac:dyDescent="0.2">
      <c r="A929">
        <v>920</v>
      </c>
      <c r="B929" t="s">
        <v>195</v>
      </c>
      <c r="C929" t="s">
        <v>83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25</v>
      </c>
      <c r="I929" t="s">
        <v>29</v>
      </c>
      <c r="J929" t="s">
        <v>31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Bothroponera novus</v>
      </c>
      <c r="P929" t="str">
        <f t="shared" ca="1" si="86"/>
        <v>TAG043599</v>
      </c>
      <c r="Q929">
        <f t="shared" ca="1" si="87"/>
        <v>263</v>
      </c>
      <c r="R929">
        <f t="shared" ca="1" si="88"/>
        <v>2.499105276459503</v>
      </c>
      <c r="S929" t="s">
        <v>220</v>
      </c>
      <c r="T929">
        <f t="shared" ca="1" si="89"/>
        <v>17</v>
      </c>
    </row>
    <row r="930" spans="1:20" x14ac:dyDescent="0.2">
      <c r="A930">
        <v>921</v>
      </c>
      <c r="B930" t="s">
        <v>196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28</v>
      </c>
      <c r="I930" t="s">
        <v>26</v>
      </c>
      <c r="J930" t="s">
        <v>27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Zenicomus photuroides</v>
      </c>
      <c r="P930" t="str">
        <f t="shared" ca="1" si="86"/>
        <v>TAG084845</v>
      </c>
      <c r="Q930">
        <f t="shared" ca="1" si="87"/>
        <v>1438</v>
      </c>
      <c r="R930">
        <f t="shared" ca="1" si="88"/>
        <v>5.6736070047219549</v>
      </c>
      <c r="S930" t="s">
        <v>217</v>
      </c>
      <c r="T930">
        <f t="shared" ca="1" si="89"/>
        <v>68</v>
      </c>
    </row>
    <row r="931" spans="1:20" x14ac:dyDescent="0.2">
      <c r="A931">
        <v>922</v>
      </c>
      <c r="B931" t="s">
        <v>196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25</v>
      </c>
      <c r="I931" t="s">
        <v>26</v>
      </c>
      <c r="J931" t="s">
        <v>27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Formicidae #1</v>
      </c>
      <c r="P931" t="str">
        <f t="shared" ca="1" si="86"/>
        <v>TAG037973</v>
      </c>
      <c r="Q931">
        <f t="shared" ca="1" si="87"/>
        <v>1823</v>
      </c>
      <c r="R931">
        <f t="shared" ca="1" si="88"/>
        <v>4.5261441775265592</v>
      </c>
      <c r="S931" t="s">
        <v>218</v>
      </c>
      <c r="T931">
        <f t="shared" ca="1" si="89"/>
        <v>48</v>
      </c>
    </row>
    <row r="932" spans="1:20" x14ac:dyDescent="0.2">
      <c r="A932">
        <v>923</v>
      </c>
      <c r="B932" t="s">
        <v>196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28</v>
      </c>
      <c r="I932" t="s">
        <v>29</v>
      </c>
      <c r="J932" t="s">
        <v>27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Melaphorus potteri</v>
      </c>
      <c r="P932" t="str">
        <f t="shared" ca="1" si="86"/>
        <v>TAG024977</v>
      </c>
      <c r="Q932">
        <f t="shared" ca="1" si="87"/>
        <v>1852</v>
      </c>
      <c r="R932">
        <f t="shared" ca="1" si="88"/>
        <v>5.5490524150512792</v>
      </c>
      <c r="S932" t="s">
        <v>219</v>
      </c>
      <c r="T932">
        <f t="shared" ca="1" si="89"/>
        <v>89</v>
      </c>
    </row>
    <row r="933" spans="1:20" x14ac:dyDescent="0.2">
      <c r="A933">
        <v>924</v>
      </c>
      <c r="B933" t="s">
        <v>196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30</v>
      </c>
      <c r="I933" t="s">
        <v>29</v>
      </c>
      <c r="J933" t="s">
        <v>27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Solenopsis abdita</v>
      </c>
      <c r="P933" t="str">
        <f t="shared" ca="1" si="86"/>
        <v>TAG053044</v>
      </c>
      <c r="Q933">
        <f t="shared" ca="1" si="87"/>
        <v>198</v>
      </c>
      <c r="R933">
        <f t="shared" ca="1" si="88"/>
        <v>2.7961493195246114</v>
      </c>
      <c r="S933" t="s">
        <v>220</v>
      </c>
      <c r="T933">
        <f t="shared" ca="1" si="89"/>
        <v>43</v>
      </c>
    </row>
    <row r="934" spans="1:20" x14ac:dyDescent="0.2">
      <c r="A934">
        <v>925</v>
      </c>
      <c r="B934" t="s">
        <v>196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25</v>
      </c>
      <c r="I934" t="s">
        <v>29</v>
      </c>
      <c r="J934" t="s">
        <v>27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Morphospecies 1</v>
      </c>
      <c r="P934" t="str">
        <f t="shared" ca="1" si="86"/>
        <v>TAG091775</v>
      </c>
      <c r="Q934">
        <f t="shared" ca="1" si="87"/>
        <v>1214</v>
      </c>
      <c r="R934">
        <f t="shared" ca="1" si="88"/>
        <v>3.5281365066804868</v>
      </c>
      <c r="S934" t="s">
        <v>217</v>
      </c>
      <c r="T934">
        <f t="shared" ca="1" si="89"/>
        <v>17</v>
      </c>
    </row>
    <row r="935" spans="1:20" x14ac:dyDescent="0.2">
      <c r="A935">
        <v>926</v>
      </c>
      <c r="B935" t="s">
        <v>196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25</v>
      </c>
      <c r="I935" t="s">
        <v>26</v>
      </c>
      <c r="J935" t="s">
        <v>31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Morphospecies 1</v>
      </c>
      <c r="P935" t="str">
        <f t="shared" ca="1" si="86"/>
        <v>TAG022637</v>
      </c>
      <c r="Q935">
        <f t="shared" ca="1" si="87"/>
        <v>105</v>
      </c>
      <c r="R935">
        <f t="shared" ca="1" si="88"/>
        <v>4.1906948185017221</v>
      </c>
      <c r="S935" t="s">
        <v>218</v>
      </c>
      <c r="T935">
        <f t="shared" ca="1" si="89"/>
        <v>77</v>
      </c>
    </row>
    <row r="936" spans="1:20" x14ac:dyDescent="0.2">
      <c r="A936">
        <v>927</v>
      </c>
      <c r="B936" t="s">
        <v>196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28</v>
      </c>
      <c r="I936" t="s">
        <v>26</v>
      </c>
      <c r="J936" t="s">
        <v>31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Predator</v>
      </c>
      <c r="P936" t="str">
        <f t="shared" ca="1" si="86"/>
        <v>TAG062544</v>
      </c>
      <c r="Q936">
        <f t="shared" ca="1" si="87"/>
        <v>1553</v>
      </c>
      <c r="R936">
        <f t="shared" ca="1" si="88"/>
        <v>4.1882205683677123</v>
      </c>
      <c r="S936" t="s">
        <v>219</v>
      </c>
      <c r="T936">
        <f t="shared" ca="1" si="89"/>
        <v>40</v>
      </c>
    </row>
    <row r="937" spans="1:20" x14ac:dyDescent="0.2">
      <c r="A937">
        <v>928</v>
      </c>
      <c r="B937" t="s">
        <v>196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30</v>
      </c>
      <c r="I937" t="s">
        <v>29</v>
      </c>
      <c r="J937" t="s">
        <v>31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Gannets</v>
      </c>
      <c r="P937" t="str">
        <f t="shared" ca="1" si="86"/>
        <v>TAG032366</v>
      </c>
      <c r="Q937">
        <f t="shared" ca="1" si="87"/>
        <v>1162</v>
      </c>
      <c r="R937">
        <f t="shared" ca="1" si="88"/>
        <v>1.0248719844850194</v>
      </c>
      <c r="S937" t="s">
        <v>220</v>
      </c>
      <c r="T937">
        <f t="shared" ca="1" si="89"/>
        <v>15</v>
      </c>
    </row>
    <row r="938" spans="1:20" x14ac:dyDescent="0.2">
      <c r="A938">
        <v>929</v>
      </c>
      <c r="B938" t="s">
        <v>196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25</v>
      </c>
      <c r="I938" t="s">
        <v>29</v>
      </c>
      <c r="J938" t="s">
        <v>31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Morphospecies 1</v>
      </c>
      <c r="P938" t="str">
        <f t="shared" ca="1" si="86"/>
        <v>TAG098916</v>
      </c>
      <c r="Q938">
        <f t="shared" ca="1" si="87"/>
        <v>1335</v>
      </c>
      <c r="R938">
        <f t="shared" ca="1" si="88"/>
        <v>2.427250201786423</v>
      </c>
      <c r="S938" t="s">
        <v>217</v>
      </c>
      <c r="T938">
        <f t="shared" ca="1" si="89"/>
        <v>10</v>
      </c>
    </row>
    <row r="939" spans="1:20" x14ac:dyDescent="0.2">
      <c r="A939">
        <v>930</v>
      </c>
      <c r="B939" t="s">
        <v>196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28</v>
      </c>
      <c r="I939" t="s">
        <v>29</v>
      </c>
      <c r="J939" t="s">
        <v>31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Alsomitra simplex</v>
      </c>
      <c r="P939" t="str">
        <f t="shared" ca="1" si="86"/>
        <v>TAG038773</v>
      </c>
      <c r="Q939">
        <f t="shared" ca="1" si="87"/>
        <v>414</v>
      </c>
      <c r="R939">
        <f t="shared" ca="1" si="88"/>
        <v>3.8426494862257519</v>
      </c>
      <c r="S939" t="s">
        <v>218</v>
      </c>
      <c r="T939">
        <f t="shared" ca="1" si="89"/>
        <v>70</v>
      </c>
    </row>
    <row r="940" spans="1:20" x14ac:dyDescent="0.2">
      <c r="A940">
        <v>931</v>
      </c>
      <c r="B940" t="s">
        <v>197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28</v>
      </c>
      <c r="I940" t="s">
        <v>26</v>
      </c>
      <c r="J940" t="s">
        <v>27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Biarmosuchus tagax</v>
      </c>
      <c r="P940" t="str">
        <f t="shared" ca="1" si="86"/>
        <v>TAG019968</v>
      </c>
      <c r="Q940">
        <f t="shared" ca="1" si="87"/>
        <v>65</v>
      </c>
      <c r="R940">
        <f t="shared" ca="1" si="88"/>
        <v>4.9568137905036274</v>
      </c>
      <c r="S940" t="s">
        <v>219</v>
      </c>
      <c r="T940">
        <f t="shared" ca="1" si="89"/>
        <v>28</v>
      </c>
    </row>
    <row r="941" spans="1:20" x14ac:dyDescent="0.2">
      <c r="A941">
        <v>932</v>
      </c>
      <c r="B941" t="s">
        <v>197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25</v>
      </c>
      <c r="I941" t="s">
        <v>26</v>
      </c>
      <c r="J941" t="s">
        <v>27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Alsomitra simplex</v>
      </c>
      <c r="P941" t="str">
        <f t="shared" ca="1" si="86"/>
        <v>TAG045366</v>
      </c>
      <c r="Q941">
        <f t="shared" ca="1" si="87"/>
        <v>1874</v>
      </c>
      <c r="R941">
        <f t="shared" ca="1" si="88"/>
        <v>1.7000043194996797</v>
      </c>
      <c r="S941" t="s">
        <v>220</v>
      </c>
      <c r="T941">
        <f t="shared" ca="1" si="89"/>
        <v>36</v>
      </c>
    </row>
    <row r="942" spans="1:20" x14ac:dyDescent="0.2">
      <c r="A942">
        <v>933</v>
      </c>
      <c r="B942" t="s">
        <v>197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28</v>
      </c>
      <c r="I942" t="s">
        <v>29</v>
      </c>
      <c r="J942" t="s">
        <v>27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Solenopsis #1</v>
      </c>
      <c r="P942" t="str">
        <f t="shared" ca="1" si="86"/>
        <v>TAG039706</v>
      </c>
      <c r="Q942">
        <f t="shared" ca="1" si="87"/>
        <v>63</v>
      </c>
      <c r="R942">
        <f t="shared" ca="1" si="88"/>
        <v>2.8032965693513474</v>
      </c>
      <c r="S942" t="s">
        <v>217</v>
      </c>
      <c r="T942">
        <f t="shared" ca="1" si="89"/>
        <v>11</v>
      </c>
    </row>
    <row r="943" spans="1:20" x14ac:dyDescent="0.2">
      <c r="A943">
        <v>934</v>
      </c>
      <c r="B943" t="s">
        <v>197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30</v>
      </c>
      <c r="I943" t="s">
        <v>29</v>
      </c>
      <c r="J943" t="s">
        <v>27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Solenopsis abdita</v>
      </c>
      <c r="P943" t="str">
        <f t="shared" ca="1" si="86"/>
        <v>TAG031933</v>
      </c>
      <c r="Q943">
        <f t="shared" ca="1" si="87"/>
        <v>623</v>
      </c>
      <c r="R943">
        <f t="shared" ca="1" si="88"/>
        <v>4.8502291816093832</v>
      </c>
      <c r="S943" t="s">
        <v>218</v>
      </c>
      <c r="T943">
        <f t="shared" ca="1" si="89"/>
        <v>89</v>
      </c>
    </row>
    <row r="944" spans="1:20" x14ac:dyDescent="0.2">
      <c r="A944">
        <v>935</v>
      </c>
      <c r="B944" t="s">
        <v>197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25</v>
      </c>
      <c r="I944" t="s">
        <v>29</v>
      </c>
      <c r="J944" t="s">
        <v>27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Goniopholis tenuidens</v>
      </c>
      <c r="P944" t="str">
        <f t="shared" ca="1" si="86"/>
        <v>TAG037233</v>
      </c>
      <c r="Q944">
        <f t="shared" ca="1" si="87"/>
        <v>1016</v>
      </c>
      <c r="R944">
        <f t="shared" ca="1" si="88"/>
        <v>5.6455470358143778</v>
      </c>
      <c r="S944" t="s">
        <v>219</v>
      </c>
      <c r="T944">
        <f t="shared" ca="1" si="89"/>
        <v>78</v>
      </c>
    </row>
    <row r="945" spans="1:20" x14ac:dyDescent="0.2">
      <c r="A945">
        <v>936</v>
      </c>
      <c r="B945" t="s">
        <v>197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25</v>
      </c>
      <c r="I945" t="s">
        <v>26</v>
      </c>
      <c r="J945" t="s">
        <v>31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Camponotites kraussei</v>
      </c>
      <c r="P945" t="str">
        <f t="shared" ca="1" si="86"/>
        <v>TAG057649</v>
      </c>
      <c r="Q945">
        <f t="shared" ca="1" si="87"/>
        <v>601</v>
      </c>
      <c r="R945">
        <f t="shared" ca="1" si="88"/>
        <v>1.4973289444700031</v>
      </c>
      <c r="S945" t="s">
        <v>220</v>
      </c>
      <c r="T945">
        <f t="shared" ca="1" si="89"/>
        <v>46</v>
      </c>
    </row>
    <row r="946" spans="1:20" x14ac:dyDescent="0.2">
      <c r="A946">
        <v>937</v>
      </c>
      <c r="B946" t="s">
        <v>197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28</v>
      </c>
      <c r="I946" t="s">
        <v>26</v>
      </c>
      <c r="J946" t="s">
        <v>31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Zenicomus photuroides</v>
      </c>
      <c r="P946" t="str">
        <f t="shared" ca="1" si="86"/>
        <v>TAG072341</v>
      </c>
      <c r="Q946">
        <f t="shared" ca="1" si="87"/>
        <v>1424</v>
      </c>
      <c r="R946">
        <f t="shared" ca="1" si="88"/>
        <v>2.126480659119196</v>
      </c>
      <c r="S946" t="s">
        <v>217</v>
      </c>
      <c r="T946">
        <f t="shared" ca="1" si="89"/>
        <v>61</v>
      </c>
    </row>
    <row r="947" spans="1:20" x14ac:dyDescent="0.2">
      <c r="A947">
        <v>938</v>
      </c>
      <c r="B947" t="s">
        <v>197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28</v>
      </c>
      <c r="I947" t="s">
        <v>29</v>
      </c>
      <c r="J947" t="s">
        <v>31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Cicada sanguinolenta</v>
      </c>
      <c r="P947" t="str">
        <f t="shared" ca="1" si="86"/>
        <v>TAG022581</v>
      </c>
      <c r="Q947">
        <f t="shared" ca="1" si="87"/>
        <v>399</v>
      </c>
      <c r="R947">
        <f t="shared" ca="1" si="88"/>
        <v>5.0271278783372386</v>
      </c>
      <c r="S947" t="s">
        <v>218</v>
      </c>
      <c r="T947">
        <f t="shared" ca="1" si="89"/>
        <v>50</v>
      </c>
    </row>
    <row r="948" spans="1:20" x14ac:dyDescent="0.2">
      <c r="A948">
        <v>939</v>
      </c>
      <c r="B948" t="s">
        <v>197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30</v>
      </c>
      <c r="I948" t="s">
        <v>29</v>
      </c>
      <c r="J948" t="s">
        <v>31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Crematogaster borneensis</v>
      </c>
      <c r="P948" t="str">
        <f t="shared" ca="1" si="86"/>
        <v>TAG061202</v>
      </c>
      <c r="Q948">
        <f t="shared" ca="1" si="87"/>
        <v>1485</v>
      </c>
      <c r="R948">
        <f t="shared" ca="1" si="88"/>
        <v>1.2756181229415726</v>
      </c>
      <c r="S948" t="s">
        <v>219</v>
      </c>
      <c r="T948">
        <f t="shared" ca="1" si="89"/>
        <v>23</v>
      </c>
    </row>
    <row r="949" spans="1:20" x14ac:dyDescent="0.2">
      <c r="A949">
        <v>940</v>
      </c>
      <c r="B949" t="s">
        <v>197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25</v>
      </c>
      <c r="I949" t="s">
        <v>29</v>
      </c>
      <c r="J949" t="s">
        <v>31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Formicidae #1</v>
      </c>
      <c r="P949" t="str">
        <f t="shared" ca="1" si="86"/>
        <v>TAG019340</v>
      </c>
      <c r="Q949">
        <f t="shared" ca="1" si="87"/>
        <v>1633</v>
      </c>
      <c r="R949">
        <f t="shared" ca="1" si="88"/>
        <v>1.3349700045987754</v>
      </c>
      <c r="S949" t="s">
        <v>220</v>
      </c>
      <c r="T949">
        <f t="shared" ca="1" si="89"/>
        <v>58</v>
      </c>
    </row>
    <row r="950" spans="1:20" x14ac:dyDescent="0.2">
      <c r="A950">
        <v>941</v>
      </c>
      <c r="B950" t="s">
        <v>198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28</v>
      </c>
      <c r="I950" t="s">
        <v>26</v>
      </c>
      <c r="J950" t="s">
        <v>27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Gannets</v>
      </c>
      <c r="P950" t="str">
        <f t="shared" ca="1" si="86"/>
        <v>TAG084173</v>
      </c>
      <c r="Q950">
        <f t="shared" ca="1" si="87"/>
        <v>902</v>
      </c>
      <c r="R950">
        <f t="shared" ca="1" si="88"/>
        <v>2.4351881257448378</v>
      </c>
      <c r="S950" t="s">
        <v>217</v>
      </c>
      <c r="T950">
        <f t="shared" ca="1" si="89"/>
        <v>54</v>
      </c>
    </row>
    <row r="951" spans="1:20" x14ac:dyDescent="0.2">
      <c r="A951">
        <v>942</v>
      </c>
      <c r="B951" t="s">
        <v>198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25</v>
      </c>
      <c r="I951" t="s">
        <v>26</v>
      </c>
      <c r="J951" t="s">
        <v>27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Melittia oedippus</v>
      </c>
      <c r="P951" t="str">
        <f t="shared" ca="1" si="86"/>
        <v>TAG079208</v>
      </c>
      <c r="Q951">
        <f t="shared" ca="1" si="87"/>
        <v>718</v>
      </c>
      <c r="R951">
        <f t="shared" ca="1" si="88"/>
        <v>3.2512410315442373</v>
      </c>
      <c r="S951" t="s">
        <v>218</v>
      </c>
      <c r="T951">
        <f t="shared" ca="1" si="89"/>
        <v>3</v>
      </c>
    </row>
    <row r="952" spans="1:20" x14ac:dyDescent="0.2">
      <c r="A952">
        <v>943</v>
      </c>
      <c r="B952" t="s">
        <v>198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28</v>
      </c>
      <c r="I952" t="s">
        <v>29</v>
      </c>
      <c r="J952" t="s">
        <v>27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Water monitor</v>
      </c>
      <c r="P952" t="str">
        <f t="shared" ca="1" si="86"/>
        <v>TAG012828</v>
      </c>
      <c r="Q952">
        <f t="shared" ca="1" si="87"/>
        <v>631</v>
      </c>
      <c r="R952">
        <f t="shared" ca="1" si="88"/>
        <v>4.7686342794340604</v>
      </c>
      <c r="S952" t="s">
        <v>219</v>
      </c>
      <c r="T952">
        <f t="shared" ca="1" si="89"/>
        <v>100</v>
      </c>
    </row>
    <row r="953" spans="1:20" x14ac:dyDescent="0.2">
      <c r="A953">
        <v>944</v>
      </c>
      <c r="B953" t="s">
        <v>198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30</v>
      </c>
      <c r="I953" t="s">
        <v>29</v>
      </c>
      <c r="J953" t="s">
        <v>27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Bothroponera novus</v>
      </c>
      <c r="P953" t="str">
        <f t="shared" ca="1" si="86"/>
        <v>TAG037461</v>
      </c>
      <c r="Q953">
        <f t="shared" ca="1" si="87"/>
        <v>762</v>
      </c>
      <c r="R953">
        <f t="shared" ca="1" si="88"/>
        <v>2.6077307502812883</v>
      </c>
      <c r="S953" t="s">
        <v>220</v>
      </c>
      <c r="T953">
        <f t="shared" ca="1" si="89"/>
        <v>14</v>
      </c>
    </row>
    <row r="954" spans="1:20" x14ac:dyDescent="0.2">
      <c r="A954">
        <v>945</v>
      </c>
      <c r="B954" t="s">
        <v>198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25</v>
      </c>
      <c r="I954" t="s">
        <v>29</v>
      </c>
      <c r="J954" t="s">
        <v>27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Cicada sanguinolenta</v>
      </c>
      <c r="P954" t="str">
        <f t="shared" ca="1" si="86"/>
        <v>TAG096736</v>
      </c>
      <c r="Q954">
        <f t="shared" ca="1" si="87"/>
        <v>1285</v>
      </c>
      <c r="R954">
        <f t="shared" ca="1" si="88"/>
        <v>5.0491889720607546</v>
      </c>
      <c r="S954" t="s">
        <v>217</v>
      </c>
      <c r="T954">
        <f t="shared" ca="1" si="89"/>
        <v>28</v>
      </c>
    </row>
    <row r="955" spans="1:20" x14ac:dyDescent="0.2">
      <c r="A955">
        <v>946</v>
      </c>
      <c r="B955" t="s">
        <v>198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25</v>
      </c>
      <c r="I955" t="s">
        <v>26</v>
      </c>
      <c r="J955" t="s">
        <v>31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Gannets</v>
      </c>
      <c r="P955" t="str">
        <f t="shared" ca="1" si="86"/>
        <v>TAG013618</v>
      </c>
      <c r="Q955">
        <f t="shared" ca="1" si="87"/>
        <v>1833</v>
      </c>
      <c r="R955">
        <f t="shared" ca="1" si="88"/>
        <v>3.6621066330336811</v>
      </c>
      <c r="S955" t="s">
        <v>218</v>
      </c>
      <c r="T955">
        <f t="shared" ca="1" si="89"/>
        <v>84</v>
      </c>
    </row>
    <row r="956" spans="1:20" x14ac:dyDescent="0.2">
      <c r="A956">
        <v>947</v>
      </c>
      <c r="B956" t="s">
        <v>198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28</v>
      </c>
      <c r="I956" t="s">
        <v>26</v>
      </c>
      <c r="J956" t="s">
        <v>31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Solenopsis #1</v>
      </c>
      <c r="P956" t="str">
        <f t="shared" ca="1" si="86"/>
        <v>TAG089282</v>
      </c>
      <c r="Q956">
        <f t="shared" ca="1" si="87"/>
        <v>1080</v>
      </c>
      <c r="R956">
        <f t="shared" ca="1" si="88"/>
        <v>4.3215316963285915</v>
      </c>
      <c r="S956" t="s">
        <v>219</v>
      </c>
      <c r="T956">
        <f t="shared" ca="1" si="89"/>
        <v>1</v>
      </c>
    </row>
    <row r="957" spans="1:20" x14ac:dyDescent="0.2">
      <c r="A957">
        <v>948</v>
      </c>
      <c r="B957" t="s">
        <v>198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30</v>
      </c>
      <c r="I957" t="s">
        <v>29</v>
      </c>
      <c r="J957" t="s">
        <v>31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Solenopsis abdita</v>
      </c>
      <c r="P957" t="str">
        <f t="shared" ca="1" si="86"/>
        <v>TAG030291</v>
      </c>
      <c r="Q957">
        <f t="shared" ca="1" si="87"/>
        <v>875</v>
      </c>
      <c r="R957">
        <f t="shared" ca="1" si="88"/>
        <v>4.9873559887572005</v>
      </c>
      <c r="S957" t="s">
        <v>220</v>
      </c>
      <c r="T957">
        <f t="shared" ca="1" si="89"/>
        <v>97</v>
      </c>
    </row>
    <row r="958" spans="1:20" x14ac:dyDescent="0.2">
      <c r="A958">
        <v>949</v>
      </c>
      <c r="B958" t="s">
        <v>198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25</v>
      </c>
      <c r="I958" t="s">
        <v>29</v>
      </c>
      <c r="J958" t="s">
        <v>31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Goniopholis tenuidens</v>
      </c>
      <c r="P958" t="str">
        <f t="shared" ca="1" si="86"/>
        <v>TAG044678</v>
      </c>
      <c r="Q958">
        <f t="shared" ca="1" si="87"/>
        <v>496</v>
      </c>
      <c r="R958">
        <f t="shared" ca="1" si="88"/>
        <v>1.8640059057182654</v>
      </c>
      <c r="S958" t="s">
        <v>217</v>
      </c>
      <c r="T958">
        <f t="shared" ca="1" si="89"/>
        <v>66</v>
      </c>
    </row>
    <row r="959" spans="1:20" x14ac:dyDescent="0.2">
      <c r="A959">
        <v>950</v>
      </c>
      <c r="B959" t="s">
        <v>198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28</v>
      </c>
      <c r="I959" t="s">
        <v>29</v>
      </c>
      <c r="J959" t="s">
        <v>31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Melaphorus potteri</v>
      </c>
      <c r="P959" t="str">
        <f t="shared" ca="1" si="86"/>
        <v>TAG023987</v>
      </c>
      <c r="Q959">
        <f t="shared" ca="1" si="87"/>
        <v>1063</v>
      </c>
      <c r="R959">
        <f t="shared" ca="1" si="88"/>
        <v>2.4584032234685234</v>
      </c>
      <c r="S959" t="s">
        <v>218</v>
      </c>
      <c r="T959">
        <f t="shared" ca="1" si="89"/>
        <v>84</v>
      </c>
    </row>
    <row r="960" spans="1:20" x14ac:dyDescent="0.2">
      <c r="A960">
        <v>951</v>
      </c>
      <c r="B960" t="s">
        <v>199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28</v>
      </c>
      <c r="I960" t="s">
        <v>26</v>
      </c>
      <c r="J960" t="s">
        <v>27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Gannets</v>
      </c>
      <c r="P960" t="str">
        <f t="shared" ca="1" si="86"/>
        <v>TAG060875</v>
      </c>
      <c r="Q960">
        <f t="shared" ca="1" si="87"/>
        <v>1969</v>
      </c>
      <c r="R960">
        <f t="shared" ca="1" si="88"/>
        <v>2.4196767156550694</v>
      </c>
      <c r="S960" t="s">
        <v>219</v>
      </c>
      <c r="T960">
        <f t="shared" ca="1" si="89"/>
        <v>30</v>
      </c>
    </row>
    <row r="961" spans="1:20" x14ac:dyDescent="0.2">
      <c r="A961">
        <v>952</v>
      </c>
      <c r="B961" t="s">
        <v>199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25</v>
      </c>
      <c r="I961" t="s">
        <v>26</v>
      </c>
      <c r="J961" t="s">
        <v>27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Formicidae #1</v>
      </c>
      <c r="P961" t="str">
        <f t="shared" ca="1" si="86"/>
        <v>TAG088619</v>
      </c>
      <c r="Q961">
        <f t="shared" ca="1" si="87"/>
        <v>703</v>
      </c>
      <c r="R961">
        <f t="shared" ca="1" si="88"/>
        <v>3.384842727159973</v>
      </c>
      <c r="S961" t="s">
        <v>220</v>
      </c>
      <c r="T961">
        <f t="shared" ca="1" si="89"/>
        <v>59</v>
      </c>
    </row>
    <row r="962" spans="1:20" x14ac:dyDescent="0.2">
      <c r="A962">
        <v>953</v>
      </c>
      <c r="B962" t="s">
        <v>199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28</v>
      </c>
      <c r="I962" t="s">
        <v>29</v>
      </c>
      <c r="J962" t="s">
        <v>27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Camponotites kraussei</v>
      </c>
      <c r="P962" t="str">
        <f t="shared" ca="1" si="86"/>
        <v>TAG059857</v>
      </c>
      <c r="Q962">
        <f t="shared" ca="1" si="87"/>
        <v>594</v>
      </c>
      <c r="R962">
        <f t="shared" ca="1" si="88"/>
        <v>5.3287965901686061</v>
      </c>
      <c r="S962" t="s">
        <v>217</v>
      </c>
      <c r="T962">
        <f t="shared" ca="1" si="89"/>
        <v>2</v>
      </c>
    </row>
    <row r="963" spans="1:20" x14ac:dyDescent="0.2">
      <c r="A963">
        <v>954</v>
      </c>
      <c r="B963" t="s">
        <v>199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30</v>
      </c>
      <c r="I963" t="s">
        <v>29</v>
      </c>
      <c r="J963" t="s">
        <v>27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Solenopsis #1</v>
      </c>
      <c r="P963" t="str">
        <f t="shared" ca="1" si="86"/>
        <v>TAG078360</v>
      </c>
      <c r="Q963">
        <f t="shared" ca="1" si="87"/>
        <v>489</v>
      </c>
      <c r="R963">
        <f t="shared" ca="1" si="88"/>
        <v>5.7111414312158697</v>
      </c>
      <c r="S963" t="s">
        <v>218</v>
      </c>
      <c r="T963">
        <f t="shared" ca="1" si="89"/>
        <v>11</v>
      </c>
    </row>
    <row r="964" spans="1:20" x14ac:dyDescent="0.2">
      <c r="A964">
        <v>955</v>
      </c>
      <c r="B964" t="s">
        <v>199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25</v>
      </c>
      <c r="I964" t="s">
        <v>29</v>
      </c>
      <c r="J964" t="s">
        <v>27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Ponerinae #1</v>
      </c>
      <c r="P964" t="str">
        <f t="shared" ca="1" si="86"/>
        <v>TAG048889</v>
      </c>
      <c r="Q964">
        <f t="shared" ca="1" si="87"/>
        <v>1608</v>
      </c>
      <c r="R964">
        <f t="shared" ca="1" si="88"/>
        <v>2.7669837825110077</v>
      </c>
      <c r="S964" t="s">
        <v>219</v>
      </c>
      <c r="T964">
        <f t="shared" ca="1" si="89"/>
        <v>38</v>
      </c>
    </row>
    <row r="965" spans="1:20" x14ac:dyDescent="0.2">
      <c r="A965">
        <v>956</v>
      </c>
      <c r="B965" t="s">
        <v>199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28</v>
      </c>
      <c r="I965" t="s">
        <v>26</v>
      </c>
      <c r="J965" t="s">
        <v>31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Morphospecies 1</v>
      </c>
      <c r="P965" t="str">
        <f t="shared" ca="1" si="86"/>
        <v>TAG078967</v>
      </c>
      <c r="Q965">
        <f t="shared" ca="1" si="87"/>
        <v>1595</v>
      </c>
      <c r="R965">
        <f t="shared" ca="1" si="88"/>
        <v>1.0002673297135103</v>
      </c>
      <c r="S965" t="s">
        <v>220</v>
      </c>
      <c r="T965">
        <f t="shared" ca="1" si="89"/>
        <v>31</v>
      </c>
    </row>
    <row r="966" spans="1:20" x14ac:dyDescent="0.2">
      <c r="A966">
        <v>957</v>
      </c>
      <c r="B966" t="s">
        <v>199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25</v>
      </c>
      <c r="I966" t="s">
        <v>26</v>
      </c>
      <c r="J966" t="s">
        <v>31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Solenopsis #1</v>
      </c>
      <c r="P966" t="str">
        <f t="shared" ca="1" si="86"/>
        <v>TAG093174</v>
      </c>
      <c r="Q966">
        <f t="shared" ca="1" si="87"/>
        <v>495</v>
      </c>
      <c r="R966">
        <f t="shared" ca="1" si="88"/>
        <v>2.4557009158518768</v>
      </c>
      <c r="S966" t="s">
        <v>217</v>
      </c>
      <c r="T966">
        <f t="shared" ca="1" si="89"/>
        <v>8</v>
      </c>
    </row>
    <row r="967" spans="1:20" x14ac:dyDescent="0.2">
      <c r="A967">
        <v>958</v>
      </c>
      <c r="B967" t="s">
        <v>199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28</v>
      </c>
      <c r="I967" t="s">
        <v>29</v>
      </c>
      <c r="J967" t="s">
        <v>31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Alsomitra simplex</v>
      </c>
      <c r="P967" t="str">
        <f t="shared" ca="1" si="86"/>
        <v>TAG062323</v>
      </c>
      <c r="Q967">
        <f t="shared" ca="1" si="87"/>
        <v>1554</v>
      </c>
      <c r="R967">
        <f t="shared" ca="1" si="88"/>
        <v>2.4979530909713161</v>
      </c>
      <c r="S967" t="s">
        <v>218</v>
      </c>
      <c r="T967">
        <f t="shared" ca="1" si="89"/>
        <v>4</v>
      </c>
    </row>
    <row r="968" spans="1:20" x14ac:dyDescent="0.2">
      <c r="A968">
        <v>959</v>
      </c>
      <c r="B968" t="s">
        <v>199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30</v>
      </c>
      <c r="I968" t="s">
        <v>29</v>
      </c>
      <c r="J968" t="s">
        <v>31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Gannets</v>
      </c>
      <c r="P968" t="str">
        <f t="shared" ca="1" si="86"/>
        <v>TAG021969</v>
      </c>
      <c r="Q968">
        <f t="shared" ca="1" si="87"/>
        <v>1049</v>
      </c>
      <c r="R968">
        <f t="shared" ca="1" si="88"/>
        <v>5.5011802984390092</v>
      </c>
      <c r="S968" t="s">
        <v>219</v>
      </c>
      <c r="T968">
        <f t="shared" ca="1" si="89"/>
        <v>76</v>
      </c>
    </row>
    <row r="969" spans="1:20" x14ac:dyDescent="0.2">
      <c r="A969">
        <v>960</v>
      </c>
      <c r="B969" t="s">
        <v>199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25</v>
      </c>
      <c r="I969" t="s">
        <v>29</v>
      </c>
      <c r="J969" t="s">
        <v>31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Gannets</v>
      </c>
      <c r="P969" t="str">
        <f t="shared" ca="1" si="86"/>
        <v>TAG013603</v>
      </c>
      <c r="Q969">
        <f t="shared" ca="1" si="87"/>
        <v>828</v>
      </c>
      <c r="R969">
        <f t="shared" ca="1" si="88"/>
        <v>4.7264316768504102</v>
      </c>
      <c r="S969" t="s">
        <v>220</v>
      </c>
      <c r="T969">
        <f t="shared" ca="1" si="89"/>
        <v>55</v>
      </c>
    </row>
    <row r="970" spans="1:20" x14ac:dyDescent="0.2">
      <c r="A970">
        <v>961</v>
      </c>
      <c r="B970" t="s">
        <v>200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25</v>
      </c>
      <c r="I970" t="s">
        <v>26</v>
      </c>
      <c r="J970" t="s">
        <v>27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Crematogaster borneensis</v>
      </c>
      <c r="P970" t="str">
        <f t="shared" ca="1" si="86"/>
        <v>TAG092580</v>
      </c>
      <c r="Q970">
        <f t="shared" ca="1" si="87"/>
        <v>761</v>
      </c>
      <c r="R970">
        <f t="shared" ca="1" si="88"/>
        <v>3.9134412390817883</v>
      </c>
      <c r="S970" t="s">
        <v>217</v>
      </c>
      <c r="T970">
        <f t="shared" ca="1" si="89"/>
        <v>41</v>
      </c>
    </row>
    <row r="971" spans="1:20" x14ac:dyDescent="0.2">
      <c r="A971">
        <v>962</v>
      </c>
      <c r="B971" t="s">
        <v>200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28</v>
      </c>
      <c r="I971" t="s">
        <v>26</v>
      </c>
      <c r="J971" t="s">
        <v>27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34" ca="1" si="91">INDIRECT(ADDRESS(RANDBETWEEN(2,21),1,1,FALSE,"Taxa"), FALSE)</f>
        <v>Melittia oedippus</v>
      </c>
      <c r="P971" t="str">
        <f t="shared" ref="P971:P1037" ca="1" si="92">"TAG" &amp; TEXT(FLOOR(RAND()*100000,1), "000000")</f>
        <v>TAG095530</v>
      </c>
      <c r="Q971">
        <f t="shared" ref="Q971:Q1037" ca="1" si="93">RANDBETWEEN(0,2000)</f>
        <v>183</v>
      </c>
      <c r="R971">
        <f t="shared" ref="R971:R1037" ca="1" si="94">RAND()*5+1</f>
        <v>4.79747298557891</v>
      </c>
      <c r="S971" t="s">
        <v>218</v>
      </c>
      <c r="T971">
        <f t="shared" ref="T971:T1037" ca="1" si="95">RANDBETWEEN(0,100)</f>
        <v>2</v>
      </c>
    </row>
    <row r="972" spans="1:20" x14ac:dyDescent="0.2">
      <c r="A972">
        <v>963</v>
      </c>
      <c r="B972" t="s">
        <v>200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28</v>
      </c>
      <c r="I972" t="s">
        <v>29</v>
      </c>
      <c r="J972" t="s">
        <v>27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Predator</v>
      </c>
      <c r="P972" t="str">
        <f t="shared" ca="1" si="92"/>
        <v>TAG011340</v>
      </c>
      <c r="Q972">
        <f t="shared" ca="1" si="93"/>
        <v>533</v>
      </c>
      <c r="R972">
        <f t="shared" ca="1" si="94"/>
        <v>5.0301450305028164</v>
      </c>
      <c r="S972" t="s">
        <v>219</v>
      </c>
      <c r="T972">
        <f t="shared" ca="1" si="95"/>
        <v>44</v>
      </c>
    </row>
    <row r="973" spans="1:20" x14ac:dyDescent="0.2">
      <c r="A973">
        <v>964</v>
      </c>
      <c r="B973" t="s">
        <v>200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30</v>
      </c>
      <c r="I973" t="s">
        <v>29</v>
      </c>
      <c r="J973" t="s">
        <v>27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Melaphorus potteri</v>
      </c>
      <c r="P973" t="str">
        <f t="shared" ca="1" si="92"/>
        <v>TAG045961</v>
      </c>
      <c r="Q973">
        <f t="shared" ca="1" si="93"/>
        <v>1429</v>
      </c>
      <c r="R973">
        <f t="shared" ca="1" si="94"/>
        <v>2.8332915232303817</v>
      </c>
      <c r="S973" t="s">
        <v>220</v>
      </c>
      <c r="T973">
        <f t="shared" ca="1" si="95"/>
        <v>12</v>
      </c>
    </row>
    <row r="974" spans="1:20" x14ac:dyDescent="0.2">
      <c r="A974">
        <v>965</v>
      </c>
      <c r="B974" t="s">
        <v>200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25</v>
      </c>
      <c r="I974" t="s">
        <v>29</v>
      </c>
      <c r="J974" t="s">
        <v>27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Morphospecies 1</v>
      </c>
      <c r="P974" t="str">
        <f t="shared" ca="1" si="92"/>
        <v>TAG068360</v>
      </c>
      <c r="Q974">
        <f t="shared" ca="1" si="93"/>
        <v>214</v>
      </c>
      <c r="R974">
        <f t="shared" ca="1" si="94"/>
        <v>2.2008698441308674</v>
      </c>
      <c r="S974" t="s">
        <v>217</v>
      </c>
      <c r="T974">
        <f t="shared" ca="1" si="95"/>
        <v>13</v>
      </c>
    </row>
    <row r="975" spans="1:20" x14ac:dyDescent="0.2">
      <c r="A975">
        <v>966</v>
      </c>
      <c r="B975" t="s">
        <v>200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28</v>
      </c>
      <c r="I975" t="s">
        <v>26</v>
      </c>
      <c r="J975" t="s">
        <v>31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Crematogaster borneensis</v>
      </c>
      <c r="P975" t="str">
        <f t="shared" ca="1" si="92"/>
        <v>TAG082713</v>
      </c>
      <c r="Q975">
        <f t="shared" ca="1" si="93"/>
        <v>30</v>
      </c>
      <c r="R975">
        <f t="shared" ca="1" si="94"/>
        <v>3.8964765962733163</v>
      </c>
      <c r="S975" t="s">
        <v>218</v>
      </c>
      <c r="T975">
        <f t="shared" ca="1" si="95"/>
        <v>84</v>
      </c>
    </row>
    <row r="976" spans="1:20" x14ac:dyDescent="0.2">
      <c r="A976">
        <v>967</v>
      </c>
      <c r="B976" t="s">
        <v>200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25</v>
      </c>
      <c r="I976" t="s">
        <v>26</v>
      </c>
      <c r="J976" t="s">
        <v>31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Camponotites kraussei</v>
      </c>
      <c r="P976" t="str">
        <f t="shared" ca="1" si="92"/>
        <v>TAG028069</v>
      </c>
      <c r="Q976">
        <f t="shared" ca="1" si="93"/>
        <v>370</v>
      </c>
      <c r="R976">
        <f t="shared" ca="1" si="94"/>
        <v>4.168197838748303</v>
      </c>
      <c r="S976" t="s">
        <v>219</v>
      </c>
      <c r="T976">
        <f t="shared" ca="1" si="95"/>
        <v>19</v>
      </c>
    </row>
    <row r="977" spans="1:20" x14ac:dyDescent="0.2">
      <c r="A977">
        <v>968</v>
      </c>
      <c r="B977" t="s">
        <v>200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25</v>
      </c>
      <c r="I977" t="s">
        <v>29</v>
      </c>
      <c r="J977" t="s">
        <v>31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Goniopholis tenuidens</v>
      </c>
      <c r="P977" t="str">
        <f t="shared" ca="1" si="92"/>
        <v>TAG065572</v>
      </c>
      <c r="Q977">
        <f t="shared" ca="1" si="93"/>
        <v>612</v>
      </c>
      <c r="R977">
        <f t="shared" ca="1" si="94"/>
        <v>3.3071240414634504</v>
      </c>
      <c r="S977" t="s">
        <v>220</v>
      </c>
      <c r="T977">
        <f t="shared" ca="1" si="95"/>
        <v>62</v>
      </c>
    </row>
    <row r="978" spans="1:20" x14ac:dyDescent="0.2">
      <c r="A978">
        <v>969</v>
      </c>
      <c r="B978" t="s">
        <v>200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28</v>
      </c>
      <c r="I978" t="s">
        <v>29</v>
      </c>
      <c r="J978" t="s">
        <v>31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Dolichoderus sp.</v>
      </c>
      <c r="P978" t="str">
        <f t="shared" ca="1" si="92"/>
        <v>TAG085966</v>
      </c>
      <c r="Q978">
        <f t="shared" ca="1" si="93"/>
        <v>1355</v>
      </c>
      <c r="R978">
        <f t="shared" ca="1" si="94"/>
        <v>5.7470100745618469</v>
      </c>
      <c r="S978" t="s">
        <v>217</v>
      </c>
      <c r="T978">
        <f t="shared" ca="1" si="95"/>
        <v>6</v>
      </c>
    </row>
    <row r="979" spans="1:20" x14ac:dyDescent="0.2">
      <c r="A979">
        <v>970</v>
      </c>
      <c r="B979" t="s">
        <v>200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30</v>
      </c>
      <c r="I979" t="s">
        <v>29</v>
      </c>
      <c r="J979" t="s">
        <v>31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Biarmosuchus tagax</v>
      </c>
      <c r="P979" t="str">
        <f t="shared" ca="1" si="92"/>
        <v>TAG042055</v>
      </c>
      <c r="Q979">
        <f t="shared" ca="1" si="93"/>
        <v>1504</v>
      </c>
      <c r="R979">
        <f t="shared" ca="1" si="94"/>
        <v>3.2199912634227643</v>
      </c>
      <c r="S979" t="s">
        <v>218</v>
      </c>
      <c r="T979">
        <f t="shared" ca="1" si="95"/>
        <v>74</v>
      </c>
    </row>
    <row r="980" spans="1:20" x14ac:dyDescent="0.2">
      <c r="A980">
        <v>971</v>
      </c>
      <c r="B980" t="s">
        <v>201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28</v>
      </c>
      <c r="I980" t="s">
        <v>26</v>
      </c>
      <c r="J980" t="s">
        <v>27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Melittia oedippus</v>
      </c>
      <c r="P980" t="str">
        <f t="shared" ca="1" si="92"/>
        <v>TAG070822</v>
      </c>
      <c r="Q980">
        <f t="shared" ca="1" si="93"/>
        <v>596</v>
      </c>
      <c r="R980">
        <f t="shared" ca="1" si="94"/>
        <v>3.0629544191282196</v>
      </c>
      <c r="S980" t="s">
        <v>219</v>
      </c>
      <c r="T980">
        <f t="shared" ca="1" si="95"/>
        <v>4</v>
      </c>
    </row>
    <row r="981" spans="1:20" x14ac:dyDescent="0.2">
      <c r="A981">
        <v>972</v>
      </c>
      <c r="B981" t="s">
        <v>201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25</v>
      </c>
      <c r="I981" t="s">
        <v>26</v>
      </c>
      <c r="J981" t="s">
        <v>27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Bothroponera novus</v>
      </c>
      <c r="P981" t="str">
        <f t="shared" ca="1" si="92"/>
        <v>TAG007742</v>
      </c>
      <c r="Q981">
        <f t="shared" ca="1" si="93"/>
        <v>1856</v>
      </c>
      <c r="R981">
        <f t="shared" ca="1" si="94"/>
        <v>1.8112447593716809</v>
      </c>
      <c r="S981" t="s">
        <v>220</v>
      </c>
      <c r="T981">
        <f t="shared" ca="1" si="95"/>
        <v>13</v>
      </c>
    </row>
    <row r="982" spans="1:20" x14ac:dyDescent="0.2">
      <c r="A982">
        <v>973</v>
      </c>
      <c r="B982" t="s">
        <v>201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28</v>
      </c>
      <c r="I982" t="s">
        <v>29</v>
      </c>
      <c r="J982" t="s">
        <v>27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Ponerinae #1</v>
      </c>
      <c r="P982" t="str">
        <f t="shared" ca="1" si="92"/>
        <v>TAG070939</v>
      </c>
      <c r="Q982">
        <f t="shared" ca="1" si="93"/>
        <v>1814</v>
      </c>
      <c r="R982">
        <f t="shared" ca="1" si="94"/>
        <v>3.9039491035046172</v>
      </c>
      <c r="S982" t="s">
        <v>217</v>
      </c>
      <c r="T982">
        <f t="shared" ca="1" si="95"/>
        <v>85</v>
      </c>
    </row>
    <row r="983" spans="1:20" x14ac:dyDescent="0.2">
      <c r="A983">
        <v>974</v>
      </c>
      <c r="B983" t="s">
        <v>201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30</v>
      </c>
      <c r="I983" t="s">
        <v>29</v>
      </c>
      <c r="J983" t="s">
        <v>27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Crematogaster borneensis</v>
      </c>
      <c r="P983" t="str">
        <f t="shared" ca="1" si="92"/>
        <v>TAG023884</v>
      </c>
      <c r="Q983">
        <f t="shared" ca="1" si="93"/>
        <v>43</v>
      </c>
      <c r="R983">
        <f t="shared" ca="1" si="94"/>
        <v>4.1199604369595191</v>
      </c>
      <c r="S983" t="s">
        <v>218</v>
      </c>
      <c r="T983">
        <f t="shared" ca="1" si="95"/>
        <v>3</v>
      </c>
    </row>
    <row r="984" spans="1:20" x14ac:dyDescent="0.2">
      <c r="A984">
        <v>975</v>
      </c>
      <c r="B984" t="s">
        <v>201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25</v>
      </c>
      <c r="I984" t="s">
        <v>29</v>
      </c>
      <c r="J984" t="s">
        <v>27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Alsomitra simplex</v>
      </c>
      <c r="P984" t="str">
        <f t="shared" ca="1" si="92"/>
        <v>TAG062492</v>
      </c>
      <c r="Q984">
        <f t="shared" ca="1" si="93"/>
        <v>1680</v>
      </c>
      <c r="R984">
        <f t="shared" ca="1" si="94"/>
        <v>1.7510199413052099</v>
      </c>
      <c r="S984" t="s">
        <v>219</v>
      </c>
      <c r="T984">
        <f t="shared" ca="1" si="95"/>
        <v>47</v>
      </c>
    </row>
    <row r="985" spans="1:20" x14ac:dyDescent="0.2">
      <c r="A985">
        <v>976</v>
      </c>
      <c r="B985" t="s">
        <v>201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25</v>
      </c>
      <c r="I985" t="s">
        <v>26</v>
      </c>
      <c r="J985" t="s">
        <v>31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Gannets</v>
      </c>
      <c r="P985" t="str">
        <f t="shared" ca="1" si="92"/>
        <v>TAG078004</v>
      </c>
      <c r="Q985">
        <f t="shared" ca="1" si="93"/>
        <v>1177</v>
      </c>
      <c r="R985">
        <f t="shared" ca="1" si="94"/>
        <v>5.7981711703756416</v>
      </c>
      <c r="S985" t="s">
        <v>220</v>
      </c>
      <c r="T985">
        <f t="shared" ca="1" si="95"/>
        <v>42</v>
      </c>
    </row>
    <row r="986" spans="1:20" x14ac:dyDescent="0.2">
      <c r="A986">
        <v>977</v>
      </c>
      <c r="B986" t="s">
        <v>201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28</v>
      </c>
      <c r="I986" t="s">
        <v>26</v>
      </c>
      <c r="J986" t="s">
        <v>31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Crematogaster ormei</v>
      </c>
      <c r="P986" t="str">
        <f t="shared" ca="1" si="92"/>
        <v>TAG095984</v>
      </c>
      <c r="Q986">
        <f t="shared" ca="1" si="93"/>
        <v>919</v>
      </c>
      <c r="R986">
        <f t="shared" ca="1" si="94"/>
        <v>2.7259913732710235</v>
      </c>
      <c r="S986" t="s">
        <v>217</v>
      </c>
      <c r="T986">
        <f t="shared" ca="1" si="95"/>
        <v>72</v>
      </c>
    </row>
    <row r="987" spans="1:20" x14ac:dyDescent="0.2">
      <c r="A987">
        <v>978</v>
      </c>
      <c r="B987" t="s">
        <v>201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30</v>
      </c>
      <c r="I987" t="s">
        <v>29</v>
      </c>
      <c r="J987" t="s">
        <v>31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Zenicomus photuroides</v>
      </c>
      <c r="P987" t="str">
        <f t="shared" ca="1" si="92"/>
        <v>TAG011339</v>
      </c>
      <c r="Q987">
        <f t="shared" ca="1" si="93"/>
        <v>1460</v>
      </c>
      <c r="R987">
        <f t="shared" ca="1" si="94"/>
        <v>2.955346254241372</v>
      </c>
      <c r="S987" t="s">
        <v>218</v>
      </c>
      <c r="T987">
        <f t="shared" ca="1" si="95"/>
        <v>39</v>
      </c>
    </row>
    <row r="988" spans="1:20" x14ac:dyDescent="0.2">
      <c r="A988">
        <v>979</v>
      </c>
      <c r="B988" t="s">
        <v>201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25</v>
      </c>
      <c r="I988" t="s">
        <v>29</v>
      </c>
      <c r="J988" t="s">
        <v>31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Alsomitra simplex</v>
      </c>
      <c r="P988" t="str">
        <f t="shared" ca="1" si="92"/>
        <v>TAG006268</v>
      </c>
      <c r="Q988">
        <f t="shared" ca="1" si="93"/>
        <v>223</v>
      </c>
      <c r="R988">
        <f t="shared" ca="1" si="94"/>
        <v>4.5106819392437361</v>
      </c>
      <c r="S988" t="s">
        <v>219</v>
      </c>
      <c r="T988">
        <f t="shared" ca="1" si="95"/>
        <v>93</v>
      </c>
    </row>
    <row r="989" spans="1:20" x14ac:dyDescent="0.2">
      <c r="A989">
        <v>980</v>
      </c>
      <c r="B989" t="s">
        <v>201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28</v>
      </c>
      <c r="I989" t="s">
        <v>29</v>
      </c>
      <c r="J989" t="s">
        <v>31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Solenopsis #1</v>
      </c>
      <c r="P989" t="str">
        <f t="shared" ca="1" si="92"/>
        <v>TAG097965</v>
      </c>
      <c r="Q989">
        <f t="shared" ca="1" si="93"/>
        <v>71</v>
      </c>
      <c r="R989">
        <f t="shared" ca="1" si="94"/>
        <v>5.0036543306890122</v>
      </c>
      <c r="S989" t="s">
        <v>220</v>
      </c>
      <c r="T989">
        <f t="shared" ca="1" si="95"/>
        <v>69</v>
      </c>
    </row>
    <row r="990" spans="1:20" x14ac:dyDescent="0.2">
      <c r="A990">
        <v>981</v>
      </c>
      <c r="B990" t="s">
        <v>202</v>
      </c>
      <c r="C990" t="s">
        <v>83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28</v>
      </c>
      <c r="I990" t="s">
        <v>26</v>
      </c>
      <c r="J990" t="s">
        <v>27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Crematogaster ormei</v>
      </c>
      <c r="P990" t="str">
        <f t="shared" ca="1" si="92"/>
        <v>TAG040010</v>
      </c>
      <c r="Q990">
        <f t="shared" ca="1" si="93"/>
        <v>753</v>
      </c>
      <c r="R990">
        <f t="shared" ca="1" si="94"/>
        <v>1.5668856464493754</v>
      </c>
      <c r="S990" t="s">
        <v>217</v>
      </c>
      <c r="T990">
        <f t="shared" ca="1" si="95"/>
        <v>26</v>
      </c>
    </row>
    <row r="991" spans="1:20" x14ac:dyDescent="0.2">
      <c r="A991">
        <v>982</v>
      </c>
      <c r="B991" t="s">
        <v>202</v>
      </c>
      <c r="C991" t="s">
        <v>83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25</v>
      </c>
      <c r="I991" t="s">
        <v>26</v>
      </c>
      <c r="J991" t="s">
        <v>27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Water monitor</v>
      </c>
      <c r="P991" t="str">
        <f t="shared" ca="1" si="92"/>
        <v>TAG071385</v>
      </c>
      <c r="Q991">
        <f t="shared" ca="1" si="93"/>
        <v>1187</v>
      </c>
      <c r="R991">
        <f t="shared" ca="1" si="94"/>
        <v>5.0622013120337428</v>
      </c>
      <c r="S991" t="s">
        <v>218</v>
      </c>
      <c r="T991">
        <f t="shared" ca="1" si="95"/>
        <v>29</v>
      </c>
    </row>
    <row r="992" spans="1:20" x14ac:dyDescent="0.2">
      <c r="A992">
        <v>983</v>
      </c>
      <c r="B992" t="s">
        <v>202</v>
      </c>
      <c r="C992" t="s">
        <v>83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28</v>
      </c>
      <c r="I992" t="s">
        <v>29</v>
      </c>
      <c r="J992" t="s">
        <v>27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Crematogaster ormei</v>
      </c>
      <c r="P992" t="str">
        <f t="shared" ca="1" si="92"/>
        <v>TAG095079</v>
      </c>
      <c r="Q992">
        <f t="shared" ca="1" si="93"/>
        <v>412</v>
      </c>
      <c r="R992">
        <f t="shared" ca="1" si="94"/>
        <v>4.8990223246604199</v>
      </c>
      <c r="S992" t="s">
        <v>219</v>
      </c>
      <c r="T992">
        <f t="shared" ca="1" si="95"/>
        <v>9</v>
      </c>
    </row>
    <row r="993" spans="1:20" x14ac:dyDescent="0.2">
      <c r="A993">
        <v>984</v>
      </c>
      <c r="B993" t="s">
        <v>202</v>
      </c>
      <c r="C993" t="s">
        <v>83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30</v>
      </c>
      <c r="I993" t="s">
        <v>29</v>
      </c>
      <c r="J993" t="s">
        <v>27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Zenicomus photuroides</v>
      </c>
      <c r="P993" t="str">
        <f t="shared" ca="1" si="92"/>
        <v>TAG075579</v>
      </c>
      <c r="Q993">
        <f t="shared" ca="1" si="93"/>
        <v>1718</v>
      </c>
      <c r="R993">
        <f t="shared" ca="1" si="94"/>
        <v>4.5865312742968438</v>
      </c>
      <c r="S993" t="s">
        <v>220</v>
      </c>
      <c r="T993">
        <f t="shared" ca="1" si="95"/>
        <v>79</v>
      </c>
    </row>
    <row r="994" spans="1:20" x14ac:dyDescent="0.2">
      <c r="A994">
        <v>985</v>
      </c>
      <c r="B994" t="s">
        <v>202</v>
      </c>
      <c r="C994" t="s">
        <v>83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25</v>
      </c>
      <c r="I994" t="s">
        <v>29</v>
      </c>
      <c r="J994" t="s">
        <v>27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Predator</v>
      </c>
      <c r="P994" t="str">
        <f t="shared" ca="1" si="92"/>
        <v>TAG086340</v>
      </c>
      <c r="Q994">
        <f t="shared" ca="1" si="93"/>
        <v>1143</v>
      </c>
      <c r="R994">
        <f t="shared" ca="1" si="94"/>
        <v>1.6698463122452902</v>
      </c>
      <c r="S994" t="s">
        <v>217</v>
      </c>
      <c r="T994">
        <f t="shared" ca="1" si="95"/>
        <v>97</v>
      </c>
    </row>
    <row r="995" spans="1:20" x14ac:dyDescent="0.2">
      <c r="A995">
        <v>986</v>
      </c>
      <c r="B995" t="s">
        <v>202</v>
      </c>
      <c r="C995" t="s">
        <v>83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28</v>
      </c>
      <c r="I995" t="s">
        <v>26</v>
      </c>
      <c r="J995" t="s">
        <v>31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Dolichoderus sp.</v>
      </c>
      <c r="P995" t="str">
        <f t="shared" ca="1" si="92"/>
        <v>TAG056209</v>
      </c>
      <c r="Q995">
        <f t="shared" ca="1" si="93"/>
        <v>337</v>
      </c>
      <c r="R995">
        <f t="shared" ca="1" si="94"/>
        <v>2.23274605338572</v>
      </c>
      <c r="S995" t="s">
        <v>218</v>
      </c>
      <c r="T995">
        <f t="shared" ca="1" si="95"/>
        <v>97</v>
      </c>
    </row>
    <row r="996" spans="1:20" x14ac:dyDescent="0.2">
      <c r="A996">
        <v>987</v>
      </c>
      <c r="B996" t="s">
        <v>202</v>
      </c>
      <c r="C996" t="s">
        <v>83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25</v>
      </c>
      <c r="I996" t="s">
        <v>26</v>
      </c>
      <c r="J996" t="s">
        <v>31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Bothroponera novus</v>
      </c>
      <c r="P996" t="str">
        <f t="shared" ca="1" si="92"/>
        <v>TAG003133</v>
      </c>
      <c r="Q996">
        <f t="shared" ca="1" si="93"/>
        <v>1860</v>
      </c>
      <c r="R996">
        <f t="shared" ca="1" si="94"/>
        <v>2.6241517186880166</v>
      </c>
      <c r="S996" t="s">
        <v>219</v>
      </c>
      <c r="T996">
        <f t="shared" ca="1" si="95"/>
        <v>28</v>
      </c>
    </row>
    <row r="997" spans="1:20" x14ac:dyDescent="0.2">
      <c r="A997">
        <v>988</v>
      </c>
      <c r="B997" t="s">
        <v>202</v>
      </c>
      <c r="C997" t="s">
        <v>83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28</v>
      </c>
      <c r="I997" t="s">
        <v>29</v>
      </c>
      <c r="J997" t="s">
        <v>31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Biarmosuchus tagax</v>
      </c>
      <c r="P997" t="str">
        <f t="shared" ca="1" si="92"/>
        <v>TAG029742</v>
      </c>
      <c r="Q997">
        <f t="shared" ca="1" si="93"/>
        <v>871</v>
      </c>
      <c r="R997">
        <f t="shared" ca="1" si="94"/>
        <v>1.0353653164831447</v>
      </c>
      <c r="S997" t="s">
        <v>220</v>
      </c>
      <c r="T997">
        <f t="shared" ca="1" si="95"/>
        <v>67</v>
      </c>
    </row>
    <row r="998" spans="1:20" x14ac:dyDescent="0.2">
      <c r="A998">
        <v>989</v>
      </c>
      <c r="B998" t="s">
        <v>202</v>
      </c>
      <c r="C998" t="s">
        <v>83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30</v>
      </c>
      <c r="I998" t="s">
        <v>29</v>
      </c>
      <c r="J998" t="s">
        <v>31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Camponotites kraussei</v>
      </c>
      <c r="P998" t="str">
        <f t="shared" ca="1" si="92"/>
        <v>TAG006440</v>
      </c>
      <c r="Q998">
        <f t="shared" ca="1" si="93"/>
        <v>1175</v>
      </c>
      <c r="R998">
        <f t="shared" ca="1" si="94"/>
        <v>5.1022878517482528</v>
      </c>
      <c r="S998" t="s">
        <v>217</v>
      </c>
      <c r="T998">
        <f t="shared" ca="1" si="95"/>
        <v>6</v>
      </c>
    </row>
    <row r="999" spans="1:20" x14ac:dyDescent="0.2">
      <c r="A999">
        <v>990</v>
      </c>
      <c r="B999" t="s">
        <v>202</v>
      </c>
      <c r="C999" t="s">
        <v>83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25</v>
      </c>
      <c r="I999" t="s">
        <v>29</v>
      </c>
      <c r="J999" t="s">
        <v>31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Predator</v>
      </c>
      <c r="P999" t="str">
        <f t="shared" ca="1" si="92"/>
        <v>TAG083090</v>
      </c>
      <c r="Q999">
        <f t="shared" ca="1" si="93"/>
        <v>1383</v>
      </c>
      <c r="R999">
        <f t="shared" ca="1" si="94"/>
        <v>3.3323832155570563</v>
      </c>
      <c r="S999" t="s">
        <v>218</v>
      </c>
      <c r="T999">
        <f t="shared" ca="1" si="95"/>
        <v>14</v>
      </c>
    </row>
    <row r="1000" spans="1:20" x14ac:dyDescent="0.2">
      <c r="A1000">
        <v>991</v>
      </c>
      <c r="B1000" t="s">
        <v>203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28</v>
      </c>
      <c r="I1000" t="s">
        <v>26</v>
      </c>
      <c r="J1000" t="s">
        <v>27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Crematogaster borneensis</v>
      </c>
      <c r="P1000" t="str">
        <f t="shared" ca="1" si="92"/>
        <v>TAG056815</v>
      </c>
      <c r="Q1000">
        <f t="shared" ca="1" si="93"/>
        <v>413</v>
      </c>
      <c r="R1000">
        <f t="shared" ca="1" si="94"/>
        <v>5.0785856159006189</v>
      </c>
      <c r="S1000" t="s">
        <v>219</v>
      </c>
      <c r="T1000">
        <f t="shared" ca="1" si="95"/>
        <v>93</v>
      </c>
    </row>
    <row r="1001" spans="1:20" x14ac:dyDescent="0.2">
      <c r="A1001">
        <v>992</v>
      </c>
      <c r="B1001" t="s">
        <v>203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25</v>
      </c>
      <c r="I1001" t="s">
        <v>26</v>
      </c>
      <c r="J1001" t="s">
        <v>27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Water monitor</v>
      </c>
      <c r="P1001" t="str">
        <f t="shared" ca="1" si="92"/>
        <v>TAG047318</v>
      </c>
      <c r="Q1001">
        <f t="shared" ca="1" si="93"/>
        <v>289</v>
      </c>
      <c r="R1001">
        <f t="shared" ca="1" si="94"/>
        <v>3.3887841909469487</v>
      </c>
      <c r="S1001" t="s">
        <v>220</v>
      </c>
      <c r="T1001">
        <f t="shared" ca="1" si="95"/>
        <v>56</v>
      </c>
    </row>
    <row r="1002" spans="1:20" x14ac:dyDescent="0.2">
      <c r="A1002">
        <v>993</v>
      </c>
      <c r="B1002" t="s">
        <v>203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30</v>
      </c>
      <c r="I1002" t="s">
        <v>29</v>
      </c>
      <c r="J1002" t="s">
        <v>27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Cicada sanguinolenta</v>
      </c>
      <c r="P1002" t="str">
        <f t="shared" ca="1" si="92"/>
        <v>TAG040466</v>
      </c>
      <c r="Q1002">
        <f t="shared" ca="1" si="93"/>
        <v>1700</v>
      </c>
      <c r="R1002">
        <f t="shared" ca="1" si="94"/>
        <v>4.9391317863331157</v>
      </c>
      <c r="S1002" t="s">
        <v>217</v>
      </c>
      <c r="T1002">
        <f t="shared" ca="1" si="95"/>
        <v>71</v>
      </c>
    </row>
    <row r="1003" spans="1:20" x14ac:dyDescent="0.2">
      <c r="A1003">
        <v>994</v>
      </c>
      <c r="B1003" t="s">
        <v>203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25</v>
      </c>
      <c r="I1003" t="s">
        <v>29</v>
      </c>
      <c r="J1003" t="s">
        <v>27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Formicidae #1</v>
      </c>
      <c r="P1003" t="str">
        <f t="shared" ca="1" si="92"/>
        <v>TAG028103</v>
      </c>
      <c r="Q1003">
        <f t="shared" ca="1" si="93"/>
        <v>1870</v>
      </c>
      <c r="R1003">
        <f t="shared" ca="1" si="94"/>
        <v>4.197095830798558</v>
      </c>
      <c r="S1003" t="s">
        <v>218</v>
      </c>
      <c r="T1003">
        <f t="shared" ca="1" si="95"/>
        <v>58</v>
      </c>
    </row>
    <row r="1004" spans="1:20" x14ac:dyDescent="0.2">
      <c r="A1004">
        <v>995</v>
      </c>
      <c r="B1004" t="s">
        <v>203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28</v>
      </c>
      <c r="I1004" t="s">
        <v>29</v>
      </c>
      <c r="J1004" t="s">
        <v>27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Water monitor</v>
      </c>
      <c r="P1004" t="str">
        <f t="shared" ca="1" si="92"/>
        <v>TAG077350</v>
      </c>
      <c r="Q1004">
        <f t="shared" ca="1" si="93"/>
        <v>1057</v>
      </c>
      <c r="R1004">
        <f t="shared" ca="1" si="94"/>
        <v>1.5207062530170925</v>
      </c>
      <c r="S1004" t="s">
        <v>219</v>
      </c>
      <c r="T1004">
        <f t="shared" ca="1" si="95"/>
        <v>37</v>
      </c>
    </row>
    <row r="1005" spans="1:20" x14ac:dyDescent="0.2">
      <c r="A1005">
        <v>996</v>
      </c>
      <c r="B1005" t="s">
        <v>203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28</v>
      </c>
      <c r="I1005" t="s">
        <v>26</v>
      </c>
      <c r="J1005" t="s">
        <v>31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Goniopholis tenuidens</v>
      </c>
      <c r="P1005" t="str">
        <f t="shared" ca="1" si="92"/>
        <v>TAG067762</v>
      </c>
      <c r="Q1005">
        <f t="shared" ca="1" si="93"/>
        <v>178</v>
      </c>
      <c r="R1005">
        <f t="shared" ca="1" si="94"/>
        <v>2.9598633849206881</v>
      </c>
      <c r="S1005" t="s">
        <v>220</v>
      </c>
      <c r="T1005">
        <f t="shared" ca="1" si="95"/>
        <v>80</v>
      </c>
    </row>
    <row r="1006" spans="1:20" x14ac:dyDescent="0.2">
      <c r="A1006">
        <v>997</v>
      </c>
      <c r="B1006" t="s">
        <v>203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25</v>
      </c>
      <c r="I1006" t="s">
        <v>26</v>
      </c>
      <c r="J1006" t="s">
        <v>31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Predator</v>
      </c>
      <c r="P1006" t="str">
        <f t="shared" ca="1" si="92"/>
        <v>TAG086587</v>
      </c>
      <c r="Q1006">
        <f t="shared" ca="1" si="93"/>
        <v>283</v>
      </c>
      <c r="R1006">
        <f t="shared" ca="1" si="94"/>
        <v>1.7612384223672475</v>
      </c>
      <c r="S1006" t="s">
        <v>217</v>
      </c>
      <c r="T1006">
        <f t="shared" ca="1" si="95"/>
        <v>41</v>
      </c>
    </row>
    <row r="1007" spans="1:20" x14ac:dyDescent="0.2">
      <c r="A1007">
        <v>998</v>
      </c>
      <c r="B1007" t="s">
        <v>203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28</v>
      </c>
      <c r="I1007" t="s">
        <v>29</v>
      </c>
      <c r="J1007" t="s">
        <v>31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Gannets</v>
      </c>
      <c r="P1007" t="str">
        <f t="shared" ca="1" si="92"/>
        <v>TAG049674</v>
      </c>
      <c r="Q1007">
        <f t="shared" ca="1" si="93"/>
        <v>284</v>
      </c>
      <c r="R1007">
        <f t="shared" ca="1" si="94"/>
        <v>3.2028369527771097</v>
      </c>
      <c r="S1007" t="s">
        <v>218</v>
      </c>
      <c r="T1007">
        <f t="shared" ca="1" si="95"/>
        <v>0</v>
      </c>
    </row>
    <row r="1008" spans="1:20" x14ac:dyDescent="0.2">
      <c r="A1008">
        <v>999</v>
      </c>
      <c r="B1008" t="s">
        <v>203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30</v>
      </c>
      <c r="I1008" t="s">
        <v>29</v>
      </c>
      <c r="J1008" t="s">
        <v>31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Dolichoderus sp.</v>
      </c>
      <c r="P1008" t="str">
        <f t="shared" ca="1" si="92"/>
        <v>TAG023683</v>
      </c>
      <c r="Q1008">
        <f t="shared" ca="1" si="93"/>
        <v>1681</v>
      </c>
      <c r="R1008">
        <f t="shared" ca="1" si="94"/>
        <v>2.8020885198845837</v>
      </c>
      <c r="S1008" t="s">
        <v>219</v>
      </c>
      <c r="T1008">
        <f t="shared" ca="1" si="95"/>
        <v>2</v>
      </c>
    </row>
    <row r="1009" spans="1:20" x14ac:dyDescent="0.2">
      <c r="A1009">
        <v>1000</v>
      </c>
      <c r="B1009" t="s">
        <v>203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25</v>
      </c>
      <c r="I1009" t="s">
        <v>29</v>
      </c>
      <c r="J1009" t="s">
        <v>31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Bothroponera novus</v>
      </c>
      <c r="P1009" t="str">
        <f t="shared" ca="1" si="92"/>
        <v>TAG043947</v>
      </c>
      <c r="Q1009">
        <f t="shared" ca="1" si="93"/>
        <v>512</v>
      </c>
      <c r="R1009">
        <f t="shared" ca="1" si="94"/>
        <v>4.6353932474635986</v>
      </c>
      <c r="S1009" t="s">
        <v>220</v>
      </c>
      <c r="T1009">
        <f t="shared" ca="1" si="95"/>
        <v>39</v>
      </c>
    </row>
    <row r="1010" spans="1:20" x14ac:dyDescent="0.2">
      <c r="A1010">
        <v>1001</v>
      </c>
      <c r="B1010" t="s">
        <v>204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28</v>
      </c>
      <c r="I1010" t="s">
        <v>26</v>
      </c>
      <c r="J1010" t="s">
        <v>27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Water monitor</v>
      </c>
      <c r="P1010" t="str">
        <f t="shared" ca="1" si="92"/>
        <v>TAG069335</v>
      </c>
      <c r="Q1010">
        <f t="shared" ca="1" si="93"/>
        <v>547</v>
      </c>
      <c r="R1010">
        <f t="shared" ca="1" si="94"/>
        <v>3.0230904101528742</v>
      </c>
      <c r="S1010" t="s">
        <v>217</v>
      </c>
      <c r="T1010">
        <f t="shared" ca="1" si="95"/>
        <v>83</v>
      </c>
    </row>
    <row r="1011" spans="1:20" x14ac:dyDescent="0.2">
      <c r="A1011">
        <v>1002</v>
      </c>
      <c r="B1011" t="s">
        <v>204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25</v>
      </c>
      <c r="I1011" t="s">
        <v>26</v>
      </c>
      <c r="J1011" t="s">
        <v>27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Formicidae #1</v>
      </c>
      <c r="P1011" t="str">
        <f t="shared" ca="1" si="92"/>
        <v>TAG001072</v>
      </c>
      <c r="Q1011">
        <f t="shared" ca="1" si="93"/>
        <v>34</v>
      </c>
      <c r="R1011">
        <f t="shared" ca="1" si="94"/>
        <v>5.8132951765009251</v>
      </c>
      <c r="S1011" t="s">
        <v>218</v>
      </c>
      <c r="T1011">
        <f t="shared" ca="1" si="95"/>
        <v>69</v>
      </c>
    </row>
    <row r="1012" spans="1:20" x14ac:dyDescent="0.2">
      <c r="A1012">
        <v>1003</v>
      </c>
      <c r="B1012" t="s">
        <v>204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28</v>
      </c>
      <c r="I1012" t="s">
        <v>29</v>
      </c>
      <c r="J1012" t="s">
        <v>27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Water monitor</v>
      </c>
      <c r="P1012" t="str">
        <f t="shared" ca="1" si="92"/>
        <v>TAG011460</v>
      </c>
      <c r="Q1012">
        <f t="shared" ca="1" si="93"/>
        <v>953</v>
      </c>
      <c r="R1012">
        <f t="shared" ca="1" si="94"/>
        <v>4.474727927759603</v>
      </c>
      <c r="S1012" t="s">
        <v>219</v>
      </c>
      <c r="T1012">
        <f t="shared" ca="1" si="95"/>
        <v>53</v>
      </c>
    </row>
    <row r="1013" spans="1:20" x14ac:dyDescent="0.2">
      <c r="A1013">
        <v>1004</v>
      </c>
      <c r="B1013" t="s">
        <v>204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30</v>
      </c>
      <c r="I1013" t="s">
        <v>29</v>
      </c>
      <c r="J1013" t="s">
        <v>27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Crematogaster ormei</v>
      </c>
      <c r="P1013" t="str">
        <f t="shared" ca="1" si="92"/>
        <v>TAG059618</v>
      </c>
      <c r="Q1013">
        <f t="shared" ca="1" si="93"/>
        <v>1573</v>
      </c>
      <c r="R1013">
        <f t="shared" ca="1" si="94"/>
        <v>5.4786004033405256</v>
      </c>
      <c r="S1013" t="s">
        <v>220</v>
      </c>
      <c r="T1013">
        <f t="shared" ca="1" si="95"/>
        <v>20</v>
      </c>
    </row>
    <row r="1014" spans="1:20" x14ac:dyDescent="0.2">
      <c r="A1014">
        <v>1005</v>
      </c>
      <c r="B1014" t="s">
        <v>204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25</v>
      </c>
      <c r="I1014" t="s">
        <v>29</v>
      </c>
      <c r="J1014" t="s">
        <v>27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Camponotites kraussei</v>
      </c>
      <c r="P1014" t="str">
        <f t="shared" ca="1" si="92"/>
        <v>TAG031333</v>
      </c>
      <c r="Q1014">
        <f t="shared" ca="1" si="93"/>
        <v>935</v>
      </c>
      <c r="R1014">
        <f t="shared" ca="1" si="94"/>
        <v>1.3649113377910862</v>
      </c>
      <c r="S1014" t="s">
        <v>217</v>
      </c>
      <c r="T1014">
        <f t="shared" ca="1" si="95"/>
        <v>83</v>
      </c>
    </row>
    <row r="1015" spans="1:20" x14ac:dyDescent="0.2">
      <c r="A1015">
        <v>1006</v>
      </c>
      <c r="B1015" t="s">
        <v>204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28</v>
      </c>
      <c r="I1015" t="s">
        <v>26</v>
      </c>
      <c r="J1015" t="s">
        <v>31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Crematogaster borneensis</v>
      </c>
      <c r="P1015" t="str">
        <f t="shared" ca="1" si="92"/>
        <v>TAG095750</v>
      </c>
      <c r="Q1015">
        <f t="shared" ca="1" si="93"/>
        <v>570</v>
      </c>
      <c r="R1015">
        <f t="shared" ca="1" si="94"/>
        <v>3.3560972292751483</v>
      </c>
      <c r="S1015" t="s">
        <v>218</v>
      </c>
      <c r="T1015">
        <f t="shared" ca="1" si="95"/>
        <v>4</v>
      </c>
    </row>
    <row r="1016" spans="1:20" x14ac:dyDescent="0.2">
      <c r="A1016">
        <v>1007</v>
      </c>
      <c r="B1016" t="s">
        <v>204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25</v>
      </c>
      <c r="I1016" t="s">
        <v>26</v>
      </c>
      <c r="J1016" t="s">
        <v>31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Zenicomus photuroides</v>
      </c>
      <c r="P1016" t="str">
        <f t="shared" ca="1" si="92"/>
        <v>TAG074162</v>
      </c>
      <c r="Q1016">
        <f t="shared" ca="1" si="93"/>
        <v>1659</v>
      </c>
      <c r="R1016">
        <f t="shared" ca="1" si="94"/>
        <v>4.9178147582770775</v>
      </c>
      <c r="S1016" t="s">
        <v>219</v>
      </c>
      <c r="T1016">
        <f t="shared" ca="1" si="95"/>
        <v>37</v>
      </c>
    </row>
    <row r="1017" spans="1:20" x14ac:dyDescent="0.2">
      <c r="A1017">
        <v>1008</v>
      </c>
      <c r="B1017" t="s">
        <v>204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28</v>
      </c>
      <c r="I1017" t="s">
        <v>29</v>
      </c>
      <c r="J1017" t="s">
        <v>31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Predator</v>
      </c>
      <c r="P1017" t="str">
        <f t="shared" ca="1" si="92"/>
        <v>TAG022227</v>
      </c>
      <c r="Q1017">
        <f t="shared" ca="1" si="93"/>
        <v>476</v>
      </c>
      <c r="R1017">
        <f t="shared" ca="1" si="94"/>
        <v>4.2017862079337576</v>
      </c>
      <c r="S1017" t="s">
        <v>220</v>
      </c>
      <c r="T1017">
        <f t="shared" ca="1" si="95"/>
        <v>95</v>
      </c>
    </row>
    <row r="1018" spans="1:20" x14ac:dyDescent="0.2">
      <c r="A1018">
        <v>1009</v>
      </c>
      <c r="B1018" t="s">
        <v>204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30</v>
      </c>
      <c r="I1018" t="s">
        <v>29</v>
      </c>
      <c r="J1018" t="s">
        <v>31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Biarmosuchus tagax</v>
      </c>
      <c r="P1018" t="str">
        <f t="shared" ca="1" si="92"/>
        <v>TAG057893</v>
      </c>
      <c r="Q1018">
        <f t="shared" ca="1" si="93"/>
        <v>1386</v>
      </c>
      <c r="R1018">
        <f t="shared" ca="1" si="94"/>
        <v>5.0029275745857253</v>
      </c>
      <c r="S1018" t="s">
        <v>217</v>
      </c>
      <c r="T1018">
        <f t="shared" ca="1" si="95"/>
        <v>17</v>
      </c>
    </row>
    <row r="1019" spans="1:20" x14ac:dyDescent="0.2">
      <c r="A1019">
        <v>1010</v>
      </c>
      <c r="B1019" t="s">
        <v>204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25</v>
      </c>
      <c r="I1019" t="s">
        <v>29</v>
      </c>
      <c r="J1019" t="s">
        <v>31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Biarmosuchus tagax</v>
      </c>
      <c r="P1019" t="str">
        <f t="shared" ca="1" si="92"/>
        <v>TAG041751</v>
      </c>
      <c r="Q1019">
        <f t="shared" ca="1" si="93"/>
        <v>1664</v>
      </c>
      <c r="R1019">
        <f t="shared" ca="1" si="94"/>
        <v>2.2577026051839804</v>
      </c>
      <c r="S1019" t="s">
        <v>218</v>
      </c>
      <c r="T1019">
        <f t="shared" ca="1" si="95"/>
        <v>41</v>
      </c>
    </row>
    <row r="1020" spans="1:20" x14ac:dyDescent="0.2">
      <c r="A1020">
        <v>1011</v>
      </c>
      <c r="B1020" t="s">
        <v>205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28</v>
      </c>
      <c r="I1020" t="s">
        <v>26</v>
      </c>
      <c r="J1020" t="s">
        <v>27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Solenopsis abdita</v>
      </c>
      <c r="P1020" t="str">
        <f t="shared" ca="1" si="92"/>
        <v>TAG016872</v>
      </c>
      <c r="Q1020">
        <f t="shared" ca="1" si="93"/>
        <v>1399</v>
      </c>
      <c r="R1020">
        <f t="shared" ca="1" si="94"/>
        <v>2.7749105308205633</v>
      </c>
      <c r="S1020" t="s">
        <v>219</v>
      </c>
      <c r="T1020">
        <f t="shared" ca="1" si="95"/>
        <v>20</v>
      </c>
    </row>
    <row r="1021" spans="1:20" x14ac:dyDescent="0.2">
      <c r="A1021">
        <v>1012</v>
      </c>
      <c r="B1021" t="s">
        <v>205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25</v>
      </c>
      <c r="I1021" t="s">
        <v>26</v>
      </c>
      <c r="J1021" t="s">
        <v>27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Alsomitra simplex</v>
      </c>
      <c r="P1021" t="str">
        <f t="shared" ca="1" si="92"/>
        <v>TAG069901</v>
      </c>
      <c r="Q1021">
        <f t="shared" ca="1" si="93"/>
        <v>275</v>
      </c>
      <c r="R1021">
        <f t="shared" ca="1" si="94"/>
        <v>1.1467945160905026</v>
      </c>
      <c r="S1021" t="s">
        <v>220</v>
      </c>
      <c r="T1021">
        <f t="shared" ca="1" si="95"/>
        <v>7</v>
      </c>
    </row>
    <row r="1022" spans="1:20" x14ac:dyDescent="0.2">
      <c r="A1022">
        <v>1013</v>
      </c>
      <c r="B1022" t="s">
        <v>205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30</v>
      </c>
      <c r="I1022" t="s">
        <v>29</v>
      </c>
      <c r="J1022" t="s">
        <v>27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Camponotites kraussei</v>
      </c>
      <c r="P1022" t="str">
        <f t="shared" ca="1" si="92"/>
        <v>TAG027739</v>
      </c>
      <c r="Q1022">
        <f t="shared" ca="1" si="93"/>
        <v>1505</v>
      </c>
      <c r="R1022">
        <f t="shared" ca="1" si="94"/>
        <v>1.1015177889054035</v>
      </c>
      <c r="S1022" t="s">
        <v>217</v>
      </c>
      <c r="T1022">
        <f t="shared" ca="1" si="95"/>
        <v>32</v>
      </c>
    </row>
    <row r="1023" spans="1:20" x14ac:dyDescent="0.2">
      <c r="A1023">
        <v>1014</v>
      </c>
      <c r="B1023" t="s">
        <v>205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28</v>
      </c>
      <c r="I1023" t="s">
        <v>29</v>
      </c>
      <c r="J1023" t="s">
        <v>27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Biarmosuchus tagax</v>
      </c>
      <c r="P1023" t="str">
        <f t="shared" ca="1" si="92"/>
        <v>TAG049301</v>
      </c>
      <c r="Q1023">
        <f t="shared" ca="1" si="93"/>
        <v>1291</v>
      </c>
      <c r="R1023">
        <f t="shared" ca="1" si="94"/>
        <v>1.7982587686133336</v>
      </c>
      <c r="S1023" t="s">
        <v>218</v>
      </c>
      <c r="T1023">
        <f t="shared" ca="1" si="95"/>
        <v>13</v>
      </c>
    </row>
    <row r="1024" spans="1:20" x14ac:dyDescent="0.2">
      <c r="A1024">
        <v>1015</v>
      </c>
      <c r="B1024" t="s">
        <v>205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25</v>
      </c>
      <c r="I1024" t="s">
        <v>29</v>
      </c>
      <c r="J1024" t="s">
        <v>27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Solenopsis #1</v>
      </c>
      <c r="P1024" t="str">
        <f t="shared" ca="1" si="92"/>
        <v>TAG072963</v>
      </c>
      <c r="Q1024">
        <f t="shared" ca="1" si="93"/>
        <v>772</v>
      </c>
      <c r="R1024">
        <f t="shared" ca="1" si="94"/>
        <v>4.8719075334355768</v>
      </c>
      <c r="S1024" t="s">
        <v>219</v>
      </c>
      <c r="T1024">
        <f t="shared" ca="1" si="95"/>
        <v>42</v>
      </c>
    </row>
    <row r="1025" spans="1:20" x14ac:dyDescent="0.2">
      <c r="A1025">
        <v>1016</v>
      </c>
      <c r="B1025" t="s">
        <v>205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28</v>
      </c>
      <c r="I1025" t="s">
        <v>26</v>
      </c>
      <c r="J1025" t="s">
        <v>31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Camponotites kraussei</v>
      </c>
      <c r="P1025" t="str">
        <f t="shared" ca="1" si="92"/>
        <v>TAG071232</v>
      </c>
      <c r="Q1025">
        <f t="shared" ca="1" si="93"/>
        <v>1577</v>
      </c>
      <c r="R1025">
        <f t="shared" ca="1" si="94"/>
        <v>3.4948620104390296</v>
      </c>
      <c r="S1025" t="s">
        <v>220</v>
      </c>
      <c r="T1025">
        <f t="shared" ca="1" si="95"/>
        <v>81</v>
      </c>
    </row>
    <row r="1026" spans="1:20" x14ac:dyDescent="0.2">
      <c r="A1026">
        <v>1017</v>
      </c>
      <c r="B1026" t="s">
        <v>205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25</v>
      </c>
      <c r="I1026" t="s">
        <v>26</v>
      </c>
      <c r="J1026" t="s">
        <v>31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Alsomitra simplex</v>
      </c>
      <c r="P1026" t="str">
        <f t="shared" ca="1" si="92"/>
        <v>TAG077106</v>
      </c>
      <c r="Q1026">
        <f t="shared" ca="1" si="93"/>
        <v>1523</v>
      </c>
      <c r="R1026">
        <f t="shared" ca="1" si="94"/>
        <v>1.3808200049718296</v>
      </c>
      <c r="S1026" t="s">
        <v>217</v>
      </c>
      <c r="T1026">
        <f t="shared" ca="1" si="95"/>
        <v>49</v>
      </c>
    </row>
    <row r="1027" spans="1:20" x14ac:dyDescent="0.2">
      <c r="A1027">
        <v>1018</v>
      </c>
      <c r="B1027" t="s">
        <v>205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28</v>
      </c>
      <c r="I1027" t="s">
        <v>29</v>
      </c>
      <c r="J1027" t="s">
        <v>31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Solenopsis #1</v>
      </c>
      <c r="P1027" t="str">
        <f t="shared" ca="1" si="92"/>
        <v>TAG019894</v>
      </c>
      <c r="Q1027">
        <f t="shared" ca="1" si="93"/>
        <v>785</v>
      </c>
      <c r="R1027">
        <f t="shared" ca="1" si="94"/>
        <v>1.0758662627215867</v>
      </c>
      <c r="S1027" t="s">
        <v>218</v>
      </c>
      <c r="T1027">
        <f t="shared" ca="1" si="95"/>
        <v>40</v>
      </c>
    </row>
    <row r="1028" spans="1:20" x14ac:dyDescent="0.2">
      <c r="A1028">
        <v>1019</v>
      </c>
      <c r="B1028" t="s">
        <v>205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Dolichoderus sp.</v>
      </c>
      <c r="P1028" t="str">
        <f t="shared" ca="1" si="92"/>
        <v>TAG062912</v>
      </c>
      <c r="Q1028">
        <f t="shared" ca="1" si="93"/>
        <v>1784</v>
      </c>
      <c r="R1028">
        <f t="shared" ca="1" si="94"/>
        <v>5.5422651220507468</v>
      </c>
      <c r="S1028" t="s">
        <v>219</v>
      </c>
      <c r="T1028">
        <f t="shared" ca="1" si="95"/>
        <v>98</v>
      </c>
    </row>
    <row r="1029" spans="1:20" x14ac:dyDescent="0.2">
      <c r="A1029">
        <v>1020</v>
      </c>
      <c r="B1029" t="s">
        <v>205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Morphospecies 1</v>
      </c>
      <c r="P1029" t="str">
        <f t="shared" ca="1" si="92"/>
        <v>TAG028507</v>
      </c>
      <c r="Q1029">
        <f t="shared" ca="1" si="93"/>
        <v>100</v>
      </c>
      <c r="R1029">
        <f t="shared" ca="1" si="94"/>
        <v>3.6393640132691063</v>
      </c>
      <c r="S1029" t="s">
        <v>220</v>
      </c>
      <c r="T1029">
        <f t="shared" ca="1" si="95"/>
        <v>43</v>
      </c>
    </row>
    <row r="1030" spans="1:20" x14ac:dyDescent="0.2">
      <c r="A1030">
        <v>1021</v>
      </c>
      <c r="B1030" t="s">
        <v>205</v>
      </c>
      <c r="C1030" s="2">
        <v>41094</v>
      </c>
      <c r="D1030" s="11">
        <v>4.7103460000000004</v>
      </c>
      <c r="E1030" s="11">
        <v>117.586071</v>
      </c>
      <c r="F1030" s="13">
        <v>5</v>
      </c>
      <c r="G1030">
        <v>2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0.55867004765205897</v>
      </c>
      <c r="N1030" s="5">
        <f t="shared" ref="N1030:N1034" si="96">C$10 +M1030</f>
        <v>41083.558670047649</v>
      </c>
      <c r="O1030" t="str">
        <f t="shared" ca="1" si="91"/>
        <v>Gannets</v>
      </c>
      <c r="P1030" t="str">
        <f t="shared" ca="1" si="92"/>
        <v>TAG027690</v>
      </c>
      <c r="Q1030">
        <f t="shared" ca="1" si="93"/>
        <v>1487</v>
      </c>
      <c r="R1030">
        <f t="shared" ca="1" si="94"/>
        <v>3.9033276558472627</v>
      </c>
      <c r="S1030" t="s">
        <v>219</v>
      </c>
      <c r="T1030">
        <f t="shared" ca="1" si="95"/>
        <v>91</v>
      </c>
    </row>
    <row r="1031" spans="1:20" x14ac:dyDescent="0.2">
      <c r="A1031">
        <v>1022</v>
      </c>
      <c r="B1031" t="s">
        <v>205</v>
      </c>
      <c r="C1031" s="2">
        <v>41094</v>
      </c>
      <c r="D1031" s="11">
        <v>4.7103460000000004</v>
      </c>
      <c r="E1031" s="11">
        <v>117.586071</v>
      </c>
      <c r="F1031" s="13">
        <v>6</v>
      </c>
      <c r="G1031">
        <v>3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0.994653732536529</v>
      </c>
      <c r="N1031" s="5">
        <f t="shared" si="96"/>
        <v>41083.994653732538</v>
      </c>
      <c r="O1031" t="str">
        <f t="shared" ca="1" si="91"/>
        <v>Goniopholis tenuidens</v>
      </c>
      <c r="P1031" t="str">
        <f t="shared" ca="1" si="92"/>
        <v>TAG010881</v>
      </c>
      <c r="Q1031">
        <f t="shared" ca="1" si="93"/>
        <v>1696</v>
      </c>
      <c r="R1031">
        <f t="shared" ca="1" si="94"/>
        <v>3.1711069373994922</v>
      </c>
      <c r="S1031" t="s">
        <v>220</v>
      </c>
      <c r="T1031">
        <f t="shared" ca="1" si="95"/>
        <v>14</v>
      </c>
    </row>
    <row r="1032" spans="1:20" x14ac:dyDescent="0.2">
      <c r="A1032">
        <v>1023</v>
      </c>
      <c r="B1032" t="s">
        <v>227</v>
      </c>
      <c r="C1032" s="2">
        <v>41094</v>
      </c>
      <c r="D1032" s="11">
        <v>4.7103460000000004</v>
      </c>
      <c r="E1032" s="11">
        <v>117.586071</v>
      </c>
      <c r="F1032" s="13">
        <v>7</v>
      </c>
      <c r="G1032">
        <v>4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0.43063741742100903</v>
      </c>
      <c r="N1032" s="5">
        <f t="shared" si="96"/>
        <v>41083.430637417419</v>
      </c>
      <c r="O1032" t="str">
        <f t="shared" ca="1" si="91"/>
        <v>Dolichoderus sp.</v>
      </c>
      <c r="P1032" t="str">
        <f t="shared" ca="1" si="92"/>
        <v>TAG038128</v>
      </c>
      <c r="Q1032">
        <f t="shared" ca="1" si="93"/>
        <v>1635</v>
      </c>
      <c r="R1032">
        <f t="shared" ca="1" si="94"/>
        <v>4.7763879263811351</v>
      </c>
      <c r="S1032" t="s">
        <v>219</v>
      </c>
      <c r="T1032">
        <f t="shared" ca="1" si="95"/>
        <v>91</v>
      </c>
    </row>
    <row r="1033" spans="1:20" x14ac:dyDescent="0.2">
      <c r="A1033">
        <v>1024</v>
      </c>
      <c r="B1033" t="s">
        <v>230</v>
      </c>
      <c r="C1033" s="2">
        <v>41094</v>
      </c>
      <c r="D1033" s="11">
        <v>4.7103460000000004</v>
      </c>
      <c r="E1033" s="11">
        <v>117.586071</v>
      </c>
      <c r="F1033" s="13">
        <v>8</v>
      </c>
      <c r="G1033">
        <v>5</v>
      </c>
      <c r="H1033" t="s">
        <v>25</v>
      </c>
      <c r="I1033" t="s">
        <v>29</v>
      </c>
      <c r="J1033" t="s">
        <v>31</v>
      </c>
      <c r="K1033">
        <v>0</v>
      </c>
      <c r="L1033">
        <v>144</v>
      </c>
      <c r="M1033" s="4">
        <v>0.86662110230547895</v>
      </c>
      <c r="N1033" s="5">
        <f t="shared" si="96"/>
        <v>41083.866621102308</v>
      </c>
      <c r="O1033" t="str">
        <f t="shared" ca="1" si="91"/>
        <v>Ponerinae #1</v>
      </c>
      <c r="P1033" t="str">
        <f t="shared" ca="1" si="92"/>
        <v>TAG026808</v>
      </c>
      <c r="Q1033">
        <f t="shared" ca="1" si="93"/>
        <v>1677</v>
      </c>
      <c r="R1033">
        <f t="shared" ca="1" si="94"/>
        <v>2.4650409090971541</v>
      </c>
      <c r="S1033" t="s">
        <v>220</v>
      </c>
      <c r="T1033">
        <f t="shared" ca="1" si="95"/>
        <v>38</v>
      </c>
    </row>
    <row r="1034" spans="1:20" x14ac:dyDescent="0.2">
      <c r="A1034">
        <v>1025</v>
      </c>
      <c r="B1034" t="s">
        <v>242</v>
      </c>
      <c r="C1034" s="2">
        <v>41094</v>
      </c>
      <c r="D1034" s="11">
        <v>4.7103460000000004</v>
      </c>
      <c r="E1034" s="11">
        <v>117.586071</v>
      </c>
      <c r="F1034" s="13">
        <v>9</v>
      </c>
      <c r="G1034">
        <v>6</v>
      </c>
      <c r="H1034" t="s">
        <v>30</v>
      </c>
      <c r="I1034" t="s">
        <v>29</v>
      </c>
      <c r="J1034" t="s">
        <v>31</v>
      </c>
      <c r="K1034">
        <v>0</v>
      </c>
      <c r="L1034">
        <v>144</v>
      </c>
      <c r="M1034" s="4">
        <v>0.30260478718995898</v>
      </c>
      <c r="N1034" s="5">
        <f t="shared" si="96"/>
        <v>41083.30260478719</v>
      </c>
      <c r="O1034" t="str">
        <f t="shared" ca="1" si="91"/>
        <v>Solenopsis #1</v>
      </c>
      <c r="P1034" t="str">
        <f t="shared" ca="1" si="92"/>
        <v>TAG092786</v>
      </c>
      <c r="Q1034">
        <f t="shared" ca="1" si="93"/>
        <v>1671</v>
      </c>
      <c r="R1034">
        <f t="shared" ca="1" si="94"/>
        <v>2.0316818136453465</v>
      </c>
      <c r="S1034" t="s">
        <v>219</v>
      </c>
      <c r="T1034">
        <f t="shared" ca="1" si="95"/>
        <v>31</v>
      </c>
    </row>
    <row r="1035" spans="1:20" x14ac:dyDescent="0.2">
      <c r="A1035">
        <v>1026</v>
      </c>
      <c r="B1035" t="s">
        <v>242</v>
      </c>
      <c r="C1035" s="2">
        <v>41094</v>
      </c>
      <c r="D1035" s="11">
        <v>4.7103460000000004</v>
      </c>
      <c r="E1035" s="11">
        <v>117.586071</v>
      </c>
      <c r="F1035" s="13">
        <v>9</v>
      </c>
      <c r="G1035">
        <v>6</v>
      </c>
      <c r="H1035" t="s">
        <v>30</v>
      </c>
      <c r="I1035" t="s">
        <v>29</v>
      </c>
      <c r="J1035" t="s">
        <v>31</v>
      </c>
      <c r="K1035">
        <v>0</v>
      </c>
      <c r="L1035">
        <v>144</v>
      </c>
      <c r="M1035" s="4">
        <v>0.30260478718995898</v>
      </c>
      <c r="N1035" s="5">
        <f t="shared" ref="N1035:N1036" si="97">C$10 +M1035</f>
        <v>41083.30260478719</v>
      </c>
      <c r="O1035" t="str">
        <f t="shared" ref="O1035:O1038" ca="1" si="98">INDIRECT(ADDRESS(RANDBETWEEN(2,21),1,1,FALSE,"Taxa"), FALSE)</f>
        <v>Formicidae #1</v>
      </c>
      <c r="P1035" t="str">
        <f t="shared" ca="1" si="92"/>
        <v>TAG015469</v>
      </c>
      <c r="Q1035">
        <f t="shared" ca="1" si="93"/>
        <v>358</v>
      </c>
      <c r="R1035">
        <f t="shared" ca="1" si="94"/>
        <v>4.3617269657929452</v>
      </c>
      <c r="S1035" t="s">
        <v>219</v>
      </c>
      <c r="T1035">
        <f t="shared" ca="1" si="95"/>
        <v>18</v>
      </c>
    </row>
    <row r="1036" spans="1:20" x14ac:dyDescent="0.2">
      <c r="A1036">
        <v>1027</v>
      </c>
      <c r="B1036" t="s">
        <v>242</v>
      </c>
      <c r="C1036" s="2">
        <v>41094</v>
      </c>
      <c r="D1036" s="11">
        <v>4.7103460000000004</v>
      </c>
      <c r="E1036" s="11">
        <v>117.586071</v>
      </c>
      <c r="F1036" s="13">
        <v>9</v>
      </c>
      <c r="G1036">
        <v>6</v>
      </c>
      <c r="H1036" t="s">
        <v>30</v>
      </c>
      <c r="I1036" t="s">
        <v>29</v>
      </c>
      <c r="J1036" t="s">
        <v>31</v>
      </c>
      <c r="K1036">
        <v>0</v>
      </c>
      <c r="L1036">
        <v>144</v>
      </c>
      <c r="M1036" s="4">
        <v>0.30260478718995898</v>
      </c>
      <c r="N1036" s="5">
        <f t="shared" si="97"/>
        <v>41083.30260478719</v>
      </c>
      <c r="O1036" t="str">
        <f t="shared" ca="1" si="98"/>
        <v>Zenicomus photuroides</v>
      </c>
      <c r="P1036" t="str">
        <f t="shared" ca="1" si="92"/>
        <v>TAG001401</v>
      </c>
      <c r="Q1036">
        <f t="shared" ca="1" si="93"/>
        <v>1497</v>
      </c>
      <c r="R1036">
        <f t="shared" ca="1" si="94"/>
        <v>4.5955671173721981</v>
      </c>
      <c r="S1036" t="s">
        <v>219</v>
      </c>
      <c r="T1036">
        <f t="shared" ca="1" si="95"/>
        <v>8</v>
      </c>
    </row>
    <row r="1037" spans="1:20" x14ac:dyDescent="0.2">
      <c r="A1037">
        <v>1028</v>
      </c>
      <c r="B1037" t="s">
        <v>311</v>
      </c>
      <c r="C1037" s="2">
        <v>41094</v>
      </c>
      <c r="D1037" s="11">
        <v>4.7103460000000004</v>
      </c>
      <c r="E1037" s="11">
        <v>117.586071</v>
      </c>
      <c r="F1037" s="13">
        <v>9</v>
      </c>
      <c r="G1037">
        <v>6</v>
      </c>
      <c r="H1037" t="s">
        <v>30</v>
      </c>
      <c r="I1037" t="s">
        <v>29</v>
      </c>
      <c r="J1037" t="s">
        <v>31</v>
      </c>
      <c r="K1037">
        <v>0</v>
      </c>
      <c r="L1037">
        <v>144</v>
      </c>
      <c r="M1037" s="4">
        <v>0.30260478718995898</v>
      </c>
      <c r="N1037" s="5">
        <f t="shared" ref="N1037:N1038" si="99">C$10 +M1037</f>
        <v>41083.30260478719</v>
      </c>
      <c r="O1037" t="str">
        <f t="shared" ca="1" si="98"/>
        <v>Crematogaster borneensis</v>
      </c>
      <c r="P1037" t="str">
        <f t="shared" ca="1" si="92"/>
        <v>TAG080946</v>
      </c>
      <c r="Q1037">
        <f t="shared" ca="1" si="93"/>
        <v>252</v>
      </c>
      <c r="R1037">
        <f t="shared" ca="1" si="94"/>
        <v>5.6318945062938779</v>
      </c>
      <c r="S1037" t="s">
        <v>219</v>
      </c>
      <c r="T1037">
        <f t="shared" ca="1" si="95"/>
        <v>60</v>
      </c>
    </row>
    <row r="1038" spans="1:20" x14ac:dyDescent="0.2">
      <c r="A1038">
        <v>1029</v>
      </c>
      <c r="B1038" t="s">
        <v>312</v>
      </c>
      <c r="C1038" s="2">
        <v>41094</v>
      </c>
      <c r="D1038" s="11">
        <v>4.7103460000000004</v>
      </c>
      <c r="E1038" s="11">
        <v>117.586071</v>
      </c>
      <c r="F1038" s="13">
        <v>9</v>
      </c>
      <c r="G1038">
        <v>6</v>
      </c>
      <c r="H1038" t="s">
        <v>30</v>
      </c>
      <c r="I1038" t="s">
        <v>29</v>
      </c>
      <c r="J1038" t="s">
        <v>31</v>
      </c>
      <c r="K1038">
        <v>0</v>
      </c>
      <c r="L1038">
        <v>144</v>
      </c>
      <c r="M1038" s="4">
        <v>0.30260478718995898</v>
      </c>
      <c r="N1038" s="5">
        <f t="shared" si="99"/>
        <v>41083.30260478719</v>
      </c>
      <c r="O1038" t="str">
        <f t="shared" ca="1" si="98"/>
        <v>Biarmosuchus tagax</v>
      </c>
      <c r="P1038" t="str">
        <f t="shared" ref="P1038" ca="1" si="100">"TAG" &amp; TEXT(FLOOR(RAND()*100000,1), "000000")</f>
        <v>TAG072604</v>
      </c>
      <c r="Q1038">
        <f t="shared" ref="Q1038" ca="1" si="101">RANDBETWEEN(0,2000)</f>
        <v>136</v>
      </c>
      <c r="R1038">
        <f t="shared" ref="R1038" ca="1" si="102">RAND()*5+1</f>
        <v>5.9596505471443999</v>
      </c>
      <c r="S1038" t="s">
        <v>219</v>
      </c>
      <c r="T1038">
        <f t="shared" ref="T1038" ca="1" si="103">RANDBETWEEN(0,100)</f>
        <v>99</v>
      </c>
    </row>
    <row r="1039" spans="1:20" x14ac:dyDescent="0.2">
      <c r="F1039" s="11"/>
    </row>
    <row r="1040" spans="1:20" x14ac:dyDescent="0.2">
      <c r="F1040" s="11"/>
    </row>
    <row r="1041" spans="6:6" x14ac:dyDescent="0.2">
      <c r="F1041" s="11"/>
    </row>
    <row r="1042" spans="6:6" x14ac:dyDescent="0.2">
      <c r="F1042" s="11"/>
    </row>
    <row r="1043" spans="6:6" x14ac:dyDescent="0.2">
      <c r="F1043" s="11"/>
    </row>
    <row r="1044" spans="6:6" x14ac:dyDescent="0.2">
      <c r="F1044" s="11"/>
    </row>
    <row r="1045" spans="6:6" x14ac:dyDescent="0.2">
      <c r="F1045" s="11"/>
    </row>
    <row r="1046" spans="6:6" x14ac:dyDescent="0.2">
      <c r="F1046" s="11"/>
    </row>
    <row r="1047" spans="6:6" x14ac:dyDescent="0.2">
      <c r="F1047" s="11"/>
    </row>
    <row r="1048" spans="6:6" x14ac:dyDescent="0.2">
      <c r="F1048" s="11"/>
    </row>
    <row r="1049" spans="6:6" x14ac:dyDescent="0.2">
      <c r="F1049" s="11"/>
    </row>
    <row r="1050" spans="6:6" x14ac:dyDescent="0.2">
      <c r="F1050" s="11"/>
    </row>
    <row r="1051" spans="6:6" x14ac:dyDescent="0.2">
      <c r="F1051" s="11"/>
    </row>
    <row r="1052" spans="6:6" x14ac:dyDescent="0.2">
      <c r="F1052" s="11"/>
    </row>
    <row r="1053" spans="6:6" x14ac:dyDescent="0.2">
      <c r="F1053" s="11"/>
    </row>
    <row r="1054" spans="6:6" x14ac:dyDescent="0.2">
      <c r="F1054" s="11"/>
    </row>
    <row r="1055" spans="6:6" x14ac:dyDescent="0.2">
      <c r="F1055" s="11"/>
    </row>
    <row r="1056" spans="6:6" x14ac:dyDescent="0.2">
      <c r="F1056" s="11"/>
    </row>
    <row r="1057" spans="6:6" x14ac:dyDescent="0.2">
      <c r="F1057" s="11"/>
    </row>
    <row r="1058" spans="6:6" x14ac:dyDescent="0.2">
      <c r="F1058" s="11"/>
    </row>
    <row r="1059" spans="6:6" x14ac:dyDescent="0.2">
      <c r="F1059" s="11"/>
    </row>
    <row r="1060" spans="6:6" x14ac:dyDescent="0.2">
      <c r="F1060" s="11"/>
    </row>
    <row r="1061" spans="6:6" x14ac:dyDescent="0.2">
      <c r="F1061" s="11"/>
    </row>
    <row r="1062" spans="6:6" x14ac:dyDescent="0.2">
      <c r="F1062" s="11"/>
    </row>
    <row r="1063" spans="6:6" x14ac:dyDescent="0.2">
      <c r="F1063" s="11"/>
    </row>
    <row r="1064" spans="6:6" x14ac:dyDescent="0.2">
      <c r="F1064" s="11"/>
    </row>
    <row r="1065" spans="6:6" x14ac:dyDescent="0.2">
      <c r="F1065" s="11"/>
    </row>
    <row r="1066" spans="6:6" x14ac:dyDescent="0.2">
      <c r="F1066" s="11"/>
    </row>
    <row r="1067" spans="6:6" x14ac:dyDescent="0.2">
      <c r="F1067" s="11"/>
    </row>
    <row r="1068" spans="6:6" x14ac:dyDescent="0.2">
      <c r="F1068" s="11"/>
    </row>
    <row r="1069" spans="6:6" x14ac:dyDescent="0.2">
      <c r="F1069" s="11"/>
    </row>
    <row r="1070" spans="6:6" x14ac:dyDescent="0.2">
      <c r="F1070" s="11"/>
    </row>
    <row r="1071" spans="6:6" x14ac:dyDescent="0.2">
      <c r="F1071" s="11"/>
    </row>
    <row r="1072" spans="6:6" x14ac:dyDescent="0.2">
      <c r="F1072" s="11"/>
    </row>
    <row r="1073" spans="6:6" x14ac:dyDescent="0.2">
      <c r="F1073" s="11"/>
    </row>
    <row r="1074" spans="6:6" x14ac:dyDescent="0.2">
      <c r="F1074" s="11"/>
    </row>
    <row r="1075" spans="6:6" x14ac:dyDescent="0.2">
      <c r="F1075" s="11"/>
    </row>
    <row r="1076" spans="6:6" x14ac:dyDescent="0.2">
      <c r="F1076" s="11"/>
    </row>
    <row r="1077" spans="6:6" x14ac:dyDescent="0.2">
      <c r="F1077" s="11"/>
    </row>
    <row r="1078" spans="6:6" x14ac:dyDescent="0.2">
      <c r="F1078" s="11"/>
    </row>
    <row r="1079" spans="6:6" x14ac:dyDescent="0.2">
      <c r="F1079" s="11"/>
    </row>
    <row r="1080" spans="6:6" x14ac:dyDescent="0.2">
      <c r="F1080" s="11"/>
    </row>
    <row r="1081" spans="6:6" x14ac:dyDescent="0.2">
      <c r="F1081" s="11"/>
    </row>
    <row r="1082" spans="6:6" x14ac:dyDescent="0.2">
      <c r="F1082" s="11"/>
    </row>
    <row r="1083" spans="6:6" x14ac:dyDescent="0.2">
      <c r="F1083" s="11"/>
    </row>
    <row r="1084" spans="6:6" x14ac:dyDescent="0.2">
      <c r="F1084" s="11"/>
    </row>
    <row r="1085" spans="6:6" x14ac:dyDescent="0.2">
      <c r="F1085" s="11"/>
    </row>
    <row r="1086" spans="6:6" x14ac:dyDescent="0.2">
      <c r="F1086" s="11"/>
    </row>
    <row r="1087" spans="6:6" x14ac:dyDescent="0.2">
      <c r="F1087" s="11"/>
    </row>
    <row r="1088" spans="6:6" x14ac:dyDescent="0.2">
      <c r="F1088" s="11"/>
    </row>
    <row r="1089" spans="6:6" x14ac:dyDescent="0.2">
      <c r="F1089" s="11"/>
    </row>
    <row r="1090" spans="6:6" x14ac:dyDescent="0.2">
      <c r="F1090" s="11"/>
    </row>
    <row r="1091" spans="6:6" x14ac:dyDescent="0.2">
      <c r="F1091" s="11"/>
    </row>
    <row r="1092" spans="6:6" x14ac:dyDescent="0.2">
      <c r="F1092" s="11"/>
    </row>
    <row r="1093" spans="6:6" x14ac:dyDescent="0.2">
      <c r="F1093" s="11"/>
    </row>
    <row r="1094" spans="6:6" x14ac:dyDescent="0.2">
      <c r="F1094" s="11"/>
    </row>
    <row r="1095" spans="6:6" x14ac:dyDescent="0.2">
      <c r="F1095" s="11"/>
    </row>
    <row r="1096" spans="6:6" x14ac:dyDescent="0.2">
      <c r="F1096" s="11"/>
    </row>
    <row r="1097" spans="6:6" x14ac:dyDescent="0.2">
      <c r="F1097" s="11"/>
    </row>
    <row r="1098" spans="6:6" x14ac:dyDescent="0.2">
      <c r="F1098" s="11"/>
    </row>
    <row r="1099" spans="6:6" x14ac:dyDescent="0.2">
      <c r="F1099" s="11"/>
    </row>
    <row r="1100" spans="6:6" x14ac:dyDescent="0.2">
      <c r="F1100" s="11"/>
    </row>
    <row r="1101" spans="6:6" x14ac:dyDescent="0.2">
      <c r="F1101" s="11"/>
    </row>
    <row r="1102" spans="6:6" x14ac:dyDescent="0.2">
      <c r="F1102" s="11"/>
    </row>
    <row r="1103" spans="6:6" x14ac:dyDescent="0.2">
      <c r="F1103" s="11"/>
    </row>
    <row r="1104" spans="6:6" x14ac:dyDescent="0.2">
      <c r="F1104" s="11"/>
    </row>
    <row r="1105" spans="6:6" x14ac:dyDescent="0.2">
      <c r="F1105" s="11"/>
    </row>
    <row r="1106" spans="6:6" x14ac:dyDescent="0.2">
      <c r="F1106" s="11"/>
    </row>
    <row r="1107" spans="6:6" x14ac:dyDescent="0.2">
      <c r="F1107" s="11"/>
    </row>
    <row r="1108" spans="6:6" x14ac:dyDescent="0.2">
      <c r="F1108" s="11"/>
    </row>
    <row r="1109" spans="6:6" x14ac:dyDescent="0.2">
      <c r="F1109" s="11"/>
    </row>
    <row r="1110" spans="6:6" x14ac:dyDescent="0.2">
      <c r="F1110" s="11"/>
    </row>
    <row r="1111" spans="6:6" x14ac:dyDescent="0.2">
      <c r="F1111" s="11"/>
    </row>
    <row r="1112" spans="6:6" x14ac:dyDescent="0.2">
      <c r="F1112" s="11"/>
    </row>
    <row r="1113" spans="6:6" x14ac:dyDescent="0.2">
      <c r="F1113" s="11"/>
    </row>
    <row r="1114" spans="6:6" x14ac:dyDescent="0.2">
      <c r="F1114" s="11"/>
    </row>
    <row r="1115" spans="6:6" x14ac:dyDescent="0.2">
      <c r="F1115" s="11"/>
    </row>
    <row r="1116" spans="6:6" x14ac:dyDescent="0.2">
      <c r="F1116" s="11"/>
    </row>
    <row r="1117" spans="6:6" x14ac:dyDescent="0.2">
      <c r="F1117" s="11"/>
    </row>
    <row r="1118" spans="6:6" x14ac:dyDescent="0.2">
      <c r="F1118" s="11"/>
    </row>
    <row r="1119" spans="6:6" x14ac:dyDescent="0.2">
      <c r="F1119" s="11"/>
    </row>
    <row r="1120" spans="6:6" x14ac:dyDescent="0.2">
      <c r="F1120" s="11"/>
    </row>
    <row r="1121" spans="6:6" x14ac:dyDescent="0.2">
      <c r="F1121" s="11"/>
    </row>
    <row r="1122" spans="6:6" x14ac:dyDescent="0.2">
      <c r="F1122" s="11"/>
    </row>
    <row r="1123" spans="6:6" x14ac:dyDescent="0.2">
      <c r="F1123" s="11"/>
    </row>
    <row r="1124" spans="6:6" x14ac:dyDescent="0.2">
      <c r="F1124" s="11"/>
    </row>
    <row r="1125" spans="6:6" x14ac:dyDescent="0.2">
      <c r="F1125" s="11"/>
    </row>
    <row r="1126" spans="6:6" x14ac:dyDescent="0.2">
      <c r="F1126" s="11"/>
    </row>
    <row r="1127" spans="6:6" x14ac:dyDescent="0.2">
      <c r="F1127" s="11"/>
    </row>
    <row r="1128" spans="6:6" x14ac:dyDescent="0.2">
      <c r="F1128" s="11"/>
    </row>
    <row r="1129" spans="6:6" x14ac:dyDescent="0.2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26"/>
  <sheetViews>
    <sheetView workbookViewId="0">
      <selection sqref="A1:E6"/>
    </sheetView>
  </sheetViews>
  <sheetFormatPr baseColWidth="10" defaultRowHeight="16" x14ac:dyDescent="0.2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 x14ac:dyDescent="0.2">
      <c r="A1" t="s">
        <v>34</v>
      </c>
      <c r="B1" t="s">
        <v>32</v>
      </c>
      <c r="C1" t="s">
        <v>33</v>
      </c>
      <c r="D1" t="s">
        <v>76</v>
      </c>
      <c r="E1" t="s">
        <v>76</v>
      </c>
      <c r="F1" t="s">
        <v>76</v>
      </c>
      <c r="G1" t="s">
        <v>76</v>
      </c>
      <c r="H1" s="10" t="s">
        <v>221</v>
      </c>
    </row>
    <row r="2" spans="1:8" x14ac:dyDescent="0.2">
      <c r="A2" t="s">
        <v>35</v>
      </c>
      <c r="B2" t="s">
        <v>38</v>
      </c>
      <c r="C2" t="s">
        <v>39</v>
      </c>
      <c r="D2" t="s">
        <v>98</v>
      </c>
      <c r="E2" t="s">
        <v>98</v>
      </c>
      <c r="F2" t="s">
        <v>98</v>
      </c>
      <c r="G2" t="s">
        <v>98</v>
      </c>
      <c r="H2" s="12" t="s">
        <v>222</v>
      </c>
    </row>
    <row r="3" spans="1:8" x14ac:dyDescent="0.2">
      <c r="A3" t="s">
        <v>81</v>
      </c>
      <c r="D3" t="s">
        <v>99</v>
      </c>
      <c r="E3" t="s">
        <v>99</v>
      </c>
      <c r="F3" t="s">
        <v>99</v>
      </c>
      <c r="G3" t="s">
        <v>99</v>
      </c>
      <c r="H3" s="10" t="s">
        <v>224</v>
      </c>
    </row>
    <row r="4" spans="1:8" x14ac:dyDescent="0.2">
      <c r="A4" t="s">
        <v>77</v>
      </c>
      <c r="D4" t="s">
        <v>66</v>
      </c>
      <c r="E4" t="s">
        <v>69</v>
      </c>
      <c r="F4" t="s">
        <v>70</v>
      </c>
      <c r="G4" t="s">
        <v>14</v>
      </c>
      <c r="H4" s="10" t="s">
        <v>66</v>
      </c>
    </row>
    <row r="5" spans="1:8" x14ac:dyDescent="0.2">
      <c r="A5" t="s">
        <v>47</v>
      </c>
      <c r="H5" s="10" t="s">
        <v>211</v>
      </c>
    </row>
    <row r="6" spans="1:8" x14ac:dyDescent="0.2">
      <c r="A6" t="s">
        <v>36</v>
      </c>
      <c r="B6" t="s">
        <v>32</v>
      </c>
      <c r="C6" t="s">
        <v>33</v>
      </c>
      <c r="D6" t="s">
        <v>94</v>
      </c>
      <c r="E6" t="s">
        <v>95</v>
      </c>
      <c r="F6" t="s">
        <v>96</v>
      </c>
      <c r="G6" t="s">
        <v>97</v>
      </c>
      <c r="H6" s="10" t="s">
        <v>223</v>
      </c>
    </row>
    <row r="7" spans="1:8" x14ac:dyDescent="0.2">
      <c r="A7">
        <v>1</v>
      </c>
      <c r="B7" s="3">
        <v>193</v>
      </c>
      <c r="C7" s="2">
        <v>41083</v>
      </c>
      <c r="D7">
        <f ca="1">RANDBETWEEN(0,6)</f>
        <v>6</v>
      </c>
      <c r="E7">
        <f t="shared" ref="E7:G22" ca="1" si="0">RANDBETWEEN(0,6)</f>
        <v>0</v>
      </c>
      <c r="F7">
        <f t="shared" ca="1" si="0"/>
        <v>5</v>
      </c>
      <c r="G7">
        <f t="shared" ca="1" si="0"/>
        <v>1</v>
      </c>
      <c r="H7" s="10">
        <f ca="1">RAND()*5+1</f>
        <v>3.3109515147811188</v>
      </c>
    </row>
    <row r="8" spans="1:8" x14ac:dyDescent="0.2">
      <c r="A8">
        <v>2</v>
      </c>
      <c r="B8" s="3" t="s">
        <v>105</v>
      </c>
      <c r="C8" s="2">
        <v>41083</v>
      </c>
      <c r="D8">
        <f t="shared" ref="D8:G39" ca="1" si="1">RANDBETWEEN(0,6)</f>
        <v>6</v>
      </c>
      <c r="E8">
        <f t="shared" ca="1" si="0"/>
        <v>2</v>
      </c>
      <c r="F8">
        <f t="shared" ca="1" si="0"/>
        <v>1</v>
      </c>
      <c r="G8">
        <f t="shared" ca="1" si="0"/>
        <v>5</v>
      </c>
      <c r="H8" s="10">
        <f t="shared" ref="H8:H71" ca="1" si="2">RAND()*5+1</f>
        <v>3.2085816642420095</v>
      </c>
    </row>
    <row r="9" spans="1:8" x14ac:dyDescent="0.2">
      <c r="A9">
        <v>3</v>
      </c>
      <c r="B9" s="3" t="s">
        <v>106</v>
      </c>
      <c r="C9" s="2">
        <v>41083</v>
      </c>
      <c r="D9">
        <f t="shared" ca="1" si="1"/>
        <v>5</v>
      </c>
      <c r="E9">
        <f t="shared" ca="1" si="0"/>
        <v>4</v>
      </c>
      <c r="F9">
        <f t="shared" ca="1" si="0"/>
        <v>4</v>
      </c>
      <c r="G9">
        <f t="shared" ca="1" si="0"/>
        <v>5</v>
      </c>
      <c r="H9" s="10">
        <f t="shared" ca="1" si="2"/>
        <v>5.4196806380381588</v>
      </c>
    </row>
    <row r="10" spans="1:8" x14ac:dyDescent="0.2">
      <c r="A10">
        <v>4</v>
      </c>
      <c r="B10" s="3" t="s">
        <v>107</v>
      </c>
      <c r="C10" s="2">
        <v>41083</v>
      </c>
      <c r="D10">
        <f t="shared" ca="1" si="1"/>
        <v>2</v>
      </c>
      <c r="E10">
        <f t="shared" ca="1" si="0"/>
        <v>4</v>
      </c>
      <c r="F10">
        <f t="shared" ca="1" si="0"/>
        <v>4</v>
      </c>
      <c r="G10">
        <f t="shared" ca="1" si="0"/>
        <v>4</v>
      </c>
      <c r="H10" s="10">
        <f t="shared" ca="1" si="2"/>
        <v>4.5466044520443951</v>
      </c>
    </row>
    <row r="11" spans="1:8" x14ac:dyDescent="0.2">
      <c r="A11">
        <v>5</v>
      </c>
      <c r="B11" s="3" t="s">
        <v>108</v>
      </c>
      <c r="C11" s="2">
        <v>41083</v>
      </c>
      <c r="D11">
        <f t="shared" ca="1" si="1"/>
        <v>1</v>
      </c>
      <c r="E11">
        <f t="shared" ca="1" si="0"/>
        <v>0</v>
      </c>
      <c r="F11">
        <f t="shared" ca="1" si="0"/>
        <v>6</v>
      </c>
      <c r="G11">
        <f t="shared" ca="1" si="0"/>
        <v>1</v>
      </c>
      <c r="H11" s="10">
        <f t="shared" ca="1" si="2"/>
        <v>2.8916013162765148</v>
      </c>
    </row>
    <row r="12" spans="1:8" x14ac:dyDescent="0.2">
      <c r="A12">
        <v>6</v>
      </c>
      <c r="B12" s="3" t="s">
        <v>109</v>
      </c>
      <c r="C12" s="2">
        <v>41083</v>
      </c>
      <c r="D12">
        <f t="shared" ca="1" si="1"/>
        <v>5</v>
      </c>
      <c r="E12">
        <f t="shared" ca="1" si="0"/>
        <v>5</v>
      </c>
      <c r="F12">
        <f t="shared" ca="1" si="0"/>
        <v>3</v>
      </c>
      <c r="G12">
        <f t="shared" ca="1" si="0"/>
        <v>6</v>
      </c>
      <c r="H12" s="10">
        <f t="shared" ca="1" si="2"/>
        <v>4.037416122554335</v>
      </c>
    </row>
    <row r="13" spans="1:8" x14ac:dyDescent="0.2">
      <c r="A13">
        <v>7</v>
      </c>
      <c r="B13" s="3" t="s">
        <v>110</v>
      </c>
      <c r="C13" s="2">
        <v>41083</v>
      </c>
      <c r="D13">
        <f t="shared" ca="1" si="1"/>
        <v>3</v>
      </c>
      <c r="E13">
        <f t="shared" ca="1" si="0"/>
        <v>3</v>
      </c>
      <c r="F13">
        <f t="shared" ca="1" si="0"/>
        <v>6</v>
      </c>
      <c r="G13">
        <f t="shared" ca="1" si="0"/>
        <v>3</v>
      </c>
      <c r="H13" s="10">
        <f t="shared" ca="1" si="2"/>
        <v>4.658426196410562</v>
      </c>
    </row>
    <row r="14" spans="1:8" x14ac:dyDescent="0.2">
      <c r="A14">
        <v>8</v>
      </c>
      <c r="B14" s="3" t="s">
        <v>111</v>
      </c>
      <c r="C14" s="2">
        <v>41083</v>
      </c>
      <c r="D14">
        <f t="shared" ca="1" si="1"/>
        <v>3</v>
      </c>
      <c r="E14">
        <f t="shared" ca="1" si="0"/>
        <v>3</v>
      </c>
      <c r="F14">
        <f t="shared" ca="1" si="0"/>
        <v>3</v>
      </c>
      <c r="G14">
        <f t="shared" ca="1" si="0"/>
        <v>0</v>
      </c>
      <c r="H14" s="10">
        <f t="shared" ca="1" si="2"/>
        <v>1.1800373449023995</v>
      </c>
    </row>
    <row r="15" spans="1:8" x14ac:dyDescent="0.2">
      <c r="A15">
        <v>9</v>
      </c>
      <c r="B15" s="3" t="s">
        <v>112</v>
      </c>
      <c r="C15" s="2">
        <v>41083</v>
      </c>
      <c r="D15">
        <f t="shared" ca="1" si="1"/>
        <v>6</v>
      </c>
      <c r="E15">
        <f t="shared" ca="1" si="0"/>
        <v>5</v>
      </c>
      <c r="F15">
        <f t="shared" ca="1" si="0"/>
        <v>5</v>
      </c>
      <c r="G15">
        <f t="shared" ca="1" si="0"/>
        <v>6</v>
      </c>
      <c r="H15" s="10">
        <f t="shared" ca="1" si="2"/>
        <v>4.4445691420361673</v>
      </c>
    </row>
    <row r="16" spans="1:8" x14ac:dyDescent="0.2">
      <c r="A16">
        <v>10</v>
      </c>
      <c r="B16" s="3" t="s">
        <v>113</v>
      </c>
      <c r="C16" s="2">
        <v>41083</v>
      </c>
      <c r="D16">
        <f t="shared" ca="1" si="1"/>
        <v>1</v>
      </c>
      <c r="E16">
        <f t="shared" ca="1" si="0"/>
        <v>2</v>
      </c>
      <c r="F16">
        <f t="shared" ca="1" si="0"/>
        <v>1</v>
      </c>
      <c r="G16">
        <f t="shared" ca="1" si="0"/>
        <v>0</v>
      </c>
      <c r="H16" s="10">
        <f t="shared" ca="1" si="2"/>
        <v>1.3979035391312447</v>
      </c>
    </row>
    <row r="17" spans="1:8" x14ac:dyDescent="0.2">
      <c r="A17">
        <v>11</v>
      </c>
      <c r="B17" s="3" t="s">
        <v>114</v>
      </c>
      <c r="C17" s="2">
        <v>41083</v>
      </c>
      <c r="D17">
        <f t="shared" ca="1" si="1"/>
        <v>4</v>
      </c>
      <c r="E17">
        <f t="shared" ca="1" si="0"/>
        <v>3</v>
      </c>
      <c r="F17">
        <f t="shared" ca="1" si="0"/>
        <v>6</v>
      </c>
      <c r="G17">
        <f t="shared" ca="1" si="0"/>
        <v>5</v>
      </c>
      <c r="H17" s="10">
        <f t="shared" ca="1" si="2"/>
        <v>2.3852371239282673</v>
      </c>
    </row>
    <row r="18" spans="1:8" x14ac:dyDescent="0.2">
      <c r="A18">
        <v>12</v>
      </c>
      <c r="B18" s="3" t="s">
        <v>115</v>
      </c>
      <c r="C18" s="2">
        <v>41083</v>
      </c>
      <c r="D18">
        <f t="shared" ca="1" si="1"/>
        <v>6</v>
      </c>
      <c r="E18">
        <f t="shared" ca="1" si="0"/>
        <v>6</v>
      </c>
      <c r="F18">
        <f t="shared" ca="1" si="0"/>
        <v>1</v>
      </c>
      <c r="G18">
        <f t="shared" ca="1" si="0"/>
        <v>0</v>
      </c>
      <c r="H18" s="10">
        <f t="shared" ca="1" si="2"/>
        <v>4.7562408102163296</v>
      </c>
    </row>
    <row r="19" spans="1:8" x14ac:dyDescent="0.2">
      <c r="A19">
        <v>13</v>
      </c>
      <c r="B19" s="3" t="s">
        <v>116</v>
      </c>
      <c r="C19" s="2">
        <v>41083</v>
      </c>
      <c r="D19">
        <f t="shared" ca="1" si="1"/>
        <v>3</v>
      </c>
      <c r="E19">
        <f t="shared" ca="1" si="0"/>
        <v>5</v>
      </c>
      <c r="F19">
        <f t="shared" ca="1" si="0"/>
        <v>1</v>
      </c>
      <c r="G19">
        <f t="shared" ca="1" si="0"/>
        <v>0</v>
      </c>
      <c r="H19" s="10">
        <f t="shared" ca="1" si="2"/>
        <v>3.3116145976286728</v>
      </c>
    </row>
    <row r="20" spans="1:8" x14ac:dyDescent="0.2">
      <c r="A20">
        <v>14</v>
      </c>
      <c r="B20" s="3" t="s">
        <v>117</v>
      </c>
      <c r="C20" s="2">
        <v>41083</v>
      </c>
      <c r="D20">
        <f t="shared" ca="1" si="1"/>
        <v>0</v>
      </c>
      <c r="E20">
        <f t="shared" ca="1" si="0"/>
        <v>1</v>
      </c>
      <c r="F20">
        <f t="shared" ca="1" si="0"/>
        <v>1</v>
      </c>
      <c r="G20">
        <f t="shared" ca="1" si="0"/>
        <v>2</v>
      </c>
      <c r="H20" s="10">
        <f t="shared" ca="1" si="2"/>
        <v>4.5226852613260071</v>
      </c>
    </row>
    <row r="21" spans="1:8" x14ac:dyDescent="0.2">
      <c r="A21">
        <v>15</v>
      </c>
      <c r="B21" s="3" t="s">
        <v>118</v>
      </c>
      <c r="C21" s="2">
        <v>41083</v>
      </c>
      <c r="D21">
        <f t="shared" ca="1" si="1"/>
        <v>4</v>
      </c>
      <c r="E21">
        <f t="shared" ca="1" si="0"/>
        <v>0</v>
      </c>
      <c r="F21">
        <f t="shared" ca="1" si="0"/>
        <v>4</v>
      </c>
      <c r="G21">
        <f t="shared" ca="1" si="0"/>
        <v>1</v>
      </c>
      <c r="H21" s="10">
        <f t="shared" ca="1" si="2"/>
        <v>4.2869343523752903</v>
      </c>
    </row>
    <row r="22" spans="1:8" x14ac:dyDescent="0.2">
      <c r="A22">
        <v>16</v>
      </c>
      <c r="B22" s="3" t="s">
        <v>119</v>
      </c>
      <c r="C22" s="2">
        <v>41083</v>
      </c>
      <c r="D22">
        <f t="shared" ca="1" si="1"/>
        <v>2</v>
      </c>
      <c r="E22">
        <f t="shared" ca="1" si="0"/>
        <v>1</v>
      </c>
      <c r="F22">
        <f t="shared" ca="1" si="0"/>
        <v>0</v>
      </c>
      <c r="G22">
        <f t="shared" ca="1" si="0"/>
        <v>0</v>
      </c>
      <c r="H22" s="10">
        <f t="shared" ca="1" si="2"/>
        <v>5.9898631736792822</v>
      </c>
    </row>
    <row r="23" spans="1:8" x14ac:dyDescent="0.2">
      <c r="A23">
        <v>17</v>
      </c>
      <c r="B23" s="3" t="s">
        <v>120</v>
      </c>
      <c r="C23" s="2">
        <v>41083</v>
      </c>
      <c r="D23">
        <f t="shared" ca="1" si="1"/>
        <v>1</v>
      </c>
      <c r="E23">
        <f t="shared" ca="1" si="1"/>
        <v>4</v>
      </c>
      <c r="F23">
        <f t="shared" ca="1" si="1"/>
        <v>6</v>
      </c>
      <c r="G23">
        <f t="shared" ca="1" si="1"/>
        <v>4</v>
      </c>
      <c r="H23" s="10">
        <f t="shared" ca="1" si="2"/>
        <v>2.152781129348087</v>
      </c>
    </row>
    <row r="24" spans="1:8" x14ac:dyDescent="0.2">
      <c r="A24">
        <v>18</v>
      </c>
      <c r="B24" s="3" t="s">
        <v>121</v>
      </c>
      <c r="C24" s="2">
        <v>41083</v>
      </c>
      <c r="D24">
        <f t="shared" ca="1" si="1"/>
        <v>4</v>
      </c>
      <c r="E24">
        <f t="shared" ca="1" si="1"/>
        <v>0</v>
      </c>
      <c r="F24">
        <f t="shared" ca="1" si="1"/>
        <v>2</v>
      </c>
      <c r="G24">
        <f t="shared" ca="1" si="1"/>
        <v>0</v>
      </c>
      <c r="H24" s="10">
        <f t="shared" ca="1" si="2"/>
        <v>2.3422912165280465</v>
      </c>
    </row>
    <row r="25" spans="1:8" x14ac:dyDescent="0.2">
      <c r="A25">
        <v>19</v>
      </c>
      <c r="B25" s="3" t="s">
        <v>122</v>
      </c>
      <c r="C25" s="2">
        <v>41083</v>
      </c>
      <c r="D25">
        <f t="shared" ca="1" si="1"/>
        <v>0</v>
      </c>
      <c r="E25">
        <f t="shared" ca="1" si="1"/>
        <v>4</v>
      </c>
      <c r="F25">
        <f t="shared" ca="1" si="1"/>
        <v>3</v>
      </c>
      <c r="G25">
        <f t="shared" ca="1" si="1"/>
        <v>1</v>
      </c>
      <c r="H25" s="10">
        <f t="shared" ca="1" si="2"/>
        <v>2.4995416428514425</v>
      </c>
    </row>
    <row r="26" spans="1:8" x14ac:dyDescent="0.2">
      <c r="A26">
        <v>20</v>
      </c>
      <c r="B26" s="3" t="s">
        <v>123</v>
      </c>
      <c r="C26" s="2">
        <v>41083</v>
      </c>
      <c r="D26">
        <f t="shared" ca="1" si="1"/>
        <v>0</v>
      </c>
      <c r="E26">
        <f t="shared" ca="1" si="1"/>
        <v>6</v>
      </c>
      <c r="F26">
        <f t="shared" ca="1" si="1"/>
        <v>6</v>
      </c>
      <c r="G26">
        <f t="shared" ca="1" si="1"/>
        <v>1</v>
      </c>
      <c r="H26" s="10">
        <f t="shared" ca="1" si="2"/>
        <v>4.4658462410290083</v>
      </c>
    </row>
    <row r="27" spans="1:8" x14ac:dyDescent="0.2">
      <c r="A27">
        <v>21</v>
      </c>
      <c r="B27" s="3" t="s">
        <v>124</v>
      </c>
      <c r="C27" s="2">
        <v>41083</v>
      </c>
      <c r="D27">
        <f t="shared" ca="1" si="1"/>
        <v>4</v>
      </c>
      <c r="E27">
        <f t="shared" ca="1" si="1"/>
        <v>3</v>
      </c>
      <c r="F27">
        <f t="shared" ca="1" si="1"/>
        <v>3</v>
      </c>
      <c r="G27">
        <f t="shared" ca="1" si="1"/>
        <v>0</v>
      </c>
      <c r="H27" s="10">
        <f t="shared" ca="1" si="2"/>
        <v>2.507426024803503</v>
      </c>
    </row>
    <row r="28" spans="1:8" x14ac:dyDescent="0.2">
      <c r="A28">
        <v>22</v>
      </c>
      <c r="B28" s="3" t="s">
        <v>125</v>
      </c>
      <c r="C28" s="2">
        <v>41083</v>
      </c>
      <c r="D28">
        <f t="shared" ca="1" si="1"/>
        <v>6</v>
      </c>
      <c r="E28">
        <f t="shared" ca="1" si="1"/>
        <v>5</v>
      </c>
      <c r="F28">
        <f t="shared" ca="1" si="1"/>
        <v>4</v>
      </c>
      <c r="G28">
        <f t="shared" ca="1" si="1"/>
        <v>1</v>
      </c>
      <c r="H28" s="10">
        <f t="shared" ca="1" si="2"/>
        <v>1.5961019269708006</v>
      </c>
    </row>
    <row r="29" spans="1:8" x14ac:dyDescent="0.2">
      <c r="A29">
        <v>23</v>
      </c>
      <c r="B29" s="3" t="s">
        <v>126</v>
      </c>
      <c r="C29" s="2">
        <v>41083</v>
      </c>
      <c r="D29">
        <f t="shared" ca="1" si="1"/>
        <v>5</v>
      </c>
      <c r="E29">
        <f t="shared" ca="1" si="1"/>
        <v>2</v>
      </c>
      <c r="F29">
        <f t="shared" ca="1" si="1"/>
        <v>3</v>
      </c>
      <c r="G29">
        <f t="shared" ca="1" si="1"/>
        <v>3</v>
      </c>
      <c r="H29" s="10">
        <f t="shared" ca="1" si="2"/>
        <v>2.6330403851140241</v>
      </c>
    </row>
    <row r="30" spans="1:8" x14ac:dyDescent="0.2">
      <c r="A30">
        <v>24</v>
      </c>
      <c r="B30" s="3" t="s">
        <v>127</v>
      </c>
      <c r="C30" s="2">
        <v>41083</v>
      </c>
      <c r="D30">
        <f t="shared" ca="1" si="1"/>
        <v>3</v>
      </c>
      <c r="E30">
        <f t="shared" ca="1" si="1"/>
        <v>2</v>
      </c>
      <c r="F30">
        <f t="shared" ca="1" si="1"/>
        <v>3</v>
      </c>
      <c r="G30">
        <f t="shared" ca="1" si="1"/>
        <v>0</v>
      </c>
      <c r="H30" s="10">
        <f t="shared" ca="1" si="2"/>
        <v>5.1196434255066974</v>
      </c>
    </row>
    <row r="31" spans="1:8" x14ac:dyDescent="0.2">
      <c r="A31">
        <v>25</v>
      </c>
      <c r="B31" s="3" t="s">
        <v>128</v>
      </c>
      <c r="C31" s="2">
        <v>41083</v>
      </c>
      <c r="D31">
        <f t="shared" ca="1" si="1"/>
        <v>1</v>
      </c>
      <c r="E31">
        <f t="shared" ca="1" si="1"/>
        <v>2</v>
      </c>
      <c r="F31">
        <f t="shared" ca="1" si="1"/>
        <v>3</v>
      </c>
      <c r="G31">
        <f t="shared" ca="1" si="1"/>
        <v>2</v>
      </c>
      <c r="H31" s="10">
        <f t="shared" ca="1" si="2"/>
        <v>5.4320216047280763</v>
      </c>
    </row>
    <row r="32" spans="1:8" x14ac:dyDescent="0.2">
      <c r="A32">
        <v>26</v>
      </c>
      <c r="B32" s="3" t="s">
        <v>129</v>
      </c>
      <c r="C32" s="2">
        <v>41083</v>
      </c>
      <c r="D32">
        <f t="shared" ca="1" si="1"/>
        <v>4</v>
      </c>
      <c r="E32">
        <f t="shared" ca="1" si="1"/>
        <v>1</v>
      </c>
      <c r="F32">
        <f t="shared" ca="1" si="1"/>
        <v>5</v>
      </c>
      <c r="G32">
        <f t="shared" ca="1" si="1"/>
        <v>3</v>
      </c>
      <c r="H32" s="10">
        <f t="shared" ca="1" si="2"/>
        <v>2.4522074769787667</v>
      </c>
    </row>
    <row r="33" spans="1:8" x14ac:dyDescent="0.2">
      <c r="A33">
        <v>27</v>
      </c>
      <c r="B33" s="3" t="s">
        <v>130</v>
      </c>
      <c r="C33" s="2">
        <v>41083</v>
      </c>
      <c r="D33">
        <f t="shared" ca="1" si="1"/>
        <v>0</v>
      </c>
      <c r="E33">
        <f t="shared" ca="1" si="1"/>
        <v>6</v>
      </c>
      <c r="F33">
        <f t="shared" ca="1" si="1"/>
        <v>2</v>
      </c>
      <c r="G33">
        <f t="shared" ca="1" si="1"/>
        <v>0</v>
      </c>
      <c r="H33" s="10">
        <f t="shared" ca="1" si="2"/>
        <v>4.2333821430852403</v>
      </c>
    </row>
    <row r="34" spans="1:8" x14ac:dyDescent="0.2">
      <c r="A34">
        <v>28</v>
      </c>
      <c r="B34" s="3" t="s">
        <v>131</v>
      </c>
      <c r="C34" s="2">
        <v>41083</v>
      </c>
      <c r="D34">
        <f t="shared" ca="1" si="1"/>
        <v>1</v>
      </c>
      <c r="E34">
        <f t="shared" ca="1" si="1"/>
        <v>3</v>
      </c>
      <c r="F34">
        <f t="shared" ca="1" si="1"/>
        <v>3</v>
      </c>
      <c r="G34">
        <f t="shared" ca="1" si="1"/>
        <v>3</v>
      </c>
      <c r="H34" s="10">
        <f t="shared" ca="1" si="2"/>
        <v>4.1121615576575952</v>
      </c>
    </row>
    <row r="35" spans="1:8" x14ac:dyDescent="0.2">
      <c r="A35">
        <v>29</v>
      </c>
      <c r="B35" s="3" t="s">
        <v>132</v>
      </c>
      <c r="C35" s="2">
        <v>41083</v>
      </c>
      <c r="D35">
        <f t="shared" ca="1" si="1"/>
        <v>5</v>
      </c>
      <c r="E35">
        <f t="shared" ca="1" si="1"/>
        <v>2</v>
      </c>
      <c r="F35">
        <f t="shared" ca="1" si="1"/>
        <v>0</v>
      </c>
      <c r="G35">
        <f t="shared" ca="1" si="1"/>
        <v>1</v>
      </c>
      <c r="H35" s="10">
        <f t="shared" ca="1" si="2"/>
        <v>1.0691144723159098</v>
      </c>
    </row>
    <row r="36" spans="1:8" x14ac:dyDescent="0.2">
      <c r="A36">
        <v>30</v>
      </c>
      <c r="B36" s="3" t="s">
        <v>133</v>
      </c>
      <c r="C36" s="2">
        <v>41083</v>
      </c>
      <c r="D36">
        <f t="shared" ca="1" si="1"/>
        <v>3</v>
      </c>
      <c r="E36">
        <f t="shared" ca="1" si="1"/>
        <v>5</v>
      </c>
      <c r="F36">
        <f t="shared" ca="1" si="1"/>
        <v>6</v>
      </c>
      <c r="G36">
        <f t="shared" ca="1" si="1"/>
        <v>0</v>
      </c>
      <c r="H36" s="10">
        <f t="shared" ca="1" si="2"/>
        <v>1.3018217346629315</v>
      </c>
    </row>
    <row r="37" spans="1:8" x14ac:dyDescent="0.2">
      <c r="A37">
        <v>31</v>
      </c>
      <c r="B37" s="3" t="s">
        <v>134</v>
      </c>
      <c r="C37" s="2">
        <v>41083</v>
      </c>
      <c r="D37">
        <f t="shared" ca="1" si="1"/>
        <v>1</v>
      </c>
      <c r="E37">
        <f t="shared" ca="1" si="1"/>
        <v>5</v>
      </c>
      <c r="F37">
        <f t="shared" ca="1" si="1"/>
        <v>2</v>
      </c>
      <c r="G37">
        <f t="shared" ca="1" si="1"/>
        <v>4</v>
      </c>
      <c r="H37" s="10">
        <f t="shared" ca="1" si="2"/>
        <v>2.7687680446847533</v>
      </c>
    </row>
    <row r="38" spans="1:8" x14ac:dyDescent="0.2">
      <c r="A38">
        <v>32</v>
      </c>
      <c r="B38" s="3" t="s">
        <v>135</v>
      </c>
      <c r="C38" s="2">
        <v>41083</v>
      </c>
      <c r="D38">
        <f t="shared" ca="1" si="1"/>
        <v>2</v>
      </c>
      <c r="E38">
        <f t="shared" ca="1" si="1"/>
        <v>6</v>
      </c>
      <c r="F38">
        <f t="shared" ca="1" si="1"/>
        <v>1</v>
      </c>
      <c r="G38">
        <f t="shared" ca="1" si="1"/>
        <v>1</v>
      </c>
      <c r="H38" s="10">
        <f t="shared" ca="1" si="2"/>
        <v>2.2836887662785319</v>
      </c>
    </row>
    <row r="39" spans="1:8" x14ac:dyDescent="0.2">
      <c r="A39">
        <v>33</v>
      </c>
      <c r="B39" s="3" t="s">
        <v>136</v>
      </c>
      <c r="C39" s="2">
        <v>41083</v>
      </c>
      <c r="D39">
        <f t="shared" ca="1" si="1"/>
        <v>0</v>
      </c>
      <c r="E39">
        <f t="shared" ca="1" si="1"/>
        <v>2</v>
      </c>
      <c r="F39">
        <f t="shared" ca="1" si="1"/>
        <v>6</v>
      </c>
      <c r="G39">
        <f t="shared" ca="1" si="1"/>
        <v>4</v>
      </c>
      <c r="H39" s="10">
        <f t="shared" ca="1" si="2"/>
        <v>5.0100182629560965</v>
      </c>
    </row>
    <row r="40" spans="1:8" x14ac:dyDescent="0.2">
      <c r="A40">
        <v>34</v>
      </c>
      <c r="B40" s="3" t="s">
        <v>137</v>
      </c>
      <c r="C40" s="2">
        <v>41083</v>
      </c>
      <c r="D40">
        <f t="shared" ref="D40:G71" ca="1" si="3">RANDBETWEEN(0,6)</f>
        <v>4</v>
      </c>
      <c r="E40">
        <f t="shared" ca="1" si="3"/>
        <v>2</v>
      </c>
      <c r="F40">
        <f t="shared" ca="1" si="3"/>
        <v>2</v>
      </c>
      <c r="G40">
        <f t="shared" ca="1" si="3"/>
        <v>6</v>
      </c>
      <c r="H40" s="10">
        <f t="shared" ca="1" si="2"/>
        <v>2.962037678848938</v>
      </c>
    </row>
    <row r="41" spans="1:8" x14ac:dyDescent="0.2">
      <c r="A41">
        <v>35</v>
      </c>
      <c r="B41" s="3" t="s">
        <v>138</v>
      </c>
      <c r="C41" s="2">
        <v>41083</v>
      </c>
      <c r="D41">
        <f t="shared" ca="1" si="3"/>
        <v>6</v>
      </c>
      <c r="E41">
        <f t="shared" ca="1" si="3"/>
        <v>1</v>
      </c>
      <c r="F41">
        <f t="shared" ca="1" si="3"/>
        <v>5</v>
      </c>
      <c r="G41">
        <f t="shared" ca="1" si="3"/>
        <v>0</v>
      </c>
      <c r="H41" s="10">
        <f t="shared" ca="1" si="2"/>
        <v>2.9492597369890321</v>
      </c>
    </row>
    <row r="42" spans="1:8" x14ac:dyDescent="0.2">
      <c r="A42">
        <v>36</v>
      </c>
      <c r="B42" s="3" t="s">
        <v>139</v>
      </c>
      <c r="C42" s="2">
        <v>41083</v>
      </c>
      <c r="D42">
        <f t="shared" ca="1" si="3"/>
        <v>6</v>
      </c>
      <c r="E42">
        <f t="shared" ca="1" si="3"/>
        <v>0</v>
      </c>
      <c r="F42">
        <f t="shared" ca="1" si="3"/>
        <v>2</v>
      </c>
      <c r="G42">
        <f t="shared" ca="1" si="3"/>
        <v>5</v>
      </c>
      <c r="H42" s="10">
        <f t="shared" ca="1" si="2"/>
        <v>2.1994266895775674</v>
      </c>
    </row>
    <row r="43" spans="1:8" x14ac:dyDescent="0.2">
      <c r="A43">
        <v>37</v>
      </c>
      <c r="B43" s="3" t="s">
        <v>140</v>
      </c>
      <c r="C43" s="2">
        <v>41083</v>
      </c>
      <c r="D43">
        <f t="shared" ca="1" si="3"/>
        <v>5</v>
      </c>
      <c r="E43">
        <f t="shared" ca="1" si="3"/>
        <v>3</v>
      </c>
      <c r="F43">
        <f t="shared" ca="1" si="3"/>
        <v>2</v>
      </c>
      <c r="G43">
        <f t="shared" ca="1" si="3"/>
        <v>6</v>
      </c>
      <c r="H43" s="10">
        <f t="shared" ca="1" si="2"/>
        <v>5.0677737561868579</v>
      </c>
    </row>
    <row r="44" spans="1:8" x14ac:dyDescent="0.2">
      <c r="A44">
        <v>38</v>
      </c>
      <c r="B44" s="3" t="s">
        <v>141</v>
      </c>
      <c r="C44" s="2">
        <v>41083</v>
      </c>
      <c r="D44">
        <f t="shared" ca="1" si="3"/>
        <v>2</v>
      </c>
      <c r="E44">
        <f t="shared" ca="1" si="3"/>
        <v>0</v>
      </c>
      <c r="F44">
        <f t="shared" ca="1" si="3"/>
        <v>3</v>
      </c>
      <c r="G44">
        <f t="shared" ca="1" si="3"/>
        <v>4</v>
      </c>
      <c r="H44" s="10">
        <f t="shared" ca="1" si="2"/>
        <v>4.2366885135834043</v>
      </c>
    </row>
    <row r="45" spans="1:8" x14ac:dyDescent="0.2">
      <c r="A45">
        <v>39</v>
      </c>
      <c r="B45" s="3" t="s">
        <v>142</v>
      </c>
      <c r="C45" s="2">
        <v>41083</v>
      </c>
      <c r="D45">
        <f t="shared" ca="1" si="3"/>
        <v>4</v>
      </c>
      <c r="E45">
        <f t="shared" ca="1" si="3"/>
        <v>0</v>
      </c>
      <c r="F45">
        <f t="shared" ca="1" si="3"/>
        <v>3</v>
      </c>
      <c r="G45">
        <f t="shared" ca="1" si="3"/>
        <v>2</v>
      </c>
      <c r="H45" s="10">
        <f t="shared" ca="1" si="2"/>
        <v>4.6199797502746724</v>
      </c>
    </row>
    <row r="46" spans="1:8" x14ac:dyDescent="0.2">
      <c r="A46">
        <v>40</v>
      </c>
      <c r="B46" s="3" t="s">
        <v>143</v>
      </c>
      <c r="C46" s="2">
        <v>41083</v>
      </c>
      <c r="D46">
        <f t="shared" ca="1" si="3"/>
        <v>3</v>
      </c>
      <c r="E46">
        <f t="shared" ca="1" si="3"/>
        <v>0</v>
      </c>
      <c r="F46">
        <f t="shared" ca="1" si="3"/>
        <v>1</v>
      </c>
      <c r="G46">
        <f t="shared" ca="1" si="3"/>
        <v>3</v>
      </c>
      <c r="H46" s="10">
        <f t="shared" ca="1" si="2"/>
        <v>5.6106676761083785</v>
      </c>
    </row>
    <row r="47" spans="1:8" x14ac:dyDescent="0.2">
      <c r="A47">
        <v>41</v>
      </c>
      <c r="B47" s="3" t="s">
        <v>144</v>
      </c>
      <c r="C47" s="2">
        <v>41083</v>
      </c>
      <c r="D47">
        <f t="shared" ca="1" si="3"/>
        <v>3</v>
      </c>
      <c r="E47">
        <f t="shared" ca="1" si="3"/>
        <v>2</v>
      </c>
      <c r="F47">
        <f t="shared" ca="1" si="3"/>
        <v>4</v>
      </c>
      <c r="G47">
        <f t="shared" ca="1" si="3"/>
        <v>6</v>
      </c>
      <c r="H47" s="10">
        <f t="shared" ca="1" si="2"/>
        <v>4.0501558586614701</v>
      </c>
    </row>
    <row r="48" spans="1:8" x14ac:dyDescent="0.2">
      <c r="A48">
        <v>42</v>
      </c>
      <c r="B48" s="3" t="s">
        <v>145</v>
      </c>
      <c r="C48" s="2">
        <v>41083</v>
      </c>
      <c r="D48">
        <f t="shared" ca="1" si="3"/>
        <v>5</v>
      </c>
      <c r="E48">
        <f t="shared" ca="1" si="3"/>
        <v>0</v>
      </c>
      <c r="F48">
        <f t="shared" ca="1" si="3"/>
        <v>6</v>
      </c>
      <c r="G48">
        <f t="shared" ca="1" si="3"/>
        <v>2</v>
      </c>
      <c r="H48" s="10">
        <f t="shared" ca="1" si="2"/>
        <v>2.1557647610634207</v>
      </c>
    </row>
    <row r="49" spans="1:8" x14ac:dyDescent="0.2">
      <c r="A49">
        <v>43</v>
      </c>
      <c r="B49" s="3" t="s">
        <v>146</v>
      </c>
      <c r="C49" s="2">
        <v>41083</v>
      </c>
      <c r="D49">
        <f t="shared" ca="1" si="3"/>
        <v>6</v>
      </c>
      <c r="E49">
        <f t="shared" ca="1" si="3"/>
        <v>2</v>
      </c>
      <c r="F49">
        <f t="shared" ca="1" si="3"/>
        <v>3</v>
      </c>
      <c r="G49">
        <f t="shared" ca="1" si="3"/>
        <v>4</v>
      </c>
      <c r="H49" s="10">
        <f t="shared" ca="1" si="2"/>
        <v>3.9381785990335043</v>
      </c>
    </row>
    <row r="50" spans="1:8" x14ac:dyDescent="0.2">
      <c r="A50">
        <v>44</v>
      </c>
      <c r="B50" s="3" t="s">
        <v>147</v>
      </c>
      <c r="C50" s="2">
        <v>41083</v>
      </c>
      <c r="D50">
        <f t="shared" ca="1" si="3"/>
        <v>2</v>
      </c>
      <c r="E50">
        <f t="shared" ca="1" si="3"/>
        <v>2</v>
      </c>
      <c r="F50">
        <f t="shared" ca="1" si="3"/>
        <v>2</v>
      </c>
      <c r="G50">
        <f t="shared" ca="1" si="3"/>
        <v>0</v>
      </c>
      <c r="H50" s="10">
        <f t="shared" ca="1" si="2"/>
        <v>2.1217607694128962</v>
      </c>
    </row>
    <row r="51" spans="1:8" x14ac:dyDescent="0.2">
      <c r="A51">
        <v>45</v>
      </c>
      <c r="B51" s="3" t="s">
        <v>148</v>
      </c>
      <c r="C51" s="2">
        <v>41083</v>
      </c>
      <c r="D51">
        <f t="shared" ca="1" si="3"/>
        <v>1</v>
      </c>
      <c r="E51">
        <f t="shared" ca="1" si="3"/>
        <v>3</v>
      </c>
      <c r="F51">
        <f t="shared" ca="1" si="3"/>
        <v>0</v>
      </c>
      <c r="G51">
        <f t="shared" ca="1" si="3"/>
        <v>1</v>
      </c>
      <c r="H51" s="10">
        <f t="shared" ca="1" si="2"/>
        <v>3.8453722172222555</v>
      </c>
    </row>
    <row r="52" spans="1:8" x14ac:dyDescent="0.2">
      <c r="A52">
        <v>46</v>
      </c>
      <c r="B52" s="3" t="s">
        <v>149</v>
      </c>
      <c r="C52" s="2">
        <v>41083</v>
      </c>
      <c r="D52">
        <f t="shared" ca="1" si="3"/>
        <v>2</v>
      </c>
      <c r="E52">
        <f t="shared" ca="1" si="3"/>
        <v>1</v>
      </c>
      <c r="F52">
        <f t="shared" ca="1" si="3"/>
        <v>3</v>
      </c>
      <c r="G52">
        <f t="shared" ca="1" si="3"/>
        <v>4</v>
      </c>
      <c r="H52" s="10">
        <f t="shared" ca="1" si="2"/>
        <v>1.4835042994830601</v>
      </c>
    </row>
    <row r="53" spans="1:8" x14ac:dyDescent="0.2">
      <c r="A53">
        <v>47</v>
      </c>
      <c r="B53" s="3" t="s">
        <v>150</v>
      </c>
      <c r="C53" s="2">
        <v>41083</v>
      </c>
      <c r="D53">
        <f t="shared" ca="1" si="3"/>
        <v>1</v>
      </c>
      <c r="E53">
        <f t="shared" ca="1" si="3"/>
        <v>4</v>
      </c>
      <c r="F53">
        <f t="shared" ca="1" si="3"/>
        <v>1</v>
      </c>
      <c r="G53">
        <f t="shared" ca="1" si="3"/>
        <v>4</v>
      </c>
      <c r="H53" s="10">
        <f t="shared" ca="1" si="2"/>
        <v>5.8978974789987273</v>
      </c>
    </row>
    <row r="54" spans="1:8" x14ac:dyDescent="0.2">
      <c r="A54">
        <v>48</v>
      </c>
      <c r="B54" s="3" t="s">
        <v>151</v>
      </c>
      <c r="C54" s="2">
        <v>41083</v>
      </c>
      <c r="D54">
        <f t="shared" ca="1" si="3"/>
        <v>6</v>
      </c>
      <c r="E54">
        <f t="shared" ca="1" si="3"/>
        <v>4</v>
      </c>
      <c r="F54">
        <f t="shared" ca="1" si="3"/>
        <v>2</v>
      </c>
      <c r="G54">
        <f t="shared" ca="1" si="3"/>
        <v>6</v>
      </c>
      <c r="H54" s="10">
        <f t="shared" ca="1" si="2"/>
        <v>2.2949887522450814</v>
      </c>
    </row>
    <row r="55" spans="1:8" x14ac:dyDescent="0.2">
      <c r="A55">
        <v>49</v>
      </c>
      <c r="B55" s="3" t="s">
        <v>152</v>
      </c>
      <c r="C55" s="2">
        <v>41083</v>
      </c>
      <c r="D55">
        <f t="shared" ca="1" si="3"/>
        <v>2</v>
      </c>
      <c r="E55">
        <f t="shared" ca="1" si="3"/>
        <v>0</v>
      </c>
      <c r="F55">
        <f t="shared" ca="1" si="3"/>
        <v>5</v>
      </c>
      <c r="G55">
        <f t="shared" ca="1" si="3"/>
        <v>0</v>
      </c>
      <c r="H55" s="10">
        <f t="shared" ca="1" si="2"/>
        <v>3.2502190555956232</v>
      </c>
    </row>
    <row r="56" spans="1:8" x14ac:dyDescent="0.2">
      <c r="A56">
        <v>50</v>
      </c>
      <c r="B56" s="3" t="s">
        <v>153</v>
      </c>
      <c r="C56" s="2">
        <v>41083</v>
      </c>
      <c r="D56">
        <f t="shared" ca="1" si="3"/>
        <v>3</v>
      </c>
      <c r="E56">
        <f t="shared" ca="1" si="3"/>
        <v>6</v>
      </c>
      <c r="F56">
        <f t="shared" ca="1" si="3"/>
        <v>4</v>
      </c>
      <c r="G56">
        <f t="shared" ca="1" si="3"/>
        <v>5</v>
      </c>
      <c r="H56" s="10">
        <f t="shared" ca="1" si="2"/>
        <v>4.7996840435191075</v>
      </c>
    </row>
    <row r="57" spans="1:8" x14ac:dyDescent="0.2">
      <c r="A57">
        <v>51</v>
      </c>
      <c r="B57" s="3" t="s">
        <v>154</v>
      </c>
      <c r="C57" s="2">
        <v>41083</v>
      </c>
      <c r="D57">
        <f t="shared" ca="1" si="3"/>
        <v>4</v>
      </c>
      <c r="E57">
        <f t="shared" ca="1" si="3"/>
        <v>4</v>
      </c>
      <c r="F57">
        <f t="shared" ca="1" si="3"/>
        <v>3</v>
      </c>
      <c r="G57">
        <f t="shared" ca="1" si="3"/>
        <v>0</v>
      </c>
      <c r="H57" s="10">
        <f t="shared" ca="1" si="2"/>
        <v>1.3414904981032507</v>
      </c>
    </row>
    <row r="58" spans="1:8" x14ac:dyDescent="0.2">
      <c r="A58">
        <v>52</v>
      </c>
      <c r="B58" s="3" t="s">
        <v>155</v>
      </c>
      <c r="C58" s="2">
        <v>41083</v>
      </c>
      <c r="D58">
        <f t="shared" ca="1" si="3"/>
        <v>0</v>
      </c>
      <c r="E58">
        <f t="shared" ca="1" si="3"/>
        <v>2</v>
      </c>
      <c r="F58">
        <f t="shared" ca="1" si="3"/>
        <v>3</v>
      </c>
      <c r="G58">
        <f t="shared" ca="1" si="3"/>
        <v>3</v>
      </c>
      <c r="H58" s="10">
        <f t="shared" ca="1" si="2"/>
        <v>5.7835217971050819</v>
      </c>
    </row>
    <row r="59" spans="1:8" x14ac:dyDescent="0.2">
      <c r="A59">
        <v>53</v>
      </c>
      <c r="B59" s="3" t="s">
        <v>156</v>
      </c>
      <c r="C59" s="2">
        <v>41083</v>
      </c>
      <c r="D59">
        <f t="shared" ca="1" si="3"/>
        <v>6</v>
      </c>
      <c r="E59">
        <f t="shared" ca="1" si="3"/>
        <v>1</v>
      </c>
      <c r="F59">
        <f t="shared" ca="1" si="3"/>
        <v>1</v>
      </c>
      <c r="G59">
        <f t="shared" ca="1" si="3"/>
        <v>4</v>
      </c>
      <c r="H59" s="10">
        <f t="shared" ca="1" si="2"/>
        <v>1.1689737584487743</v>
      </c>
    </row>
    <row r="60" spans="1:8" x14ac:dyDescent="0.2">
      <c r="A60">
        <v>54</v>
      </c>
      <c r="B60" s="3" t="s">
        <v>157</v>
      </c>
      <c r="C60" s="2">
        <v>41083</v>
      </c>
      <c r="D60">
        <f t="shared" ca="1" si="3"/>
        <v>4</v>
      </c>
      <c r="E60">
        <f t="shared" ca="1" si="3"/>
        <v>3</v>
      </c>
      <c r="F60">
        <f t="shared" ca="1" si="3"/>
        <v>5</v>
      </c>
      <c r="G60">
        <f t="shared" ca="1" si="3"/>
        <v>1</v>
      </c>
      <c r="H60" s="10">
        <f t="shared" ca="1" si="2"/>
        <v>1.623175084283768</v>
      </c>
    </row>
    <row r="61" spans="1:8" x14ac:dyDescent="0.2">
      <c r="A61">
        <v>55</v>
      </c>
      <c r="B61" s="3" t="s">
        <v>158</v>
      </c>
      <c r="C61" s="2">
        <v>41083</v>
      </c>
      <c r="D61">
        <f t="shared" ca="1" si="3"/>
        <v>2</v>
      </c>
      <c r="E61">
        <f t="shared" ca="1" si="3"/>
        <v>6</v>
      </c>
      <c r="F61">
        <f t="shared" ca="1" si="3"/>
        <v>1</v>
      </c>
      <c r="G61">
        <f t="shared" ca="1" si="3"/>
        <v>2</v>
      </c>
      <c r="H61" s="10">
        <f t="shared" ca="1" si="2"/>
        <v>1.3594428846211684</v>
      </c>
    </row>
    <row r="62" spans="1:8" x14ac:dyDescent="0.2">
      <c r="A62">
        <v>56</v>
      </c>
      <c r="B62" s="3" t="s">
        <v>159</v>
      </c>
      <c r="C62" s="2">
        <v>41083</v>
      </c>
      <c r="D62">
        <f t="shared" ca="1" si="3"/>
        <v>1</v>
      </c>
      <c r="E62">
        <f t="shared" ca="1" si="3"/>
        <v>0</v>
      </c>
      <c r="F62">
        <f t="shared" ca="1" si="3"/>
        <v>6</v>
      </c>
      <c r="G62">
        <f t="shared" ca="1" si="3"/>
        <v>3</v>
      </c>
      <c r="H62" s="10">
        <f t="shared" ca="1" si="2"/>
        <v>5.4101920725046124</v>
      </c>
    </row>
    <row r="63" spans="1:8" x14ac:dyDescent="0.2">
      <c r="A63">
        <v>57</v>
      </c>
      <c r="B63" s="3" t="s">
        <v>160</v>
      </c>
      <c r="C63" s="2">
        <v>41083</v>
      </c>
      <c r="D63">
        <f t="shared" ca="1" si="3"/>
        <v>0</v>
      </c>
      <c r="E63">
        <f t="shared" ca="1" si="3"/>
        <v>1</v>
      </c>
      <c r="F63">
        <f t="shared" ca="1" si="3"/>
        <v>1</v>
      </c>
      <c r="G63">
        <f t="shared" ca="1" si="3"/>
        <v>3</v>
      </c>
      <c r="H63" s="10">
        <f t="shared" ca="1" si="2"/>
        <v>1.4823897317761672</v>
      </c>
    </row>
    <row r="64" spans="1:8" x14ac:dyDescent="0.2">
      <c r="A64">
        <v>58</v>
      </c>
      <c r="B64" s="3" t="s">
        <v>161</v>
      </c>
      <c r="C64" s="2">
        <v>41083</v>
      </c>
      <c r="D64">
        <f t="shared" ca="1" si="3"/>
        <v>4</v>
      </c>
      <c r="E64">
        <f t="shared" ca="1" si="3"/>
        <v>0</v>
      </c>
      <c r="F64">
        <f t="shared" ca="1" si="3"/>
        <v>2</v>
      </c>
      <c r="G64">
        <f t="shared" ca="1" si="3"/>
        <v>4</v>
      </c>
      <c r="H64" s="10">
        <f t="shared" ca="1" si="2"/>
        <v>3.5432205258402463</v>
      </c>
    </row>
    <row r="65" spans="1:8" x14ac:dyDescent="0.2">
      <c r="A65">
        <v>59</v>
      </c>
      <c r="B65" s="3" t="s">
        <v>162</v>
      </c>
      <c r="C65" s="2">
        <v>41083</v>
      </c>
      <c r="D65">
        <f t="shared" ca="1" si="3"/>
        <v>3</v>
      </c>
      <c r="E65">
        <f t="shared" ca="1" si="3"/>
        <v>1</v>
      </c>
      <c r="F65">
        <f t="shared" ca="1" si="3"/>
        <v>5</v>
      </c>
      <c r="G65">
        <f t="shared" ca="1" si="3"/>
        <v>1</v>
      </c>
      <c r="H65" s="10">
        <f t="shared" ca="1" si="2"/>
        <v>5.1111411457217297</v>
      </c>
    </row>
    <row r="66" spans="1:8" x14ac:dyDescent="0.2">
      <c r="A66">
        <v>60</v>
      </c>
      <c r="B66" s="3" t="s">
        <v>163</v>
      </c>
      <c r="C66" s="2">
        <v>41083</v>
      </c>
      <c r="D66">
        <f t="shared" ca="1" si="3"/>
        <v>2</v>
      </c>
      <c r="E66">
        <f t="shared" ca="1" si="3"/>
        <v>3</v>
      </c>
      <c r="F66">
        <f t="shared" ca="1" si="3"/>
        <v>1</v>
      </c>
      <c r="G66">
        <f t="shared" ca="1" si="3"/>
        <v>3</v>
      </c>
      <c r="H66" s="10">
        <f t="shared" ca="1" si="2"/>
        <v>1.68085312803905</v>
      </c>
    </row>
    <row r="67" spans="1:8" x14ac:dyDescent="0.2">
      <c r="A67">
        <v>61</v>
      </c>
      <c r="B67" s="3" t="s">
        <v>164</v>
      </c>
      <c r="C67" s="2">
        <v>41081</v>
      </c>
      <c r="D67">
        <f t="shared" ca="1" si="3"/>
        <v>3</v>
      </c>
      <c r="E67">
        <f t="shared" ca="1" si="3"/>
        <v>3</v>
      </c>
      <c r="F67">
        <f t="shared" ca="1" si="3"/>
        <v>5</v>
      </c>
      <c r="G67">
        <f t="shared" ca="1" si="3"/>
        <v>6</v>
      </c>
      <c r="H67" s="10">
        <f t="shared" ca="1" si="2"/>
        <v>2.7536664795977863</v>
      </c>
    </row>
    <row r="68" spans="1:8" x14ac:dyDescent="0.2">
      <c r="A68">
        <v>62</v>
      </c>
      <c r="B68" s="3" t="s">
        <v>165</v>
      </c>
      <c r="C68" s="2">
        <v>41081</v>
      </c>
      <c r="D68">
        <f t="shared" ca="1" si="3"/>
        <v>2</v>
      </c>
      <c r="E68">
        <f t="shared" ca="1" si="3"/>
        <v>5</v>
      </c>
      <c r="F68">
        <f t="shared" ca="1" si="3"/>
        <v>5</v>
      </c>
      <c r="G68">
        <f t="shared" ca="1" si="3"/>
        <v>1</v>
      </c>
      <c r="H68" s="10">
        <f t="shared" ca="1" si="2"/>
        <v>3.7645032699284751</v>
      </c>
    </row>
    <row r="69" spans="1:8" x14ac:dyDescent="0.2">
      <c r="A69">
        <v>63</v>
      </c>
      <c r="B69" s="3" t="s">
        <v>166</v>
      </c>
      <c r="C69" s="2">
        <v>41081</v>
      </c>
      <c r="D69">
        <f t="shared" ca="1" si="3"/>
        <v>2</v>
      </c>
      <c r="E69">
        <f t="shared" ca="1" si="3"/>
        <v>2</v>
      </c>
      <c r="F69">
        <f t="shared" ca="1" si="3"/>
        <v>1</v>
      </c>
      <c r="G69">
        <f t="shared" ca="1" si="3"/>
        <v>4</v>
      </c>
      <c r="H69" s="10">
        <f t="shared" ca="1" si="2"/>
        <v>2.2230531616976696</v>
      </c>
    </row>
    <row r="70" spans="1:8" x14ac:dyDescent="0.2">
      <c r="A70">
        <v>64</v>
      </c>
      <c r="B70" s="3" t="s">
        <v>167</v>
      </c>
      <c r="C70" s="2">
        <v>41081</v>
      </c>
      <c r="D70">
        <f t="shared" ca="1" si="3"/>
        <v>1</v>
      </c>
      <c r="E70">
        <f t="shared" ca="1" si="3"/>
        <v>1</v>
      </c>
      <c r="F70">
        <f t="shared" ca="1" si="3"/>
        <v>2</v>
      </c>
      <c r="G70">
        <f t="shared" ca="1" si="3"/>
        <v>6</v>
      </c>
      <c r="H70" s="10">
        <f t="shared" ca="1" si="2"/>
        <v>3.1652732406811053</v>
      </c>
    </row>
    <row r="71" spans="1:8" x14ac:dyDescent="0.2">
      <c r="A71">
        <v>65</v>
      </c>
      <c r="B71" s="3" t="s">
        <v>168</v>
      </c>
      <c r="C71" s="2">
        <v>41081</v>
      </c>
      <c r="D71">
        <f t="shared" ca="1" si="3"/>
        <v>3</v>
      </c>
      <c r="E71">
        <f t="shared" ca="1" si="3"/>
        <v>0</v>
      </c>
      <c r="F71">
        <f t="shared" ca="1" si="3"/>
        <v>2</v>
      </c>
      <c r="G71">
        <f t="shared" ca="1" si="3"/>
        <v>2</v>
      </c>
      <c r="H71" s="10">
        <f t="shared" ca="1" si="2"/>
        <v>5.44567086326939</v>
      </c>
    </row>
    <row r="72" spans="1:8" x14ac:dyDescent="0.2">
      <c r="A72">
        <v>66</v>
      </c>
      <c r="B72" s="3" t="s">
        <v>169</v>
      </c>
      <c r="C72" s="2">
        <v>41081</v>
      </c>
      <c r="D72">
        <f t="shared" ref="D72:G108" ca="1" si="4">RANDBETWEEN(0,6)</f>
        <v>0</v>
      </c>
      <c r="E72">
        <f t="shared" ca="1" si="4"/>
        <v>4</v>
      </c>
      <c r="F72">
        <f t="shared" ca="1" si="4"/>
        <v>6</v>
      </c>
      <c r="G72">
        <f t="shared" ca="1" si="4"/>
        <v>3</v>
      </c>
      <c r="H72" s="10">
        <f t="shared" ref="H72:H108" ca="1" si="5">RAND()*5+1</f>
        <v>3.5048967790576642</v>
      </c>
    </row>
    <row r="73" spans="1:8" x14ac:dyDescent="0.2">
      <c r="A73">
        <v>67</v>
      </c>
      <c r="B73" s="3" t="s">
        <v>170</v>
      </c>
      <c r="C73" s="2">
        <v>41081</v>
      </c>
      <c r="D73">
        <f t="shared" ca="1" si="4"/>
        <v>4</v>
      </c>
      <c r="E73">
        <f t="shared" ca="1" si="4"/>
        <v>4</v>
      </c>
      <c r="F73">
        <f t="shared" ca="1" si="4"/>
        <v>2</v>
      </c>
      <c r="G73">
        <f t="shared" ca="1" si="4"/>
        <v>6</v>
      </c>
      <c r="H73" s="10">
        <f t="shared" ca="1" si="5"/>
        <v>1.5601726179444633</v>
      </c>
    </row>
    <row r="74" spans="1:8" x14ac:dyDescent="0.2">
      <c r="A74">
        <v>68</v>
      </c>
      <c r="B74" s="3" t="s">
        <v>171</v>
      </c>
      <c r="C74" s="2">
        <v>41081</v>
      </c>
      <c r="D74">
        <f t="shared" ca="1" si="4"/>
        <v>6</v>
      </c>
      <c r="E74">
        <f t="shared" ca="1" si="4"/>
        <v>5</v>
      </c>
      <c r="F74">
        <f t="shared" ca="1" si="4"/>
        <v>0</v>
      </c>
      <c r="G74">
        <f t="shared" ca="1" si="4"/>
        <v>6</v>
      </c>
      <c r="H74" s="10">
        <f t="shared" ca="1" si="5"/>
        <v>3.5763039493266779</v>
      </c>
    </row>
    <row r="75" spans="1:8" x14ac:dyDescent="0.2">
      <c r="A75">
        <v>69</v>
      </c>
      <c r="B75" s="3" t="s">
        <v>172</v>
      </c>
      <c r="C75" s="2">
        <v>41081</v>
      </c>
      <c r="D75">
        <f t="shared" ca="1" si="4"/>
        <v>4</v>
      </c>
      <c r="E75">
        <f t="shared" ca="1" si="4"/>
        <v>2</v>
      </c>
      <c r="F75">
        <f t="shared" ca="1" si="4"/>
        <v>1</v>
      </c>
      <c r="G75">
        <f t="shared" ca="1" si="4"/>
        <v>1</v>
      </c>
      <c r="H75" s="10">
        <f t="shared" ca="1" si="5"/>
        <v>5.6278750580093213</v>
      </c>
    </row>
    <row r="76" spans="1:8" x14ac:dyDescent="0.2">
      <c r="A76">
        <v>70</v>
      </c>
      <c r="B76" s="3" t="s">
        <v>173</v>
      </c>
      <c r="C76" s="2">
        <v>41081</v>
      </c>
      <c r="D76">
        <f t="shared" ca="1" si="4"/>
        <v>0</v>
      </c>
      <c r="E76">
        <f t="shared" ca="1" si="4"/>
        <v>5</v>
      </c>
      <c r="F76">
        <f t="shared" ca="1" si="4"/>
        <v>5</v>
      </c>
      <c r="G76">
        <f t="shared" ca="1" si="4"/>
        <v>4</v>
      </c>
      <c r="H76" s="10">
        <f t="shared" ca="1" si="5"/>
        <v>1.4471849345034999</v>
      </c>
    </row>
    <row r="77" spans="1:8" x14ac:dyDescent="0.2">
      <c r="A77">
        <v>71</v>
      </c>
      <c r="B77" s="3" t="s">
        <v>174</v>
      </c>
      <c r="C77" s="2">
        <v>41081</v>
      </c>
      <c r="D77">
        <f t="shared" ca="1" si="4"/>
        <v>0</v>
      </c>
      <c r="E77">
        <f t="shared" ca="1" si="4"/>
        <v>2</v>
      </c>
      <c r="F77">
        <f t="shared" ca="1" si="4"/>
        <v>6</v>
      </c>
      <c r="G77">
        <f t="shared" ca="1" si="4"/>
        <v>3</v>
      </c>
      <c r="H77" s="10">
        <f t="shared" ca="1" si="5"/>
        <v>2.7341779317301445</v>
      </c>
    </row>
    <row r="78" spans="1:8" x14ac:dyDescent="0.2">
      <c r="A78">
        <v>72</v>
      </c>
      <c r="B78" s="3" t="s">
        <v>175</v>
      </c>
      <c r="C78" s="2">
        <v>41081</v>
      </c>
      <c r="D78">
        <f t="shared" ca="1" si="4"/>
        <v>6</v>
      </c>
      <c r="E78">
        <f t="shared" ca="1" si="4"/>
        <v>0</v>
      </c>
      <c r="F78">
        <f t="shared" ca="1" si="4"/>
        <v>1</v>
      </c>
      <c r="G78">
        <f t="shared" ca="1" si="4"/>
        <v>1</v>
      </c>
      <c r="H78" s="10">
        <f t="shared" ca="1" si="5"/>
        <v>5.2320060085086997</v>
      </c>
    </row>
    <row r="79" spans="1:8" x14ac:dyDescent="0.2">
      <c r="A79">
        <v>73</v>
      </c>
      <c r="B79" s="3" t="s">
        <v>176</v>
      </c>
      <c r="C79" s="2">
        <v>41081</v>
      </c>
      <c r="D79">
        <f t="shared" ca="1" si="4"/>
        <v>3</v>
      </c>
      <c r="E79">
        <f t="shared" ca="1" si="4"/>
        <v>4</v>
      </c>
      <c r="F79">
        <f t="shared" ca="1" si="4"/>
        <v>2</v>
      </c>
      <c r="G79">
        <f t="shared" ca="1" si="4"/>
        <v>2</v>
      </c>
      <c r="H79" s="10">
        <f t="shared" ca="1" si="5"/>
        <v>4.6200123076050135</v>
      </c>
    </row>
    <row r="80" spans="1:8" x14ac:dyDescent="0.2">
      <c r="A80">
        <v>74</v>
      </c>
      <c r="B80" s="3" t="s">
        <v>177</v>
      </c>
      <c r="C80" s="2">
        <v>41081</v>
      </c>
      <c r="D80">
        <f t="shared" ca="1" si="4"/>
        <v>3</v>
      </c>
      <c r="E80">
        <f t="shared" ca="1" si="4"/>
        <v>3</v>
      </c>
      <c r="F80">
        <f t="shared" ca="1" si="4"/>
        <v>0</v>
      </c>
      <c r="G80">
        <f t="shared" ca="1" si="4"/>
        <v>4</v>
      </c>
      <c r="H80" s="10">
        <f t="shared" ca="1" si="5"/>
        <v>4.4722765612873197</v>
      </c>
    </row>
    <row r="81" spans="1:8" x14ac:dyDescent="0.2">
      <c r="A81">
        <v>75</v>
      </c>
      <c r="B81" s="3" t="s">
        <v>178</v>
      </c>
      <c r="C81" s="2">
        <v>41081</v>
      </c>
      <c r="D81">
        <f t="shared" ca="1" si="4"/>
        <v>6</v>
      </c>
      <c r="E81">
        <f t="shared" ca="1" si="4"/>
        <v>0</v>
      </c>
      <c r="F81">
        <f t="shared" ca="1" si="4"/>
        <v>0</v>
      </c>
      <c r="G81">
        <f t="shared" ca="1" si="4"/>
        <v>4</v>
      </c>
      <c r="H81" s="10">
        <f t="shared" ca="1" si="5"/>
        <v>4.8959267390097985</v>
      </c>
    </row>
    <row r="82" spans="1:8" x14ac:dyDescent="0.2">
      <c r="A82">
        <v>76</v>
      </c>
      <c r="B82" s="3" t="s">
        <v>179</v>
      </c>
      <c r="C82" s="2">
        <v>41081</v>
      </c>
      <c r="D82">
        <f t="shared" ca="1" si="4"/>
        <v>2</v>
      </c>
      <c r="E82">
        <f t="shared" ca="1" si="4"/>
        <v>0</v>
      </c>
      <c r="F82">
        <f t="shared" ca="1" si="4"/>
        <v>0</v>
      </c>
      <c r="G82">
        <f t="shared" ca="1" si="4"/>
        <v>6</v>
      </c>
      <c r="H82" s="10">
        <f t="shared" ca="1" si="5"/>
        <v>4.931013079670862</v>
      </c>
    </row>
    <row r="83" spans="1:8" x14ac:dyDescent="0.2">
      <c r="A83">
        <v>77</v>
      </c>
      <c r="B83" s="3" t="s">
        <v>180</v>
      </c>
      <c r="C83" s="2">
        <v>41081</v>
      </c>
      <c r="D83">
        <f t="shared" ca="1" si="4"/>
        <v>2</v>
      </c>
      <c r="E83">
        <f t="shared" ca="1" si="4"/>
        <v>3</v>
      </c>
      <c r="F83">
        <f t="shared" ca="1" si="4"/>
        <v>5</v>
      </c>
      <c r="G83">
        <f t="shared" ca="1" si="4"/>
        <v>6</v>
      </c>
      <c r="H83" s="10">
        <f t="shared" ca="1" si="5"/>
        <v>3.108509430975591</v>
      </c>
    </row>
    <row r="84" spans="1:8" x14ac:dyDescent="0.2">
      <c r="A84">
        <v>78</v>
      </c>
      <c r="B84" s="3" t="s">
        <v>181</v>
      </c>
      <c r="C84" s="2">
        <v>41081</v>
      </c>
      <c r="D84">
        <f t="shared" ca="1" si="4"/>
        <v>1</v>
      </c>
      <c r="E84">
        <f t="shared" ca="1" si="4"/>
        <v>5</v>
      </c>
      <c r="F84">
        <f t="shared" ca="1" si="4"/>
        <v>4</v>
      </c>
      <c r="G84">
        <f t="shared" ca="1" si="4"/>
        <v>0</v>
      </c>
      <c r="H84" s="10">
        <f t="shared" ca="1" si="5"/>
        <v>3.0972916527840373</v>
      </c>
    </row>
    <row r="85" spans="1:8" x14ac:dyDescent="0.2">
      <c r="A85">
        <v>79</v>
      </c>
      <c r="B85" s="3" t="s">
        <v>182</v>
      </c>
      <c r="C85" s="2">
        <v>41081</v>
      </c>
      <c r="D85">
        <f t="shared" ca="1" si="4"/>
        <v>2</v>
      </c>
      <c r="E85">
        <f t="shared" ca="1" si="4"/>
        <v>4</v>
      </c>
      <c r="F85">
        <f t="shared" ca="1" si="4"/>
        <v>1</v>
      </c>
      <c r="G85">
        <f t="shared" ca="1" si="4"/>
        <v>4</v>
      </c>
      <c r="H85" s="10">
        <f t="shared" ca="1" si="5"/>
        <v>2.2551863162477188</v>
      </c>
    </row>
    <row r="86" spans="1:8" x14ac:dyDescent="0.2">
      <c r="A86">
        <v>80</v>
      </c>
      <c r="B86" s="3" t="s">
        <v>183</v>
      </c>
      <c r="C86" s="2">
        <v>41081</v>
      </c>
      <c r="D86">
        <f t="shared" ca="1" si="4"/>
        <v>1</v>
      </c>
      <c r="E86">
        <f t="shared" ca="1" si="4"/>
        <v>6</v>
      </c>
      <c r="F86">
        <f t="shared" ca="1" si="4"/>
        <v>0</v>
      </c>
      <c r="G86">
        <f t="shared" ca="1" si="4"/>
        <v>1</v>
      </c>
      <c r="H86" s="10">
        <f t="shared" ca="1" si="5"/>
        <v>5.6928941663960941</v>
      </c>
    </row>
    <row r="87" spans="1:8" x14ac:dyDescent="0.2">
      <c r="A87">
        <v>81</v>
      </c>
      <c r="B87" s="3" t="s">
        <v>184</v>
      </c>
      <c r="C87" s="2">
        <v>41081</v>
      </c>
      <c r="D87">
        <f t="shared" ca="1" si="4"/>
        <v>6</v>
      </c>
      <c r="E87">
        <f t="shared" ca="1" si="4"/>
        <v>3</v>
      </c>
      <c r="F87">
        <f t="shared" ca="1" si="4"/>
        <v>3</v>
      </c>
      <c r="G87">
        <f t="shared" ca="1" si="4"/>
        <v>6</v>
      </c>
      <c r="H87" s="10">
        <f t="shared" ca="1" si="5"/>
        <v>2.7641700999991627</v>
      </c>
    </row>
    <row r="88" spans="1:8" x14ac:dyDescent="0.2">
      <c r="A88">
        <v>82</v>
      </c>
      <c r="B88" s="3" t="s">
        <v>185</v>
      </c>
      <c r="C88" s="2">
        <v>41081</v>
      </c>
      <c r="D88">
        <f t="shared" ca="1" si="4"/>
        <v>2</v>
      </c>
      <c r="E88">
        <f t="shared" ca="1" si="4"/>
        <v>4</v>
      </c>
      <c r="F88">
        <f t="shared" ca="1" si="4"/>
        <v>0</v>
      </c>
      <c r="G88">
        <f t="shared" ca="1" si="4"/>
        <v>6</v>
      </c>
      <c r="H88" s="10">
        <f t="shared" ca="1" si="5"/>
        <v>2.5817387930150391</v>
      </c>
    </row>
    <row r="89" spans="1:8" x14ac:dyDescent="0.2">
      <c r="A89">
        <v>83</v>
      </c>
      <c r="B89" s="3" t="s">
        <v>186</v>
      </c>
      <c r="C89" s="2">
        <v>41081</v>
      </c>
      <c r="D89">
        <f t="shared" ca="1" si="4"/>
        <v>3</v>
      </c>
      <c r="E89">
        <f t="shared" ca="1" si="4"/>
        <v>3</v>
      </c>
      <c r="F89">
        <f t="shared" ca="1" si="4"/>
        <v>6</v>
      </c>
      <c r="G89">
        <f t="shared" ca="1" si="4"/>
        <v>0</v>
      </c>
      <c r="H89" s="10">
        <f t="shared" ca="1" si="5"/>
        <v>5.1199178888048786</v>
      </c>
    </row>
    <row r="90" spans="1:8" x14ac:dyDescent="0.2">
      <c r="A90">
        <v>84</v>
      </c>
      <c r="B90" s="3" t="s">
        <v>187</v>
      </c>
      <c r="C90" s="2">
        <v>41081</v>
      </c>
      <c r="D90">
        <f t="shared" ca="1" si="4"/>
        <v>0</v>
      </c>
      <c r="E90">
        <f t="shared" ca="1" si="4"/>
        <v>3</v>
      </c>
      <c r="F90">
        <f t="shared" ca="1" si="4"/>
        <v>5</v>
      </c>
      <c r="G90">
        <f t="shared" ca="1" si="4"/>
        <v>1</v>
      </c>
      <c r="H90" s="10">
        <f t="shared" ca="1" si="5"/>
        <v>4.1639361563312143</v>
      </c>
    </row>
    <row r="91" spans="1:8" x14ac:dyDescent="0.2">
      <c r="A91">
        <v>85</v>
      </c>
      <c r="B91" s="3" t="s">
        <v>188</v>
      </c>
      <c r="C91" s="2">
        <v>41081</v>
      </c>
      <c r="D91">
        <f t="shared" ca="1" si="4"/>
        <v>2</v>
      </c>
      <c r="E91">
        <f t="shared" ca="1" si="4"/>
        <v>1</v>
      </c>
      <c r="F91">
        <f t="shared" ca="1" si="4"/>
        <v>5</v>
      </c>
      <c r="G91">
        <f t="shared" ca="1" si="4"/>
        <v>0</v>
      </c>
      <c r="H91" s="10">
        <f t="shared" ca="1" si="5"/>
        <v>5.1486894879691363</v>
      </c>
    </row>
    <row r="92" spans="1:8" x14ac:dyDescent="0.2">
      <c r="A92">
        <v>86</v>
      </c>
      <c r="B92" s="3" t="s">
        <v>189</v>
      </c>
      <c r="C92" s="2">
        <v>41081</v>
      </c>
      <c r="D92">
        <f t="shared" ca="1" si="4"/>
        <v>3</v>
      </c>
      <c r="E92">
        <f t="shared" ca="1" si="4"/>
        <v>5</v>
      </c>
      <c r="F92">
        <f t="shared" ca="1" si="4"/>
        <v>3</v>
      </c>
      <c r="G92">
        <f t="shared" ca="1" si="4"/>
        <v>4</v>
      </c>
      <c r="H92" s="10">
        <f t="shared" ca="1" si="5"/>
        <v>4.1828619792080017</v>
      </c>
    </row>
    <row r="93" spans="1:8" x14ac:dyDescent="0.2">
      <c r="A93">
        <v>87</v>
      </c>
      <c r="B93" s="3" t="s">
        <v>190</v>
      </c>
      <c r="C93" s="2">
        <v>41081</v>
      </c>
      <c r="D93">
        <f t="shared" ca="1" si="4"/>
        <v>1</v>
      </c>
      <c r="E93">
        <f t="shared" ca="1" si="4"/>
        <v>3</v>
      </c>
      <c r="F93">
        <f t="shared" ca="1" si="4"/>
        <v>4</v>
      </c>
      <c r="G93">
        <f t="shared" ca="1" si="4"/>
        <v>5</v>
      </c>
      <c r="H93" s="10">
        <f t="shared" ca="1" si="5"/>
        <v>3.2254938538296964</v>
      </c>
    </row>
    <row r="94" spans="1:8" x14ac:dyDescent="0.2">
      <c r="A94">
        <v>88</v>
      </c>
      <c r="B94" s="3" t="s">
        <v>191</v>
      </c>
      <c r="C94" s="2">
        <v>41081</v>
      </c>
      <c r="D94">
        <f t="shared" ca="1" si="4"/>
        <v>6</v>
      </c>
      <c r="E94">
        <f t="shared" ca="1" si="4"/>
        <v>3</v>
      </c>
      <c r="F94">
        <f t="shared" ca="1" si="4"/>
        <v>4</v>
      </c>
      <c r="G94">
        <f t="shared" ca="1" si="4"/>
        <v>3</v>
      </c>
      <c r="H94" s="10">
        <f t="shared" ca="1" si="5"/>
        <v>4.2519991253871243</v>
      </c>
    </row>
    <row r="95" spans="1:8" x14ac:dyDescent="0.2">
      <c r="A95">
        <v>89</v>
      </c>
      <c r="B95" s="3" t="s">
        <v>192</v>
      </c>
      <c r="C95" s="2">
        <v>41081</v>
      </c>
      <c r="D95">
        <f t="shared" ca="1" si="4"/>
        <v>5</v>
      </c>
      <c r="E95">
        <f t="shared" ca="1" si="4"/>
        <v>2</v>
      </c>
      <c r="F95">
        <f t="shared" ca="1" si="4"/>
        <v>1</v>
      </c>
      <c r="G95">
        <f t="shared" ca="1" si="4"/>
        <v>4</v>
      </c>
      <c r="H95" s="10">
        <f t="shared" ca="1" si="5"/>
        <v>1.0511654087852764</v>
      </c>
    </row>
    <row r="96" spans="1:8" x14ac:dyDescent="0.2">
      <c r="A96">
        <v>90</v>
      </c>
      <c r="B96" s="3" t="s">
        <v>193</v>
      </c>
      <c r="C96" s="2">
        <v>41081</v>
      </c>
      <c r="D96">
        <f t="shared" ca="1" si="4"/>
        <v>1</v>
      </c>
      <c r="E96">
        <f t="shared" ca="1" si="4"/>
        <v>4</v>
      </c>
      <c r="F96">
        <f t="shared" ca="1" si="4"/>
        <v>0</v>
      </c>
      <c r="G96">
        <f t="shared" ca="1" si="4"/>
        <v>3</v>
      </c>
      <c r="H96" s="10">
        <f t="shared" ca="1" si="5"/>
        <v>2.7539152838915157</v>
      </c>
    </row>
    <row r="97" spans="1:8" x14ac:dyDescent="0.2">
      <c r="A97">
        <v>91</v>
      </c>
      <c r="B97" s="3" t="s">
        <v>194</v>
      </c>
      <c r="C97" s="2">
        <v>41081</v>
      </c>
      <c r="D97">
        <f t="shared" ca="1" si="4"/>
        <v>4</v>
      </c>
      <c r="E97">
        <f t="shared" ca="1" si="4"/>
        <v>1</v>
      </c>
      <c r="F97">
        <f t="shared" ca="1" si="4"/>
        <v>2</v>
      </c>
      <c r="G97">
        <f t="shared" ca="1" si="4"/>
        <v>2</v>
      </c>
      <c r="H97" s="10">
        <f t="shared" ca="1" si="5"/>
        <v>2.98437519869778</v>
      </c>
    </row>
    <row r="98" spans="1:8" x14ac:dyDescent="0.2">
      <c r="A98">
        <v>92</v>
      </c>
      <c r="B98" s="3" t="s">
        <v>195</v>
      </c>
      <c r="C98" s="2">
        <v>41081</v>
      </c>
      <c r="D98">
        <f t="shared" ca="1" si="4"/>
        <v>1</v>
      </c>
      <c r="E98">
        <f t="shared" ca="1" si="4"/>
        <v>2</v>
      </c>
      <c r="F98">
        <f t="shared" ca="1" si="4"/>
        <v>0</v>
      </c>
      <c r="G98">
        <f t="shared" ca="1" si="4"/>
        <v>4</v>
      </c>
      <c r="H98" s="10">
        <f t="shared" ca="1" si="5"/>
        <v>2.331889945050662</v>
      </c>
    </row>
    <row r="99" spans="1:8" x14ac:dyDescent="0.2">
      <c r="A99">
        <v>93</v>
      </c>
      <c r="B99" s="3" t="s">
        <v>196</v>
      </c>
      <c r="C99" s="2">
        <v>41081</v>
      </c>
      <c r="D99">
        <f t="shared" ca="1" si="4"/>
        <v>2</v>
      </c>
      <c r="E99">
        <f t="shared" ca="1" si="4"/>
        <v>6</v>
      </c>
      <c r="F99">
        <f t="shared" ca="1" si="4"/>
        <v>2</v>
      </c>
      <c r="G99">
        <f t="shared" ca="1" si="4"/>
        <v>6</v>
      </c>
      <c r="H99" s="10">
        <f t="shared" ca="1" si="5"/>
        <v>2.448846007893799</v>
      </c>
    </row>
    <row r="100" spans="1:8" x14ac:dyDescent="0.2">
      <c r="A100">
        <v>94</v>
      </c>
      <c r="B100" s="3" t="s">
        <v>197</v>
      </c>
      <c r="C100" s="2">
        <v>41081</v>
      </c>
      <c r="D100">
        <f t="shared" ca="1" si="4"/>
        <v>1</v>
      </c>
      <c r="E100">
        <f t="shared" ca="1" si="4"/>
        <v>2</v>
      </c>
      <c r="F100">
        <f t="shared" ca="1" si="4"/>
        <v>2</v>
      </c>
      <c r="G100">
        <f t="shared" ca="1" si="4"/>
        <v>2</v>
      </c>
      <c r="H100" s="10">
        <f t="shared" ca="1" si="5"/>
        <v>2.414337948850219</v>
      </c>
    </row>
    <row r="101" spans="1:8" x14ac:dyDescent="0.2">
      <c r="A101">
        <v>95</v>
      </c>
      <c r="B101" s="3" t="s">
        <v>198</v>
      </c>
      <c r="C101" s="2">
        <v>41081</v>
      </c>
      <c r="D101">
        <f t="shared" ca="1" si="4"/>
        <v>2</v>
      </c>
      <c r="E101">
        <f t="shared" ca="1" si="4"/>
        <v>2</v>
      </c>
      <c r="F101">
        <f t="shared" ca="1" si="4"/>
        <v>2</v>
      </c>
      <c r="G101">
        <f t="shared" ca="1" si="4"/>
        <v>0</v>
      </c>
      <c r="H101" s="10">
        <f t="shared" ca="1" si="5"/>
        <v>5.0717135219511693</v>
      </c>
    </row>
    <row r="102" spans="1:8" x14ac:dyDescent="0.2">
      <c r="A102">
        <v>96</v>
      </c>
      <c r="B102" s="3" t="s">
        <v>199</v>
      </c>
      <c r="C102" s="2">
        <v>41081</v>
      </c>
      <c r="D102">
        <f t="shared" ca="1" si="4"/>
        <v>5</v>
      </c>
      <c r="E102">
        <f t="shared" ca="1" si="4"/>
        <v>2</v>
      </c>
      <c r="F102">
        <f t="shared" ca="1" si="4"/>
        <v>6</v>
      </c>
      <c r="G102">
        <f t="shared" ca="1" si="4"/>
        <v>6</v>
      </c>
      <c r="H102" s="10">
        <f t="shared" ca="1" si="5"/>
        <v>2.3698014657416726</v>
      </c>
    </row>
    <row r="103" spans="1:8" x14ac:dyDescent="0.2">
      <c r="A103">
        <v>97</v>
      </c>
      <c r="B103" s="3" t="s">
        <v>200</v>
      </c>
      <c r="C103" s="2">
        <v>41081</v>
      </c>
      <c r="D103">
        <f t="shared" ca="1" si="4"/>
        <v>0</v>
      </c>
      <c r="E103">
        <f t="shared" ca="1" si="4"/>
        <v>4</v>
      </c>
      <c r="F103">
        <f t="shared" ca="1" si="4"/>
        <v>2</v>
      </c>
      <c r="G103">
        <f t="shared" ca="1" si="4"/>
        <v>0</v>
      </c>
      <c r="H103" s="10">
        <f t="shared" ca="1" si="5"/>
        <v>5.5578925021621135</v>
      </c>
    </row>
    <row r="104" spans="1:8" x14ac:dyDescent="0.2">
      <c r="A104">
        <v>98</v>
      </c>
      <c r="B104" s="3" t="s">
        <v>201</v>
      </c>
      <c r="C104" s="2">
        <v>41081</v>
      </c>
      <c r="D104">
        <f t="shared" ca="1" si="4"/>
        <v>0</v>
      </c>
      <c r="E104">
        <f t="shared" ca="1" si="4"/>
        <v>3</v>
      </c>
      <c r="F104">
        <f t="shared" ca="1" si="4"/>
        <v>0</v>
      </c>
      <c r="G104">
        <f t="shared" ca="1" si="4"/>
        <v>3</v>
      </c>
      <c r="H104" s="10">
        <f t="shared" ca="1" si="5"/>
        <v>3.9645927668950844</v>
      </c>
    </row>
    <row r="105" spans="1:8" x14ac:dyDescent="0.2">
      <c r="A105">
        <v>99</v>
      </c>
      <c r="B105" s="3" t="s">
        <v>202</v>
      </c>
      <c r="C105" s="2">
        <v>41081</v>
      </c>
      <c r="D105">
        <f t="shared" ca="1" si="4"/>
        <v>5</v>
      </c>
      <c r="E105">
        <f t="shared" ca="1" si="4"/>
        <v>5</v>
      </c>
      <c r="F105">
        <f t="shared" ca="1" si="4"/>
        <v>3</v>
      </c>
      <c r="G105">
        <f t="shared" ca="1" si="4"/>
        <v>5</v>
      </c>
      <c r="H105" s="10">
        <f t="shared" ca="1" si="5"/>
        <v>2.9410936678526851</v>
      </c>
    </row>
    <row r="106" spans="1:8" x14ac:dyDescent="0.2">
      <c r="A106">
        <v>100</v>
      </c>
      <c r="B106" s="3" t="s">
        <v>203</v>
      </c>
      <c r="C106" s="2">
        <v>41081</v>
      </c>
      <c r="D106">
        <f t="shared" ca="1" si="4"/>
        <v>6</v>
      </c>
      <c r="E106">
        <f t="shared" ca="1" si="4"/>
        <v>0</v>
      </c>
      <c r="F106">
        <f t="shared" ca="1" si="4"/>
        <v>3</v>
      </c>
      <c r="G106">
        <f t="shared" ca="1" si="4"/>
        <v>1</v>
      </c>
      <c r="H106" s="10">
        <f t="shared" ca="1" si="5"/>
        <v>1.6871177071090118</v>
      </c>
    </row>
    <row r="107" spans="1:8" x14ac:dyDescent="0.2">
      <c r="A107">
        <v>101</v>
      </c>
      <c r="B107" s="3" t="s">
        <v>204</v>
      </c>
      <c r="C107" s="2">
        <v>41081</v>
      </c>
      <c r="D107">
        <f t="shared" ca="1" si="4"/>
        <v>3</v>
      </c>
      <c r="E107">
        <f t="shared" ca="1" si="4"/>
        <v>1</v>
      </c>
      <c r="F107">
        <f t="shared" ca="1" si="4"/>
        <v>5</v>
      </c>
      <c r="G107">
        <f t="shared" ca="1" si="4"/>
        <v>3</v>
      </c>
      <c r="H107" s="10">
        <f t="shared" ca="1" si="5"/>
        <v>3.7477617816358308</v>
      </c>
    </row>
    <row r="108" spans="1:8" x14ac:dyDescent="0.2">
      <c r="A108">
        <v>102</v>
      </c>
      <c r="B108" s="3" t="s">
        <v>205</v>
      </c>
      <c r="C108" s="2">
        <v>41081</v>
      </c>
      <c r="D108">
        <f t="shared" ca="1" si="4"/>
        <v>4</v>
      </c>
      <c r="E108">
        <f t="shared" ca="1" si="4"/>
        <v>2</v>
      </c>
      <c r="F108">
        <f t="shared" ca="1" si="4"/>
        <v>3</v>
      </c>
      <c r="G108">
        <f t="shared" ca="1" si="4"/>
        <v>1</v>
      </c>
      <c r="H108" s="10">
        <f t="shared" ca="1" si="5"/>
        <v>1.3598393353783624</v>
      </c>
    </row>
    <row r="109" spans="1:8" x14ac:dyDescent="0.2">
      <c r="C109" s="2"/>
    </row>
    <row r="110" spans="1:8" x14ac:dyDescent="0.2">
      <c r="C110" s="2"/>
    </row>
    <row r="111" spans="1:8" x14ac:dyDescent="0.2">
      <c r="C111" s="2"/>
    </row>
    <row r="112" spans="1:8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DF!M.J.W.Boyle_Data2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Microsoft Office User</cp:lastModifiedBy>
  <dcterms:created xsi:type="dcterms:W3CDTF">2017-06-13T13:29:44Z</dcterms:created>
  <dcterms:modified xsi:type="dcterms:W3CDTF">2019-04-30T09:15:45Z</dcterms:modified>
</cp:coreProperties>
</file>