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tf320_ic_ac_uk/Documents/Cansat/"/>
    </mc:Choice>
  </mc:AlternateContent>
  <xr:revisionPtr revIDLastSave="194" documentId="8_{F14B0684-C6BA-489E-AC0E-CFDDD217C835}" xr6:coauthVersionLast="46" xr6:coauthVersionMax="46" xr10:uidLastSave="{3A3F1D42-C245-481B-8F4F-B0837C5B0495}"/>
  <bookViews>
    <workbookView xWindow="-120" yWindow="-120" windowWidth="37515" windowHeight="21840" xr2:uid="{D2C01A78-C1FA-47CA-BDBA-E1674E2D8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Y8" i="1"/>
  <c r="Z8" i="1"/>
  <c r="C32" i="1"/>
  <c r="D8" i="1" s="1"/>
  <c r="H6" i="1"/>
  <c r="I6" i="1"/>
  <c r="J6" i="1"/>
  <c r="G6" i="1"/>
  <c r="C7" i="1"/>
  <c r="D7" i="1" s="1"/>
  <c r="E7" i="1" s="1"/>
  <c r="V7" i="1" s="1"/>
  <c r="AD7" i="1" l="1"/>
  <c r="T8" i="1"/>
  <c r="AC7" i="1"/>
  <c r="AB7" i="1"/>
  <c r="AP8" i="1"/>
  <c r="R8" i="1"/>
  <c r="AM7" i="1"/>
  <c r="AA7" i="1"/>
  <c r="O7" i="1"/>
  <c r="X8" i="1"/>
  <c r="AO7" i="1"/>
  <c r="AQ8" i="1"/>
  <c r="AK8" i="1"/>
  <c r="M8" i="1"/>
  <c r="AR8" i="1"/>
  <c r="Q7" i="1"/>
  <c r="S8" i="1"/>
  <c r="AL8" i="1"/>
  <c r="N8" i="1"/>
  <c r="AJ8" i="1"/>
  <c r="L8" i="1"/>
  <c r="AJ7" i="1"/>
  <c r="L7" i="1"/>
  <c r="AF8" i="1"/>
  <c r="R7" i="1"/>
  <c r="AI7" i="1"/>
  <c r="W7" i="1"/>
  <c r="K7" i="1"/>
  <c r="AE8" i="1"/>
  <c r="P7" i="1"/>
  <c r="AH7" i="1"/>
  <c r="AT8" i="1"/>
  <c r="AD8" i="1"/>
  <c r="AS7" i="1"/>
  <c r="AG7" i="1"/>
  <c r="U7" i="1"/>
  <c r="AT7" i="1"/>
  <c r="AU7" i="1" s="1"/>
  <c r="AV7" i="1" s="1"/>
  <c r="AI8" i="1"/>
  <c r="W8" i="1"/>
  <c r="K8" i="1"/>
  <c r="AH8" i="1"/>
  <c r="V8" i="1"/>
  <c r="AP7" i="1"/>
  <c r="AR7" i="1"/>
  <c r="AF7" i="1"/>
  <c r="T7" i="1"/>
  <c r="AS8" i="1"/>
  <c r="AG8" i="1"/>
  <c r="U8" i="1"/>
  <c r="AN7" i="1"/>
  <c r="AQ7" i="1"/>
  <c r="AE7" i="1"/>
  <c r="S7" i="1"/>
  <c r="AO8" i="1"/>
  <c r="AC8" i="1"/>
  <c r="Q8" i="1"/>
  <c r="AN8" i="1"/>
  <c r="AB8" i="1"/>
  <c r="P8" i="1"/>
  <c r="X7" i="1"/>
  <c r="AL7" i="1"/>
  <c r="Z7" i="1"/>
  <c r="N7" i="1"/>
  <c r="AM8" i="1"/>
  <c r="AA8" i="1"/>
  <c r="O8" i="1"/>
  <c r="AK7" i="1"/>
  <c r="Y7" i="1"/>
  <c r="M7" i="1"/>
  <c r="C8" i="1"/>
  <c r="AV8" i="1"/>
  <c r="J8" i="1"/>
  <c r="AU8" i="1"/>
  <c r="I8" i="1"/>
  <c r="H8" i="1"/>
  <c r="G8" i="1"/>
  <c r="F8" i="1"/>
  <c r="E8" i="1"/>
  <c r="F7" i="1"/>
  <c r="J7" i="1"/>
  <c r="I7" i="1"/>
  <c r="H7" i="1"/>
  <c r="G7" i="1"/>
</calcChain>
</file>

<file path=xl/sharedStrings.xml><?xml version="1.0" encoding="utf-8"?>
<sst xmlns="http://schemas.openxmlformats.org/spreadsheetml/2006/main" count="14" uniqueCount="13">
  <si>
    <t>f/MHz</t>
  </si>
  <si>
    <t>Cable loss</t>
  </si>
  <si>
    <t>Path loss</t>
  </si>
  <si>
    <t>RX</t>
  </si>
  <si>
    <t>dB change</t>
  </si>
  <si>
    <t>Actual dB</t>
  </si>
  <si>
    <t>RX Sens.</t>
  </si>
  <si>
    <t>Bandw/Hz</t>
  </si>
  <si>
    <t>NF/dB</t>
  </si>
  <si>
    <t>SNR/dB</t>
  </si>
  <si>
    <t>Antenna</t>
  </si>
  <si>
    <t>Reciever</t>
  </si>
  <si>
    <t>TX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</si>
</sst>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Actual 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Sheet1!$C$5:$AV$5</c:f>
              <c:strCache>
                <c:ptCount val="46"/>
                <c:pt idx="0">
                  <c:v>TX Strength</c:v>
                </c:pt>
                <c:pt idx="1">
                  <c:v>Cable loss</c:v>
                </c:pt>
                <c:pt idx="2">
                  <c:v>Antenna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  <c:pt idx="31">
                  <c:v>280</c:v>
                </c:pt>
                <c:pt idx="32">
                  <c:v>290</c:v>
                </c:pt>
                <c:pt idx="33">
                  <c:v>300</c:v>
                </c:pt>
                <c:pt idx="34">
                  <c:v>310</c:v>
                </c:pt>
                <c:pt idx="35">
                  <c:v>320</c:v>
                </c:pt>
                <c:pt idx="36">
                  <c:v>330</c:v>
                </c:pt>
                <c:pt idx="37">
                  <c:v>340</c:v>
                </c:pt>
                <c:pt idx="38">
                  <c:v>350</c:v>
                </c:pt>
                <c:pt idx="39">
                  <c:v>360</c:v>
                </c:pt>
                <c:pt idx="40">
                  <c:v>370</c:v>
                </c:pt>
                <c:pt idx="41">
                  <c:v>380</c:v>
                </c:pt>
                <c:pt idx="42">
                  <c:v>390</c:v>
                </c:pt>
                <c:pt idx="43">
                  <c:v>400</c:v>
                </c:pt>
                <c:pt idx="44">
                  <c:v>Reciever</c:v>
                </c:pt>
                <c:pt idx="45">
                  <c:v>RX</c:v>
                </c:pt>
              </c:strCache>
            </c:strRef>
          </c:cat>
          <c:val>
            <c:numRef>
              <c:f>Sheet1!$C$7:$AV$7</c:f>
              <c:numCache>
                <c:formatCode>General</c:formatCode>
                <c:ptCount val="46"/>
                <c:pt idx="0">
                  <c:v>20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-46.220394503529846</c:v>
                </c:pt>
                <c:pt idx="5">
                  <c:v>-52.240994416809471</c:v>
                </c:pt>
                <c:pt idx="6">
                  <c:v>-55.762819597923098</c:v>
                </c:pt>
                <c:pt idx="7">
                  <c:v>-58.261594330089096</c:v>
                </c:pt>
                <c:pt idx="8">
                  <c:v>-60.199794590250221</c:v>
                </c:pt>
                <c:pt idx="9">
                  <c:v>-61.783419511202723</c:v>
                </c:pt>
                <c:pt idx="10">
                  <c:v>-63.122355303814984</c:v>
                </c:pt>
                <c:pt idx="11">
                  <c:v>-64.282194243368721</c:v>
                </c:pt>
                <c:pt idx="12">
                  <c:v>-65.305244692316336</c:v>
                </c:pt>
                <c:pt idx="13">
                  <c:v>-66.220394503529846</c:v>
                </c:pt>
                <c:pt idx="14">
                  <c:v>-67.048248206694353</c:v>
                </c:pt>
                <c:pt idx="15">
                  <c:v>-67.804019424482334</c:v>
                </c:pt>
                <c:pt idx="16">
                  <c:v>-68.499261549666585</c:v>
                </c:pt>
                <c:pt idx="17">
                  <c:v>-69.14295521709461</c:v>
                </c:pt>
                <c:pt idx="18">
                  <c:v>-69.742219684643473</c:v>
                </c:pt>
                <c:pt idx="19">
                  <c:v>-70.302794156648346</c:v>
                </c:pt>
                <c:pt idx="20">
                  <c:v>-70.829372931095321</c:v>
                </c:pt>
                <c:pt idx="21">
                  <c:v>-71.325844605595961</c:v>
                </c:pt>
                <c:pt idx="22">
                  <c:v>-71.795466522586423</c:v>
                </c:pt>
                <c:pt idx="23">
                  <c:v>-72.240994416809471</c:v>
                </c:pt>
                <c:pt idx="24">
                  <c:v>-72.664780398208237</c:v>
                </c:pt>
                <c:pt idx="25">
                  <c:v>-73.068848119973978</c:v>
                </c:pt>
                <c:pt idx="26">
                  <c:v>-73.454951223881707</c:v>
                </c:pt>
                <c:pt idx="27">
                  <c:v>-73.824619337761959</c:v>
                </c:pt>
                <c:pt idx="28">
                  <c:v>-74.179194676970596</c:v>
                </c:pt>
                <c:pt idx="29">
                  <c:v>-74.51986146294621</c:v>
                </c:pt>
                <c:pt idx="30">
                  <c:v>-74.847669786709588</c:v>
                </c:pt>
                <c:pt idx="31">
                  <c:v>-75.163555130374235</c:v>
                </c:pt>
                <c:pt idx="32">
                  <c:v>-75.468354461508966</c:v>
                </c:pt>
                <c:pt idx="33">
                  <c:v>-75.762819597923098</c:v>
                </c:pt>
                <c:pt idx="34">
                  <c:v>-76.047628380215301</c:v>
                </c:pt>
                <c:pt idx="35">
                  <c:v>-76.323394069927957</c:v>
                </c:pt>
                <c:pt idx="36">
                  <c:v>-76.590673301087605</c:v>
                </c:pt>
                <c:pt idx="37">
                  <c:v>-76.849972844374946</c:v>
                </c:pt>
                <c:pt idx="38">
                  <c:v>-77.101755390535359</c:v>
                </c:pt>
                <c:pt idx="39">
                  <c:v>-77.346444518875586</c:v>
                </c:pt>
                <c:pt idx="40">
                  <c:v>-77.584428984869746</c:v>
                </c:pt>
                <c:pt idx="41">
                  <c:v>-77.816066435866048</c:v>
                </c:pt>
                <c:pt idx="42">
                  <c:v>-78.041686644059837</c:v>
                </c:pt>
                <c:pt idx="43">
                  <c:v>-78.261594330089096</c:v>
                </c:pt>
                <c:pt idx="44">
                  <c:v>-75.261594330089096</c:v>
                </c:pt>
                <c:pt idx="45">
                  <c:v>-75.261594330089096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C85-B35B-DC14C8DB376D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RX Sens.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Sheet1!$C$5:$AV$5</c:f>
              <c:strCache>
                <c:ptCount val="46"/>
                <c:pt idx="0">
                  <c:v>TX Strength</c:v>
                </c:pt>
                <c:pt idx="1">
                  <c:v>Cable loss</c:v>
                </c:pt>
                <c:pt idx="2">
                  <c:v>Antenna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210</c:v>
                </c:pt>
                <c:pt idx="25">
                  <c:v>220</c:v>
                </c:pt>
                <c:pt idx="26">
                  <c:v>230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  <c:pt idx="31">
                  <c:v>280</c:v>
                </c:pt>
                <c:pt idx="32">
                  <c:v>290</c:v>
                </c:pt>
                <c:pt idx="33">
                  <c:v>300</c:v>
                </c:pt>
                <c:pt idx="34">
                  <c:v>310</c:v>
                </c:pt>
                <c:pt idx="35">
                  <c:v>320</c:v>
                </c:pt>
                <c:pt idx="36">
                  <c:v>330</c:v>
                </c:pt>
                <c:pt idx="37">
                  <c:v>340</c:v>
                </c:pt>
                <c:pt idx="38">
                  <c:v>350</c:v>
                </c:pt>
                <c:pt idx="39">
                  <c:v>360</c:v>
                </c:pt>
                <c:pt idx="40">
                  <c:v>370</c:v>
                </c:pt>
                <c:pt idx="41">
                  <c:v>380</c:v>
                </c:pt>
                <c:pt idx="42">
                  <c:v>390</c:v>
                </c:pt>
                <c:pt idx="43">
                  <c:v>400</c:v>
                </c:pt>
                <c:pt idx="44">
                  <c:v>Reciever</c:v>
                </c:pt>
                <c:pt idx="45">
                  <c:v>RX</c:v>
                </c:pt>
              </c:strCache>
            </c:strRef>
          </c:cat>
          <c:val>
            <c:numRef>
              <c:f>Sheet1!$C$8:$AV$8</c:f>
              <c:numCache>
                <c:formatCode>General</c:formatCode>
                <c:ptCount val="46"/>
                <c:pt idx="0">
                  <c:v>-124.53089986991944</c:v>
                </c:pt>
                <c:pt idx="1">
                  <c:v>-124.53089986991944</c:v>
                </c:pt>
                <c:pt idx="2">
                  <c:v>-124.53089986991944</c:v>
                </c:pt>
                <c:pt idx="3">
                  <c:v>-124.53089986991944</c:v>
                </c:pt>
                <c:pt idx="4">
                  <c:v>-124.53089986991944</c:v>
                </c:pt>
                <c:pt idx="5">
                  <c:v>-124.53089986991944</c:v>
                </c:pt>
                <c:pt idx="6">
                  <c:v>-124.53089986991944</c:v>
                </c:pt>
                <c:pt idx="7">
                  <c:v>-124.53089986991944</c:v>
                </c:pt>
                <c:pt idx="8">
                  <c:v>-124.53089986991944</c:v>
                </c:pt>
                <c:pt idx="9">
                  <c:v>-124.53089986991944</c:v>
                </c:pt>
                <c:pt idx="10">
                  <c:v>-124.53089986991944</c:v>
                </c:pt>
                <c:pt idx="11">
                  <c:v>-124.53089986991944</c:v>
                </c:pt>
                <c:pt idx="12">
                  <c:v>-124.53089986991944</c:v>
                </c:pt>
                <c:pt idx="13">
                  <c:v>-124.53089986991944</c:v>
                </c:pt>
                <c:pt idx="14">
                  <c:v>-124.53089986991944</c:v>
                </c:pt>
                <c:pt idx="15">
                  <c:v>-124.53089986991944</c:v>
                </c:pt>
                <c:pt idx="16">
                  <c:v>-124.53089986991944</c:v>
                </c:pt>
                <c:pt idx="17">
                  <c:v>-124.53089986991944</c:v>
                </c:pt>
                <c:pt idx="18">
                  <c:v>-124.53089986991944</c:v>
                </c:pt>
                <c:pt idx="19">
                  <c:v>-124.53089986991944</c:v>
                </c:pt>
                <c:pt idx="20">
                  <c:v>-124.53089986991944</c:v>
                </c:pt>
                <c:pt idx="21">
                  <c:v>-124.53089986991944</c:v>
                </c:pt>
                <c:pt idx="22">
                  <c:v>-124.53089986991944</c:v>
                </c:pt>
                <c:pt idx="23">
                  <c:v>-124.53089986991944</c:v>
                </c:pt>
                <c:pt idx="24">
                  <c:v>-124.53089986991944</c:v>
                </c:pt>
                <c:pt idx="25">
                  <c:v>-124.53089986991944</c:v>
                </c:pt>
                <c:pt idx="26">
                  <c:v>-124.53089986991944</c:v>
                </c:pt>
                <c:pt idx="27">
                  <c:v>-124.53089986991944</c:v>
                </c:pt>
                <c:pt idx="28">
                  <c:v>-124.53089986991944</c:v>
                </c:pt>
                <c:pt idx="29">
                  <c:v>-124.53089986991944</c:v>
                </c:pt>
                <c:pt idx="30">
                  <c:v>-124.53089986991944</c:v>
                </c:pt>
                <c:pt idx="31">
                  <c:v>-124.53089986991944</c:v>
                </c:pt>
                <c:pt idx="32">
                  <c:v>-124.53089986991944</c:v>
                </c:pt>
                <c:pt idx="33">
                  <c:v>-124.53089986991944</c:v>
                </c:pt>
                <c:pt idx="34">
                  <c:v>-124.53089986991944</c:v>
                </c:pt>
                <c:pt idx="35">
                  <c:v>-124.53089986991944</c:v>
                </c:pt>
                <c:pt idx="36">
                  <c:v>-124.53089986991944</c:v>
                </c:pt>
                <c:pt idx="37">
                  <c:v>-124.53089986991944</c:v>
                </c:pt>
                <c:pt idx="38">
                  <c:v>-124.53089986991944</c:v>
                </c:pt>
                <c:pt idx="39">
                  <c:v>-124.53089986991944</c:v>
                </c:pt>
                <c:pt idx="40">
                  <c:v>-124.53089986991944</c:v>
                </c:pt>
                <c:pt idx="41">
                  <c:v>-124.53089986991944</c:v>
                </c:pt>
                <c:pt idx="42">
                  <c:v>-124.53089986991944</c:v>
                </c:pt>
                <c:pt idx="43">
                  <c:v>-124.53089986991944</c:v>
                </c:pt>
                <c:pt idx="44">
                  <c:v>-124.53089986991944</c:v>
                </c:pt>
                <c:pt idx="45">
                  <c:v>-124.53089986991944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2-4704-8B8D-A8236883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820416"/>
        <c:axId val="1792365856"/>
      </c:lineChart>
      <c:catAx>
        <c:axId val="15688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65856"/>
        <c:crosses val="autoZero"/>
        <c:auto val="1"/>
        <c:lblAlgn val="ctr"/>
        <c:lblOffset val="100"/>
        <c:noMultiLvlLbl val="0"/>
      </c:catAx>
      <c:valAx>
        <c:axId val="1792365856"/>
        <c:scaling>
          <c:orientation val="minMax"/>
          <c:max val="30"/>
          <c:min val="-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dB of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20416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38797</xdr:colOff>
      <xdr:row>34</xdr:row>
      <xdr:rowOff>67234</xdr:rowOff>
    </xdr:from>
    <xdr:to>
      <xdr:col>11</xdr:col>
      <xdr:colOff>44260</xdr:colOff>
      <xdr:row>45</xdr:row>
      <xdr:rowOff>12728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9A575-E6BB-4CE7-AFD4-A3945B454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10" y="6544234"/>
          <a:ext cx="4411811" cy="2040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103533</xdr:colOff>
      <xdr:row>10</xdr:row>
      <xdr:rowOff>115127</xdr:rowOff>
    </xdr:from>
    <xdr:to>
      <xdr:col>35</xdr:col>
      <xdr:colOff>132523</xdr:colOff>
      <xdr:row>32</xdr:row>
      <xdr:rowOff>82825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CBC82-ACD4-4B66-9AA9-50EE6F91E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115956</xdr:colOff>
      <xdr:row>45</xdr:row>
      <xdr:rowOff>88141</xdr:rowOff>
    </xdr:from>
    <xdr:to>
      <xdr:col>11</xdr:col>
      <xdr:colOff>19622</xdr:colOff>
      <xdr:row>56</xdr:row>
      <xdr:rowOff>95549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4561CA-FDA8-404A-9F2C-A7E0319E9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869" y="8660641"/>
          <a:ext cx="4310014" cy="210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4FD0-138A-4811-88B6-2F3164DFCA41}">
  <dimension ref="B2:AV32"/>
  <sheetViews>
    <sheetView tabSelected="1" zoomScale="115" zoomScaleNormal="115" workbookViewId="0">
      <selection activeCell="AS19" sqref="AS19"/>
    </sheetView>
  </sheetViews>
  <sheetFormatPr defaultRowHeight="15" x14ac:dyDescent="0.25"/>
  <cols>
    <col min="2" max="2" width="10.140625" bestFit="1" customWidth="1"/>
    <col min="6" max="46" width="4.7109375" customWidth="1"/>
  </cols>
  <sheetData>
    <row r="2" spans="2:48" x14ac:dyDescent="0.25">
      <c r="B2" t="s">
        <v>0</v>
      </c>
      <c r="C2">
        <v>868</v>
      </c>
    </row>
    <row r="4" spans="2:48" x14ac:dyDescent="0.25">
      <c r="F4" t="s">
        <v>2</v>
      </c>
    </row>
    <row r="5" spans="2:48" x14ac:dyDescent="0.25">
      <c r="C5" t="s">
        <v>12</v>
      </c>
      <c r="D5" t="s">
        <v>1</v>
      </c>
      <c r="E5" t="s">
        <v>10</v>
      </c>
      <c r="F5">
        <v>0</v>
      </c>
      <c r="G5">
        <v>10</v>
      </c>
      <c r="H5">
        <v>20</v>
      </c>
      <c r="I5">
        <v>30</v>
      </c>
      <c r="J5">
        <v>40</v>
      </c>
      <c r="K5">
        <v>50</v>
      </c>
      <c r="L5">
        <v>60</v>
      </c>
      <c r="M5">
        <v>70</v>
      </c>
      <c r="N5">
        <v>80</v>
      </c>
      <c r="O5">
        <v>90</v>
      </c>
      <c r="P5">
        <v>100</v>
      </c>
      <c r="Q5">
        <v>110</v>
      </c>
      <c r="R5">
        <v>120</v>
      </c>
      <c r="S5">
        <v>130</v>
      </c>
      <c r="T5">
        <v>140</v>
      </c>
      <c r="U5">
        <v>150</v>
      </c>
      <c r="V5">
        <v>160</v>
      </c>
      <c r="W5">
        <v>170</v>
      </c>
      <c r="X5">
        <v>180</v>
      </c>
      <c r="Y5">
        <v>190</v>
      </c>
      <c r="Z5">
        <v>200</v>
      </c>
      <c r="AA5">
        <v>210</v>
      </c>
      <c r="AB5">
        <v>220</v>
      </c>
      <c r="AC5">
        <v>230</v>
      </c>
      <c r="AD5">
        <v>240</v>
      </c>
      <c r="AE5">
        <v>250</v>
      </c>
      <c r="AF5">
        <v>260</v>
      </c>
      <c r="AG5">
        <v>270</v>
      </c>
      <c r="AH5">
        <v>280</v>
      </c>
      <c r="AI5">
        <v>290</v>
      </c>
      <c r="AJ5">
        <v>300</v>
      </c>
      <c r="AK5">
        <v>310</v>
      </c>
      <c r="AL5">
        <v>320</v>
      </c>
      <c r="AM5">
        <v>330</v>
      </c>
      <c r="AN5">
        <v>340</v>
      </c>
      <c r="AO5">
        <v>350</v>
      </c>
      <c r="AP5">
        <v>360</v>
      </c>
      <c r="AQ5">
        <v>370</v>
      </c>
      <c r="AR5">
        <v>380</v>
      </c>
      <c r="AS5">
        <v>390</v>
      </c>
      <c r="AT5">
        <v>400</v>
      </c>
      <c r="AU5" t="s">
        <v>11</v>
      </c>
      <c r="AV5" t="s">
        <v>3</v>
      </c>
    </row>
    <row r="6" spans="2:48" x14ac:dyDescent="0.25">
      <c r="B6" t="s">
        <v>4</v>
      </c>
      <c r="C6">
        <v>20</v>
      </c>
      <c r="D6">
        <v>3</v>
      </c>
      <c r="E6">
        <v>-12</v>
      </c>
      <c r="F6">
        <v>0</v>
      </c>
      <c r="G6">
        <f>32.45+20*LOG10(G5/1000) + 20*LOG10($C$2)</f>
        <v>51.220394503529846</v>
      </c>
      <c r="H6">
        <f t="shared" ref="H6:AT6" si="0">32.45+20*LOG10(H5/1000) + 20*LOG10($C$2)</f>
        <v>57.240994416809471</v>
      </c>
      <c r="I6">
        <f t="shared" si="0"/>
        <v>60.762819597923098</v>
      </c>
      <c r="J6">
        <f t="shared" si="0"/>
        <v>63.261594330089096</v>
      </c>
      <c r="K6">
        <f t="shared" si="0"/>
        <v>65.199794590250221</v>
      </c>
      <c r="L6">
        <f t="shared" si="0"/>
        <v>66.783419511202723</v>
      </c>
      <c r="M6">
        <f t="shared" si="0"/>
        <v>68.122355303814984</v>
      </c>
      <c r="N6">
        <f t="shared" si="0"/>
        <v>69.282194243368721</v>
      </c>
      <c r="O6">
        <f t="shared" si="0"/>
        <v>70.305244692316336</v>
      </c>
      <c r="P6">
        <f t="shared" si="0"/>
        <v>71.220394503529846</v>
      </c>
      <c r="Q6">
        <f t="shared" si="0"/>
        <v>72.048248206694353</v>
      </c>
      <c r="R6">
        <f t="shared" si="0"/>
        <v>72.804019424482334</v>
      </c>
      <c r="S6">
        <f t="shared" si="0"/>
        <v>73.499261549666585</v>
      </c>
      <c r="T6">
        <f t="shared" si="0"/>
        <v>74.14295521709461</v>
      </c>
      <c r="U6">
        <f t="shared" si="0"/>
        <v>74.742219684643473</v>
      </c>
      <c r="V6">
        <f t="shared" si="0"/>
        <v>75.302794156648346</v>
      </c>
      <c r="W6">
        <f t="shared" si="0"/>
        <v>75.829372931095321</v>
      </c>
      <c r="X6">
        <f t="shared" si="0"/>
        <v>76.325844605595961</v>
      </c>
      <c r="Y6">
        <f t="shared" si="0"/>
        <v>76.795466522586423</v>
      </c>
      <c r="Z6">
        <f t="shared" si="0"/>
        <v>77.240994416809471</v>
      </c>
      <c r="AA6">
        <f t="shared" si="0"/>
        <v>77.664780398208237</v>
      </c>
      <c r="AB6">
        <f t="shared" si="0"/>
        <v>78.068848119973978</v>
      </c>
      <c r="AC6">
        <f t="shared" si="0"/>
        <v>78.454951223881707</v>
      </c>
      <c r="AD6">
        <f t="shared" si="0"/>
        <v>78.824619337761959</v>
      </c>
      <c r="AE6">
        <f t="shared" si="0"/>
        <v>79.179194676970596</v>
      </c>
      <c r="AF6">
        <f t="shared" si="0"/>
        <v>79.51986146294621</v>
      </c>
      <c r="AG6">
        <f t="shared" si="0"/>
        <v>79.847669786709588</v>
      </c>
      <c r="AH6">
        <f t="shared" si="0"/>
        <v>80.163555130374235</v>
      </c>
      <c r="AI6">
        <f t="shared" si="0"/>
        <v>80.468354461508966</v>
      </c>
      <c r="AJ6">
        <f t="shared" si="0"/>
        <v>80.762819597923098</v>
      </c>
      <c r="AK6">
        <f t="shared" si="0"/>
        <v>81.047628380215301</v>
      </c>
      <c r="AL6">
        <f t="shared" si="0"/>
        <v>81.323394069927957</v>
      </c>
      <c r="AM6">
        <f t="shared" si="0"/>
        <v>81.590673301087605</v>
      </c>
      <c r="AN6">
        <f t="shared" si="0"/>
        <v>81.849972844374946</v>
      </c>
      <c r="AO6">
        <f t="shared" si="0"/>
        <v>82.101755390535359</v>
      </c>
      <c r="AP6">
        <f>32.45+20*LOG10(AP5/1000) + 20*LOG10($C$2)</f>
        <v>82.346444518875586</v>
      </c>
      <c r="AQ6">
        <f t="shared" si="0"/>
        <v>82.584428984869746</v>
      </c>
      <c r="AR6">
        <f t="shared" si="0"/>
        <v>82.816066435866048</v>
      </c>
      <c r="AS6">
        <f t="shared" si="0"/>
        <v>83.041686644059837</v>
      </c>
      <c r="AT6">
        <f t="shared" si="0"/>
        <v>83.261594330089096</v>
      </c>
      <c r="AU6">
        <v>3</v>
      </c>
    </row>
    <row r="7" spans="2:48" x14ac:dyDescent="0.25">
      <c r="B7" t="s">
        <v>5</v>
      </c>
      <c r="C7">
        <f>C6</f>
        <v>20</v>
      </c>
      <c r="D7">
        <f>C7-D6</f>
        <v>17</v>
      </c>
      <c r="E7">
        <f>E6+D7</f>
        <v>5</v>
      </c>
      <c r="F7">
        <f>$E$7-F6</f>
        <v>5</v>
      </c>
      <c r="G7">
        <f t="shared" ref="G7:AT7" si="1">$E$7-G6</f>
        <v>-46.220394503529846</v>
      </c>
      <c r="H7">
        <f t="shared" si="1"/>
        <v>-52.240994416809471</v>
      </c>
      <c r="I7">
        <f t="shared" si="1"/>
        <v>-55.762819597923098</v>
      </c>
      <c r="J7">
        <f t="shared" si="1"/>
        <v>-58.261594330089096</v>
      </c>
      <c r="K7">
        <f t="shared" si="1"/>
        <v>-60.199794590250221</v>
      </c>
      <c r="L7">
        <f t="shared" si="1"/>
        <v>-61.783419511202723</v>
      </c>
      <c r="M7">
        <f t="shared" si="1"/>
        <v>-63.122355303814984</v>
      </c>
      <c r="N7">
        <f t="shared" si="1"/>
        <v>-64.282194243368721</v>
      </c>
      <c r="O7">
        <f t="shared" si="1"/>
        <v>-65.305244692316336</v>
      </c>
      <c r="P7">
        <f t="shared" si="1"/>
        <v>-66.220394503529846</v>
      </c>
      <c r="Q7">
        <f t="shared" si="1"/>
        <v>-67.048248206694353</v>
      </c>
      <c r="R7">
        <f t="shared" si="1"/>
        <v>-67.804019424482334</v>
      </c>
      <c r="S7">
        <f t="shared" si="1"/>
        <v>-68.499261549666585</v>
      </c>
      <c r="T7">
        <f t="shared" si="1"/>
        <v>-69.14295521709461</v>
      </c>
      <c r="U7">
        <f t="shared" si="1"/>
        <v>-69.742219684643473</v>
      </c>
      <c r="V7">
        <f t="shared" si="1"/>
        <v>-70.302794156648346</v>
      </c>
      <c r="W7">
        <f t="shared" si="1"/>
        <v>-70.829372931095321</v>
      </c>
      <c r="X7">
        <f t="shared" si="1"/>
        <v>-71.325844605595961</v>
      </c>
      <c r="Y7">
        <f t="shared" si="1"/>
        <v>-71.795466522586423</v>
      </c>
      <c r="Z7">
        <f t="shared" si="1"/>
        <v>-72.240994416809471</v>
      </c>
      <c r="AA7">
        <f t="shared" si="1"/>
        <v>-72.664780398208237</v>
      </c>
      <c r="AB7">
        <f t="shared" si="1"/>
        <v>-73.068848119973978</v>
      </c>
      <c r="AC7">
        <f t="shared" si="1"/>
        <v>-73.454951223881707</v>
      </c>
      <c r="AD7">
        <f t="shared" si="1"/>
        <v>-73.824619337761959</v>
      </c>
      <c r="AE7">
        <f t="shared" si="1"/>
        <v>-74.179194676970596</v>
      </c>
      <c r="AF7">
        <f t="shared" si="1"/>
        <v>-74.51986146294621</v>
      </c>
      <c r="AG7">
        <f t="shared" si="1"/>
        <v>-74.847669786709588</v>
      </c>
      <c r="AH7">
        <f t="shared" si="1"/>
        <v>-75.163555130374235</v>
      </c>
      <c r="AI7">
        <f t="shared" si="1"/>
        <v>-75.468354461508966</v>
      </c>
      <c r="AJ7">
        <f t="shared" si="1"/>
        <v>-75.762819597923098</v>
      </c>
      <c r="AK7">
        <f t="shared" si="1"/>
        <v>-76.047628380215301</v>
      </c>
      <c r="AL7">
        <f t="shared" si="1"/>
        <v>-76.323394069927957</v>
      </c>
      <c r="AM7">
        <f t="shared" si="1"/>
        <v>-76.590673301087605</v>
      </c>
      <c r="AN7">
        <f t="shared" si="1"/>
        <v>-76.849972844374946</v>
      </c>
      <c r="AO7">
        <f t="shared" si="1"/>
        <v>-77.101755390535359</v>
      </c>
      <c r="AP7">
        <f t="shared" si="1"/>
        <v>-77.346444518875586</v>
      </c>
      <c r="AQ7">
        <f t="shared" si="1"/>
        <v>-77.584428984869746</v>
      </c>
      <c r="AR7">
        <f t="shared" si="1"/>
        <v>-77.816066435866048</v>
      </c>
      <c r="AS7">
        <f t="shared" si="1"/>
        <v>-78.041686644059837</v>
      </c>
      <c r="AT7">
        <f t="shared" si="1"/>
        <v>-78.261594330089096</v>
      </c>
      <c r="AU7">
        <f>AT7+AU6</f>
        <v>-75.261594330089096</v>
      </c>
      <c r="AV7">
        <f>AU7</f>
        <v>-75.261594330089096</v>
      </c>
    </row>
    <row r="8" spans="2:48" x14ac:dyDescent="0.25">
      <c r="B8" t="s">
        <v>6</v>
      </c>
      <c r="C8">
        <f>$C$32</f>
        <v>-124.53089986991944</v>
      </c>
      <c r="D8">
        <f t="shared" ref="D8:AV8" si="2">$C$32</f>
        <v>-124.53089986991944</v>
      </c>
      <c r="E8">
        <f t="shared" si="2"/>
        <v>-124.53089986991944</v>
      </c>
      <c r="F8">
        <f t="shared" si="2"/>
        <v>-124.53089986991944</v>
      </c>
      <c r="G8">
        <f t="shared" si="2"/>
        <v>-124.53089986991944</v>
      </c>
      <c r="H8">
        <f t="shared" si="2"/>
        <v>-124.53089986991944</v>
      </c>
      <c r="I8">
        <f t="shared" si="2"/>
        <v>-124.53089986991944</v>
      </c>
      <c r="J8">
        <f t="shared" si="2"/>
        <v>-124.53089986991944</v>
      </c>
      <c r="K8">
        <f t="shared" si="2"/>
        <v>-124.53089986991944</v>
      </c>
      <c r="L8">
        <f t="shared" si="2"/>
        <v>-124.53089986991944</v>
      </c>
      <c r="M8">
        <f t="shared" si="2"/>
        <v>-124.53089986991944</v>
      </c>
      <c r="N8">
        <f t="shared" si="2"/>
        <v>-124.53089986991944</v>
      </c>
      <c r="O8">
        <f t="shared" si="2"/>
        <v>-124.53089986991944</v>
      </c>
      <c r="P8">
        <f t="shared" si="2"/>
        <v>-124.53089986991944</v>
      </c>
      <c r="Q8">
        <f t="shared" si="2"/>
        <v>-124.53089986991944</v>
      </c>
      <c r="R8">
        <f t="shared" si="2"/>
        <v>-124.53089986991944</v>
      </c>
      <c r="S8">
        <f t="shared" si="2"/>
        <v>-124.53089986991944</v>
      </c>
      <c r="T8">
        <f t="shared" si="2"/>
        <v>-124.53089986991944</v>
      </c>
      <c r="U8">
        <f t="shared" si="2"/>
        <v>-124.53089986991944</v>
      </c>
      <c r="V8">
        <f t="shared" si="2"/>
        <v>-124.53089986991944</v>
      </c>
      <c r="W8">
        <f t="shared" si="2"/>
        <v>-124.53089986991944</v>
      </c>
      <c r="X8">
        <f t="shared" si="2"/>
        <v>-124.53089986991944</v>
      </c>
      <c r="Y8">
        <f t="shared" si="2"/>
        <v>-124.53089986991944</v>
      </c>
      <c r="Z8">
        <f t="shared" si="2"/>
        <v>-124.53089986991944</v>
      </c>
      <c r="AA8">
        <f t="shared" si="2"/>
        <v>-124.53089986991944</v>
      </c>
      <c r="AB8">
        <f t="shared" si="2"/>
        <v>-124.53089986991944</v>
      </c>
      <c r="AC8">
        <f t="shared" si="2"/>
        <v>-124.53089986991944</v>
      </c>
      <c r="AD8">
        <f t="shared" si="2"/>
        <v>-124.53089986991944</v>
      </c>
      <c r="AE8">
        <f t="shared" si="2"/>
        <v>-124.53089986991944</v>
      </c>
      <c r="AF8">
        <f t="shared" si="2"/>
        <v>-124.53089986991944</v>
      </c>
      <c r="AG8">
        <f t="shared" si="2"/>
        <v>-124.53089986991944</v>
      </c>
      <c r="AH8">
        <f t="shared" si="2"/>
        <v>-124.53089986991944</v>
      </c>
      <c r="AI8">
        <f t="shared" si="2"/>
        <v>-124.53089986991944</v>
      </c>
      <c r="AJ8">
        <f t="shared" si="2"/>
        <v>-124.53089986991944</v>
      </c>
      <c r="AK8">
        <f t="shared" si="2"/>
        <v>-124.53089986991944</v>
      </c>
      <c r="AL8">
        <f t="shared" si="2"/>
        <v>-124.53089986991944</v>
      </c>
      <c r="AM8">
        <f t="shared" si="2"/>
        <v>-124.53089986991944</v>
      </c>
      <c r="AN8">
        <f t="shared" si="2"/>
        <v>-124.53089986991944</v>
      </c>
      <c r="AO8">
        <f t="shared" si="2"/>
        <v>-124.53089986991944</v>
      </c>
      <c r="AP8">
        <f t="shared" si="2"/>
        <v>-124.53089986991944</v>
      </c>
      <c r="AQ8">
        <f t="shared" si="2"/>
        <v>-124.53089986991944</v>
      </c>
      <c r="AR8">
        <f t="shared" si="2"/>
        <v>-124.53089986991944</v>
      </c>
      <c r="AS8">
        <f t="shared" si="2"/>
        <v>-124.53089986991944</v>
      </c>
      <c r="AT8">
        <f t="shared" si="2"/>
        <v>-124.53089986991944</v>
      </c>
      <c r="AU8">
        <f t="shared" si="2"/>
        <v>-124.53089986991944</v>
      </c>
      <c r="AV8">
        <f t="shared" si="2"/>
        <v>-124.53089986991944</v>
      </c>
    </row>
    <row r="28" spans="2:3" x14ac:dyDescent="0.25">
      <c r="B28" t="s">
        <v>7</v>
      </c>
      <c r="C28">
        <v>125000</v>
      </c>
    </row>
    <row r="29" spans="2:3" x14ac:dyDescent="0.25">
      <c r="B29" t="s">
        <v>8</v>
      </c>
      <c r="C29">
        <v>6</v>
      </c>
    </row>
    <row r="30" spans="2:3" x14ac:dyDescent="0.25">
      <c r="B30" t="s">
        <v>9</v>
      </c>
      <c r="C30">
        <v>-7.5</v>
      </c>
    </row>
    <row r="32" spans="2:3" x14ac:dyDescent="0.25">
      <c r="B32" t="s">
        <v>6</v>
      </c>
      <c r="C32">
        <f>-174+10*LOG10(C28)+C29+C30</f>
        <v>-124.53089986991944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Fang, Tian</cp:lastModifiedBy>
  <dcterms:created xsi:type="dcterms:W3CDTF">2021-01-10T14:00:42Z</dcterms:created>
  <dcterms:modified xsi:type="dcterms:W3CDTF">2021-01-14T17:09:29Z</dcterms:modified>
</cp:coreProperties>
</file>