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\Documents\Programming\SpaceSoc\Flight-Computer\Hardware\circuit board design v2.1\"/>
    </mc:Choice>
  </mc:AlternateContent>
  <xr:revisionPtr revIDLastSave="55" documentId="13_ncr:40009_{ACB9647A-2276-488A-ADC0-0B282E392A11}" xr6:coauthVersionLast="47" xr6:coauthVersionMax="47" xr10:uidLastSave="{0D1413AD-5495-4C28-A19E-C87AED23650B}"/>
  <bookViews>
    <workbookView xWindow="-110" yWindow="-110" windowWidth="19420" windowHeight="10540" firstSheet="1" activeTab="1" xr2:uid="{00000000-000D-0000-FFFF-FFFF00000000}"/>
  </bookViews>
  <sheets>
    <sheet name="circuit board design v2.1" sheetId="1" r:id="rId1"/>
    <sheet name="Collated item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K33" i="2"/>
  <c r="J33" i="2"/>
  <c r="G3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2" i="2"/>
  <c r="J3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2"/>
  <c r="G3" i="2"/>
  <c r="G4" i="2"/>
  <c r="G5" i="2"/>
  <c r="G6" i="2"/>
  <c r="G7" i="2"/>
  <c r="G8" i="2"/>
  <c r="G9" i="2"/>
  <c r="G10" i="2"/>
  <c r="G11" i="2"/>
  <c r="G12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2" i="2"/>
  <c r="K38" i="2" l="1"/>
</calcChain>
</file>

<file path=xl/sharedStrings.xml><?xml version="1.0" encoding="utf-8"?>
<sst xmlns="http://schemas.openxmlformats.org/spreadsheetml/2006/main" count="542" uniqueCount="266">
  <si>
    <t>Source:</t>
  </si>
  <si>
    <t>C:\Users\timot\Documents\Programming\SpaceSoc\Flight-Computer\Hardware\circuit board design v2.1\circuit board design v2.1.kicad_sch</t>
  </si>
  <si>
    <t>Date:</t>
  </si>
  <si>
    <t>Tool:</t>
  </si>
  <si>
    <t>Eeschema (6.0.8)</t>
  </si>
  <si>
    <t>Generator:</t>
  </si>
  <si>
    <t>C:\Program Files\KiCad\6.0\bin\scripting\plugins/bom_csv_grouped_by_value.py</t>
  </si>
  <si>
    <t>Component Count:</t>
  </si>
  <si>
    <t>Individual Components:</t>
  </si>
  <si>
    <t>Item</t>
  </si>
  <si>
    <t>Qty</t>
  </si>
  <si>
    <t>Reference(s)</t>
  </si>
  <si>
    <t>Value</t>
  </si>
  <si>
    <t>LibPart</t>
  </si>
  <si>
    <t>Footprint</t>
  </si>
  <si>
    <t>Datasheet</t>
  </si>
  <si>
    <t>AVAILABILITY</t>
  </si>
  <si>
    <t>Arrow Part Number</t>
  </si>
  <si>
    <t>Arrow Price/Stock</t>
  </si>
  <si>
    <t>DESCRIPTION</t>
  </si>
  <si>
    <t>Datasheet_1</t>
  </si>
  <si>
    <t>Description</t>
  </si>
  <si>
    <t>Footprint_1</t>
  </si>
  <si>
    <t>Height</t>
  </si>
  <si>
    <t>MANUFACTURER</t>
  </si>
  <si>
    <t>MAXIMUM_PACKAGE_HEIGHT</t>
  </si>
  <si>
    <t>MF</t>
  </si>
  <si>
    <t>MP</t>
  </si>
  <si>
    <t>Manufacturer_Name</t>
  </si>
  <si>
    <t>Manufacturer_Part_Number</t>
  </si>
  <si>
    <t>Mouser Part Number</t>
  </si>
  <si>
    <t>Mouser Price/Stock</t>
  </si>
  <si>
    <t>PACKAGE</t>
  </si>
  <si>
    <t>PARTREV</t>
  </si>
  <si>
    <t>PRICE</t>
  </si>
  <si>
    <t>Reference_1</t>
  </si>
  <si>
    <t>SNAPEDA_PACKAGE_ID</t>
  </si>
  <si>
    <t>SNAPEDA_PN</t>
  </si>
  <si>
    <t>STANDARD</t>
  </si>
  <si>
    <t>Value_1</t>
  </si>
  <si>
    <t>C1</t>
  </si>
  <si>
    <t>100nF</t>
  </si>
  <si>
    <t>Components:C_0603</t>
  </si>
  <si>
    <t>Components:C_0603_1608Metric</t>
  </si>
  <si>
    <t>~</t>
  </si>
  <si>
    <t>C2</t>
  </si>
  <si>
    <t>C3</t>
  </si>
  <si>
    <t>1uF</t>
  </si>
  <si>
    <t>C4</t>
  </si>
  <si>
    <t>C5</t>
  </si>
  <si>
    <t>C6</t>
  </si>
  <si>
    <t>C7</t>
  </si>
  <si>
    <t>C8</t>
  </si>
  <si>
    <t>C9</t>
  </si>
  <si>
    <t>4.7uF</t>
  </si>
  <si>
    <t>C10</t>
  </si>
  <si>
    <t>C11</t>
  </si>
  <si>
    <t>C12</t>
  </si>
  <si>
    <t>C13</t>
  </si>
  <si>
    <t>C14</t>
  </si>
  <si>
    <t>C15</t>
  </si>
  <si>
    <t>C16</t>
  </si>
  <si>
    <t>4.7uF Tantalum Capacitor</t>
  </si>
  <si>
    <t>Device:C_Polarized_Small</t>
  </si>
  <si>
    <t>Capacitor_SMD:C_1206_3216Metric_Pad1.33x1.80mm_HandSolder</t>
  </si>
  <si>
    <t>C17</t>
  </si>
  <si>
    <t>15pF</t>
  </si>
  <si>
    <t>C18</t>
  </si>
  <si>
    <t>C19</t>
  </si>
  <si>
    <t>C20</t>
  </si>
  <si>
    <t>C21</t>
  </si>
  <si>
    <t>C22</t>
  </si>
  <si>
    <t>C23</t>
  </si>
  <si>
    <t>C24</t>
  </si>
  <si>
    <t>C27</t>
  </si>
  <si>
    <t>Device:C_Small</t>
  </si>
  <si>
    <t>Capacitor_SMD:C_0603_1608Metric_Pad1.08x0.95mm_HandSolder</t>
  </si>
  <si>
    <t>D1</t>
  </si>
  <si>
    <t>DFLS130L Schottkey Diode</t>
  </si>
  <si>
    <t>Components:DFLS130L</t>
  </si>
  <si>
    <t>Components:PowerDI123</t>
  </si>
  <si>
    <t>D2</t>
  </si>
  <si>
    <t>D3</t>
  </si>
  <si>
    <t>SML-LX0603GW-TR Green LED</t>
  </si>
  <si>
    <t>Components:LED_0603</t>
  </si>
  <si>
    <t>D4</t>
  </si>
  <si>
    <t>SML-LX0603IW-TR Red LED</t>
  </si>
  <si>
    <t>FB1</t>
  </si>
  <si>
    <t>742792025 Ferrite Bead 120R@100MHz</t>
  </si>
  <si>
    <t>Device:FerriteBead</t>
  </si>
  <si>
    <t>Resistor_SMD:R_0805_2012Metric_Pad1.20x1.40mm_HandSolder</t>
  </si>
  <si>
    <t>J1</t>
  </si>
  <si>
    <t>01x02_Male_PinHeader_2.54mm</t>
  </si>
  <si>
    <t>Connector:Conn_01x02_Male</t>
  </si>
  <si>
    <t>Connector_PinHeader_2.54mm:PinHeader_1x02_P2.54mm_Vertical</t>
  </si>
  <si>
    <t>J2</t>
  </si>
  <si>
    <t>JST_PH_S2B-PH-K_1x02_P2.00mm_Horizontal</t>
  </si>
  <si>
    <t>Connector_Generic:Conn_01x02</t>
  </si>
  <si>
    <t>Components:JST_PH_S2B-PH-K_1x02_P2.00mm_Horizontal</t>
  </si>
  <si>
    <t>J3</t>
  </si>
  <si>
    <t>105017-0001 Micro USB Conn</t>
  </si>
  <si>
    <t>Components:105017-0001</t>
  </si>
  <si>
    <t>MOLEX_105017-0001</t>
  </si>
  <si>
    <t>https://www.mouser.co.uk/datasheet/2/276/1/1050170001_IO_CONNECTORS-230168.pdf</t>
  </si>
  <si>
    <t>J4</t>
  </si>
  <si>
    <t>[OPTIONAL] U.FL-R-SMT-1_10_ Antenna Conn</t>
  </si>
  <si>
    <t>Components:U.FL-R-SMT-1_10_</t>
  </si>
  <si>
    <t>https://www.hirose.com/product/document?clcode=CL0331-0472-2-10&amp;productname=U.FL-R-SMT-1(10)&amp;series=U.FL&amp;documenttype=2DDrawing&amp;lang=en&amp;documentid=0000940684</t>
  </si>
  <si>
    <t>U.FL-R-SMT-1(10)</t>
  </si>
  <si>
    <t>https://www.arrow.com/en/products/u.fl-r-smt-1-10/hirose-electric</t>
  </si>
  <si>
    <t>Hirose</t>
  </si>
  <si>
    <t>798-U.FL-R-SMT-110</t>
  </si>
  <si>
    <t>https://www.mouser.co.uk/ProductDetail/Hirose-Connector/U.FL-R-SMT-110?qs=kL1ClTr6oBoOdtqlGQpQrQ%3D%3D</t>
  </si>
  <si>
    <t>J</t>
  </si>
  <si>
    <t>U.FL-R-SMT-1_10_</t>
  </si>
  <si>
    <t>J6</t>
  </si>
  <si>
    <t>R1</t>
  </si>
  <si>
    <t>100k</t>
  </si>
  <si>
    <t>Components:R_0603</t>
  </si>
  <si>
    <t>Components:R_0603_1608Metric</t>
  </si>
  <si>
    <t>R2</t>
  </si>
  <si>
    <t>R3</t>
  </si>
  <si>
    <t>R4</t>
  </si>
  <si>
    <t>R5</t>
  </si>
  <si>
    <t>4.7k</t>
  </si>
  <si>
    <t>R6</t>
  </si>
  <si>
    <t>3.3k</t>
  </si>
  <si>
    <t>R7</t>
  </si>
  <si>
    <t>R8</t>
  </si>
  <si>
    <t>U1</t>
  </si>
  <si>
    <t>STM32F446RETx</t>
  </si>
  <si>
    <t>MCU_ST_STM32F4:STM32F446RETx</t>
  </si>
  <si>
    <t>Components:LQFP-64_10x10mm_P0.5mm</t>
  </si>
  <si>
    <t>http://www.st.com/st-web-ui/static/active/en/resource/technical/document/datasheet/DM00141306.pdf</t>
  </si>
  <si>
    <t>U2</t>
  </si>
  <si>
    <t>W25Q64JVSS 64MBit Flash Chip</t>
  </si>
  <si>
    <t>Components:W25Q64JVSS</t>
  </si>
  <si>
    <t>Components:W25Q64JVSSIQ</t>
  </si>
  <si>
    <t>https://www.winbond.com/resource-files/W25Q64JV%20RevK%2003102021%20Plus.pdf#toolbar=0</t>
  </si>
  <si>
    <t>U3</t>
  </si>
  <si>
    <t>SDR08540M3-01 SMD Buzzer</t>
  </si>
  <si>
    <t>Components:SDR08540M3-01</t>
  </si>
  <si>
    <t>Components:SDR08540M3-01 Buzzer</t>
  </si>
  <si>
    <t>https://docs.rs-online.com/16ce/0900766b815934ae.pdf</t>
  </si>
  <si>
    <t>U4</t>
  </si>
  <si>
    <t>BME280 Environment Sensor</t>
  </si>
  <si>
    <t>Sensor:BME280</t>
  </si>
  <si>
    <t>Package_LGA:Bosch_LGA-8_2.5x2.5mm_P0.65mm_ClockwisePinNumbering</t>
  </si>
  <si>
    <t>https://ae-bst.resource.bosch.com/media/_tech/media/datasheets/BST-BME280-DS002.pdf</t>
  </si>
  <si>
    <t>U5</t>
  </si>
  <si>
    <t>STF202-22T1G ESD/EMI Chip</t>
  </si>
  <si>
    <t>Components:STF202-22T1G</t>
  </si>
  <si>
    <t>U6</t>
  </si>
  <si>
    <t>MAX40203_SOT23 Ideal Diode</t>
  </si>
  <si>
    <t>Components:MAX40203_SOT23</t>
  </si>
  <si>
    <t>Package_TO_SOT_SMD:SOT-23-5</t>
  </si>
  <si>
    <t>U7</t>
  </si>
  <si>
    <t>NCP161ASN330T1G LDO</t>
  </si>
  <si>
    <t>Components:NCP161ASN180T1G</t>
  </si>
  <si>
    <t>Components:SOT95P280X145-5N</t>
  </si>
  <si>
    <t>https://www.mouser.co.uk/datasheet/2/308/1/NCP161_D-2316989.pdf</t>
  </si>
  <si>
    <t>Onsemi</t>
  </si>
  <si>
    <t>1.45 mm</t>
  </si>
  <si>
    <t>Rev. 18</t>
  </si>
  <si>
    <t>NCP161ASN180T1G</t>
  </si>
  <si>
    <t>IPC-7351B</t>
  </si>
  <si>
    <t>U8</t>
  </si>
  <si>
    <t>BMI088 Inertial Measurement Unit</t>
  </si>
  <si>
    <t>Components:BMI088</t>
  </si>
  <si>
    <t>https://datasheet.datasheetarchive.com/originals/distributors/Datasheets_SAMA/994c3bf88e91a9e9fead6a819d348e4d.pdf</t>
  </si>
  <si>
    <t>BMI088</t>
  </si>
  <si>
    <t>https://www.arrow.com/en/products/bmi088/bosch?region=europe</t>
  </si>
  <si>
    <t>Inertial Measurement Unit Digital Output 2.5V/3.3V Automotive</t>
  </si>
  <si>
    <t>BOSCH</t>
  </si>
  <si>
    <t>262-BMI088</t>
  </si>
  <si>
    <t>https://www.mouser.co.uk/ProductDetail/Bosch-Sensortec/BMI088?qs=f9yNj16SXrIMFspTV6RB6Q%3D%3D</t>
  </si>
  <si>
    <t>U9</t>
  </si>
  <si>
    <t>LIS3MDLTR Magnetometer</t>
  </si>
  <si>
    <t>Components:LIS3MDLTR</t>
  </si>
  <si>
    <t>Components:XDCR_LIS3MDLTR</t>
  </si>
  <si>
    <t>Unavailable</t>
  </si>
  <si>
    <t>LIS3MDL Series 3 Axis Â±2/Â±8/Â±12/Â±16 g 3.6V High Performance Magnetometer LGA-12</t>
  </si>
  <si>
    <t>1mm</t>
  </si>
  <si>
    <t>STMicroelectronics</t>
  </si>
  <si>
    <t>LIS3MDLTR</t>
  </si>
  <si>
    <t>VFLGA-12 STMicroelectronics</t>
  </si>
  <si>
    <t>None</t>
  </si>
  <si>
    <t>Manufacturer Recommendation</t>
  </si>
  <si>
    <t>U10</t>
  </si>
  <si>
    <t>LAMBDA-9D Radio</t>
  </si>
  <si>
    <t>Components:LAMBDA-9D</t>
  </si>
  <si>
    <t>Components:XCVR_LAMBDA-9D</t>
  </si>
  <si>
    <t>RF Solutions</t>
  </si>
  <si>
    <t>5.81 mm</t>
  </si>
  <si>
    <t>N/A</t>
  </si>
  <si>
    <t>LAMBDA-9D</t>
  </si>
  <si>
    <t>Manufacturer Recommendations</t>
  </si>
  <si>
    <t>U11</t>
  </si>
  <si>
    <t>2SCR512R_HZG BJT</t>
  </si>
  <si>
    <t>Components:2SCR512R_HZG</t>
  </si>
  <si>
    <t>Components:2SCR512RHZG</t>
  </si>
  <si>
    <t>https://fscdn.rohm.com/en/products/databook/datasheet/discrete/transistor/bipolar/2scr512rhzgtl-e.pdf</t>
  </si>
  <si>
    <t>U12</t>
  </si>
  <si>
    <t>L80-R GPS</t>
  </si>
  <si>
    <t>Components:L80-R</t>
  </si>
  <si>
    <t>Components:Quectel_L80-R</t>
  </si>
  <si>
    <t>https://www.quectel.com/UploadImage/Downlad/Quectel_L80-R_Hardware_Design_V1.2.pdf</t>
  </si>
  <si>
    <t>Y1</t>
  </si>
  <si>
    <t>ECS-80-8-33Q-ADS-TR3 8MHz Crystal</t>
  </si>
  <si>
    <t>Device:Crystal_GND24</t>
  </si>
  <si>
    <t>Components:ECS-80-8-33Q-ADS-TR3 Crystal</t>
  </si>
  <si>
    <t>Collated Components:</t>
  </si>
  <si>
    <t>C1, C2, C5, C6, C7, C8, C10, C13, C14, C15, C19, C20, C21, C23, C24</t>
  </si>
  <si>
    <t>C3, C4, C11, C12</t>
  </si>
  <si>
    <t>C9, C22</t>
  </si>
  <si>
    <t>C17, C18</t>
  </si>
  <si>
    <t>D1, D2</t>
  </si>
  <si>
    <t>J1, J6</t>
  </si>
  <si>
    <t>R1, R2</t>
  </si>
  <si>
    <t>R3, R4</t>
  </si>
  <si>
    <t>R5, R7, R8</t>
  </si>
  <si>
    <t>Link</t>
  </si>
  <si>
    <t>Unit cost</t>
  </si>
  <si>
    <t>No. required</t>
  </si>
  <si>
    <t>No. available</t>
  </si>
  <si>
    <t>No. to purchase</t>
  </si>
  <si>
    <t>No. expected</t>
  </si>
  <si>
    <t>Price for part</t>
  </si>
  <si>
    <t>Ordered?</t>
  </si>
  <si>
    <t>Received?</t>
  </si>
  <si>
    <t>100nF 0603YC104J4T4A</t>
  </si>
  <si>
    <t>https://www.mouser.co.uk/ProductDetail/KYOCERA-AVX/0603YC104J4T4A?qs=Cej1j9ztgjFyuPBXcKRKGA%3D%3D</t>
  </si>
  <si>
    <t>Yes</t>
  </si>
  <si>
    <t>https://www.mouser.co.uk/ProductDetail/KYOCERA-AVX/0603YW475KAT2A?qs=iLbezkQI%252BsjdoT7nJYA5eA%3D%3D</t>
  </si>
  <si>
    <t>https://www.mouser.co.uk/ProductDetail/KYOCERA-AVX/TPSA475M010R1400?qs=70AbZ74NqZZa2PI6j%2F762Q%3D%3D</t>
  </si>
  <si>
    <t>15pF 06031A150FAT2A</t>
  </si>
  <si>
    <t>https://www.mouser.co.uk/ProductDetail/KYOCERA-AVX/06031A150FAT2A?qs=xLQ2B4dN2oaD6%252BZaTtyi8g%3D%3D</t>
  </si>
  <si>
    <t>https://www.mouser.co.uk/ProductDetail/Diodes-Incorporated/DFLS130L-7?qs=JV7lzlMm3yLedTETABmZ1A%3D%3D</t>
  </si>
  <si>
    <t>https://www.mouser.co.uk/ProductDetail/Lumex/SML-LX0603GW-TR?qs=Ma3pWdXK8s%252BAlupi7PYUJg%3D%3D</t>
  </si>
  <si>
    <t>https://www.mouser.co.uk/ProductDetail/Lumex/SML-LX0603IW-TR?qs=Ma3pWdXK8s%2FPxoga78z1xA%3D%3D</t>
  </si>
  <si>
    <t>https://www.mouser.co.uk/ProductDetail/Wurth-Elektronik/742792025?qs=amGC7iS6iy%252BaTNFi8olptQ%3D%3D</t>
  </si>
  <si>
    <t>https://www.mouser.co.uk/ProductDetail/SparkFun/PRT-09749?qs=sGAEpiMZZMu%252BmKbOcEVhFQFOI%252BGLCeJANFewAeEQAOqqJRHX0AO73w%3D%3D</t>
  </si>
  <si>
    <t>https://www.mouser.co.uk/ProductDetail/Molex/105017-0001?qs=hlXxxvYE36k7QcsR97GUKA%3D%3D</t>
  </si>
  <si>
    <t>https://www.mouser.co.uk/ProductDetail/Bourns/CR0603AFX-1003EAS?qs=PzGy0jfpSMt3RNxQD3lIYw%3D%3D</t>
  </si>
  <si>
    <t>https://www.mouser.co.uk/ProductDetail/ROHM-Semiconductor/ESR03EZPF1000?qs=493kPxzlxfJdLkJZpX4ByA%3D%3D</t>
  </si>
  <si>
    <t>STM32F446RET6 MCU</t>
  </si>
  <si>
    <t>https://www.mouser.co.uk/ProductDetail/511-STM32F446RET6</t>
  </si>
  <si>
    <t>W25Q64JVSSIM 64MBit Flash Chip</t>
  </si>
  <si>
    <t>https://www.mouser.co.uk/ProductDetail/Winbond/W25Q64JVSSIM?qs=qSfuJ%252Bfl%2Fd7U0hcTKxbcpQ%3D%3D</t>
  </si>
  <si>
    <t>https://www.mouser.co.uk/ProductDetail/TDK/SDR08540M3-01?qs=HCSEz3Yk0hVXXjPeUNGg%252Bw%3D%3D</t>
  </si>
  <si>
    <t>https://www.mouser.co.uk/ProductDetail/Bosch-Sensortec/BME280?qs=2OnyuXx6vpj2fK9HX7qb3g%3D%3D</t>
  </si>
  <si>
    <t>https://www.mouser.co.uk/ProductDetail/onsemi/STF202-22T1G?qs=xZq1yRCsb1dM1UQ1NtNRtw%3D%3D</t>
  </si>
  <si>
    <t>MAX40203AUK+T Ideal Diode</t>
  </si>
  <si>
    <t>https://www.mouser.co.uk/ProductDetail/Analog-Devices-Maxim-Integrated/MAX40203AUK%2bT?qs=l7cgNqFNU1j1dlDj29Iz0A%3D%3D</t>
  </si>
  <si>
    <t>https://www.mouser.co.uk/ProductDetail/onsemi/NCP161ASN330T1G?qs=vLWxofP3U2ze5zA%252BHmAd3w%3D%3D&amp;gclid=Cj0KCQjw6cKiBhD5ARIsAKXUdyYk_PXLbkYGEdzqUYyNq146GKd5lMoQ8Q425KWamHubjd-zph2LnM4aAgC0EALw_wcB</t>
  </si>
  <si>
    <t>https://www.mouser.co.uk/ProductDetail/STMicroelectronics/LIS3MDLTR?qs=hnsWAVXnr6EbLE48dGN9Pg%3D%3D</t>
  </si>
  <si>
    <t>https://uk.farnell.com/rf-solutions/lambda-9s/rf-transceiver-module-300kbps/dp/2841160</t>
  </si>
  <si>
    <t>2SCR512RHZGTL BJT</t>
  </si>
  <si>
    <t>https://www.mouser.co.uk/ProductDetail/ROHM-Semiconductor/2SCR512RHZGTL?qs=Znm5pLBrcALIry0mOIvBtQ%3D%3D</t>
  </si>
  <si>
    <t>L80-M39 GPS</t>
  </si>
  <si>
    <t>https://www.digikey.com/en/products/detail/quectel/L80-M39/13278232</t>
  </si>
  <si>
    <t>https://www.mouser.co.uk/ProductDetail/ECS/ECS-80-8-33Q-ADS-TR3?qs=vvQtp7zwQdPZhvH6k3gGMw%3D%3D</t>
  </si>
  <si>
    <t>-</t>
  </si>
  <si>
    <t>Lipo battery</t>
  </si>
  <si>
    <t>https://www.amazon.co.uk/EEMB-Battery-Lithium-Rechargeable-connector/dp/B0B5LF57SL/ref=asc_df_B0B5LF57SL/?tag=googshopuk-21&amp;linkCode=df0&amp;hvadid=621166234518&amp;hvpos=&amp;hvnetw=g&amp;hvrand=8612368833799257212&amp;hvpone=&amp;hvptwo=&amp;hvqmt=&amp;hvdev=c&amp;hvdvcmdl=&amp;hvlocint=&amp;hvlocphy=9045903&amp;hvtargid=pla-1881745737785&amp;th=1</t>
  </si>
  <si>
    <t>JLCPCB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</si>
</sst>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D9D9D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8" fillId="0" borderId="0" xfId="42"/>
    <xf numFmtId="0" fontId="0" fillId="0" borderId="0" xfId="0" applyAlignment="1">
      <alignment wrapText="1"/>
    </xf>
    <xf numFmtId="0" fontId="19" fillId="33" borderId="10" xfId="0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.uk/ProductDetail/onsemi/NCP161ASN330T1G?qs=vLWxofP3U2ze5zA%252BHmAd3w%3D%3D&amp;gclid=Cj0KCQjw6cKiBhD5ARIsAKXUdyYk_PXLbkYGEdzqUYyNq146GKd5lMoQ8Q425KWamHubjd-zph2LnM4aAgC0EALw_wcB" TargetMode="External"/><Relationship Id="rId13" Type="http://schemas.openxmlformats.org/officeDocument/2006/relationships/hyperlink" Target="https://www.mouser.co.uk/ProductDetail/KYOCERA-AVX/TPSA475M010R1400?qs=70AbZ74NqZZa2PI6j%2F762Q%3D%3D" TargetMode="External"/><Relationship Id="rId18" Type="http://schemas.openxmlformats.org/officeDocument/2006/relationships/hyperlink" Target="https://www.mouser.co.uk/ProductDetail/Bourns/CR0603AFX-1003EAS?qs=PzGy0jfpSMt3RNxQD3lIYw%3D%3D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mouser.co.uk/ProductDetail/511-STM32F446RET6" TargetMode="External"/><Relationship Id="rId21" Type="http://schemas.openxmlformats.org/officeDocument/2006/relationships/hyperlink" Target="https://www.mouser.co.uk/ProductDetail/KYOCERA-AVX/0603YC104J4T4A?qs=Cej1j9ztgjFyuPBXcKRKGA%3D%3D" TargetMode="External"/><Relationship Id="rId7" Type="http://schemas.openxmlformats.org/officeDocument/2006/relationships/hyperlink" Target="https://www.mouser.co.uk/ProductDetail/Analog-Devices-Maxim-Integrated/MAX40203AUK%2bT?qs=l7cgNqFNU1j1dlDj29Iz0A%3D%3D" TargetMode="External"/><Relationship Id="rId12" Type="http://schemas.openxmlformats.org/officeDocument/2006/relationships/hyperlink" Target="https://www.mouser.co.uk/ProductDetail/KYOCERA-AVX/0603YW475KAT2A?qs=iLbezkQI%252BsjdoT7nJYA5eA%3D%3D" TargetMode="External"/><Relationship Id="rId17" Type="http://schemas.openxmlformats.org/officeDocument/2006/relationships/hyperlink" Target="https://www.mouser.co.uk/ProductDetail/Molex/105017-0001?qs=hlXxxvYE36k7QcsR97GUKA%3D%3D" TargetMode="External"/><Relationship Id="rId25" Type="http://schemas.openxmlformats.org/officeDocument/2006/relationships/hyperlink" Target="https://www.mouser.co.uk/ProductDetail/SparkFun/PRT-09749?qs=sGAEpiMZZMu%252BmKbOcEVhFQFOI%252BGLCeJANFewAeEQAOqqJRHX0AO73w%3D%3D" TargetMode="External"/><Relationship Id="rId2" Type="http://schemas.openxmlformats.org/officeDocument/2006/relationships/hyperlink" Target="https://www.mouser.co.uk/ProductDetail/Hirose-Connector/U.FL-R-SMT-110?qs=kL1ClTr6oBoOdtqlGQpQrQ%3D%3D" TargetMode="External"/><Relationship Id="rId16" Type="http://schemas.openxmlformats.org/officeDocument/2006/relationships/hyperlink" Target="https://www.mouser.co.uk/ProductDetail/Wurth-Elektronik/742792025?qs=amGC7iS6iy%252BaTNFi8olptQ%3D%3D" TargetMode="External"/><Relationship Id="rId20" Type="http://schemas.openxmlformats.org/officeDocument/2006/relationships/hyperlink" Target="https://www.mouser.co.uk/ProductDetail/Winbond/W25Q64JVSSIM?qs=qSfuJ%252Bfl%2Fd7U0hcTKxbcpQ%3D%3D" TargetMode="External"/><Relationship Id="rId1" Type="http://schemas.openxmlformats.org/officeDocument/2006/relationships/hyperlink" Target="https://www.mouser.co.uk/ProductDetail/Diodes-Incorporated/DFLS130L-7?qs=JV7lzlMm3yLedTETABmZ1A%3D%3D" TargetMode="External"/><Relationship Id="rId6" Type="http://schemas.openxmlformats.org/officeDocument/2006/relationships/hyperlink" Target="https://www.mouser.co.uk/ProductDetail/onsemi/STF202-22T1G?qs=xZq1yRCsb1dM1UQ1NtNRtw%3D%3D" TargetMode="External"/><Relationship Id="rId11" Type="http://schemas.openxmlformats.org/officeDocument/2006/relationships/hyperlink" Target="https://www.mouser.co.uk/ProductDetail/ECS/ECS-80-8-33Q-ADS-TR3?qs=vvQtp7zwQdPZhvH6k3gGMw%3D%3D" TargetMode="External"/><Relationship Id="rId24" Type="http://schemas.openxmlformats.org/officeDocument/2006/relationships/hyperlink" Target="https://www.amazon.co.uk/EEMB-Battery-Lithium-Rechargeable-connector/dp/B0B5LF57SL/ref=asc_df_B0B5LF57SL/?tag=googshopuk-21&amp;linkCode=df0&amp;hvadid=621166234518&amp;hvpos=&amp;hvnetw=g&amp;hvrand=8612368833799257212&amp;hvpone=&amp;hvptwo=&amp;hvqmt=&amp;hvdev=c&amp;hvdvcmdl=&amp;hvlocint=&amp;hvlocphy=9045903&amp;hvtargid=pla-1881745737785&amp;th=1" TargetMode="External"/><Relationship Id="rId5" Type="http://schemas.openxmlformats.org/officeDocument/2006/relationships/hyperlink" Target="https://www.mouser.co.uk/ProductDetail/Bosch-Sensortec/BME280?qs=2OnyuXx6vpj2fK9HX7qb3g%3D%3D" TargetMode="External"/><Relationship Id="rId15" Type="http://schemas.openxmlformats.org/officeDocument/2006/relationships/hyperlink" Target="https://www.mouser.co.uk/ProductDetail/Lumex/SML-LX0603IW-TR?qs=Ma3pWdXK8s%2FPxoga78z1xA%3D%3D" TargetMode="External"/><Relationship Id="rId23" Type="http://schemas.openxmlformats.org/officeDocument/2006/relationships/hyperlink" Target="https://www.mouser.co.uk/ProductDetail/ROHM-Semiconductor/ESR03EZPF1000?qs=493kPxzlxfJdLkJZpX4ByA%3D%3D" TargetMode="External"/><Relationship Id="rId10" Type="http://schemas.openxmlformats.org/officeDocument/2006/relationships/hyperlink" Target="https://www.mouser.co.uk/ProductDetail/ROHM-Semiconductor/2SCR512RHZGTL?qs=Znm5pLBrcALIry0mOIvBtQ%3D%3D" TargetMode="External"/><Relationship Id="rId19" Type="http://schemas.openxmlformats.org/officeDocument/2006/relationships/hyperlink" Target="https://www.mouser.co.uk/ProductDetail/STMicroelectronics/LIS3MDLTR?qs=hnsWAVXnr6EbLE48dGN9Pg%3D%3D" TargetMode="External"/><Relationship Id="rId4" Type="http://schemas.openxmlformats.org/officeDocument/2006/relationships/hyperlink" Target="https://www.mouser.co.uk/ProductDetail/TDK/SDR08540M3-01?qs=HCSEz3Yk0hVXXjPeUNGg%252Bw%3D%3D" TargetMode="External"/><Relationship Id="rId9" Type="http://schemas.openxmlformats.org/officeDocument/2006/relationships/hyperlink" Target="https://www.mouser.co.uk/ProductDetail/Bosch-Sensortec/BMI088?qs=f9yNj16SXrIMFspTV6RB6Q%3D%3D" TargetMode="External"/><Relationship Id="rId14" Type="http://schemas.openxmlformats.org/officeDocument/2006/relationships/hyperlink" Target="https://www.mouser.co.uk/ProductDetail/Lumex/SML-LX0603GW-TR?qs=Ma3pWdXK8s%252BAlupi7PYUJg%3D%3D" TargetMode="External"/><Relationship Id="rId22" Type="http://schemas.openxmlformats.org/officeDocument/2006/relationships/hyperlink" Target="https://www.mouser.co.uk/ProductDetail/KYOCERA-AVX/06031A150FAT2A?qs=xLQ2B4dN2oaD6%252BZaTtyi8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"/>
  <sheetViews>
    <sheetView topLeftCell="A21" workbookViewId="0">
      <selection activeCell="A71" sqref="A71:D102"/>
    </sheetView>
  </sheetViews>
  <sheetFormatPr defaultRowHeight="14.45"/>
  <cols>
    <col min="2" max="2" width="10.140625" customWidth="1"/>
    <col min="4" max="4" width="50" customWidth="1"/>
  </cols>
  <sheetData>
    <row r="1" spans="1:31">
      <c r="A1" t="s">
        <v>0</v>
      </c>
      <c r="B1" t="s">
        <v>1</v>
      </c>
    </row>
    <row r="2" spans="1:31">
      <c r="A2" t="s">
        <v>2</v>
      </c>
      <c r="B2" s="1">
        <v>45080.649074074077</v>
      </c>
    </row>
    <row r="3" spans="1:31">
      <c r="A3" t="s">
        <v>3</v>
      </c>
      <c r="B3" t="s">
        <v>4</v>
      </c>
    </row>
    <row r="4" spans="1:31">
      <c r="A4" t="s">
        <v>5</v>
      </c>
      <c r="B4" t="s">
        <v>6</v>
      </c>
    </row>
    <row r="5" spans="1:31">
      <c r="A5" t="s">
        <v>7</v>
      </c>
      <c r="B5">
        <v>56</v>
      </c>
    </row>
    <row r="7" spans="1:31">
      <c r="A7" t="s">
        <v>8</v>
      </c>
    </row>
    <row r="9" spans="1:31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  <c r="N9" t="s">
        <v>22</v>
      </c>
      <c r="O9" t="s">
        <v>23</v>
      </c>
      <c r="P9" t="s">
        <v>24</v>
      </c>
      <c r="Q9" t="s">
        <v>25</v>
      </c>
      <c r="R9" t="s">
        <v>26</v>
      </c>
      <c r="S9" t="s">
        <v>27</v>
      </c>
      <c r="T9" t="s">
        <v>28</v>
      </c>
      <c r="U9" t="s">
        <v>29</v>
      </c>
      <c r="V9" t="s">
        <v>30</v>
      </c>
      <c r="W9" t="s">
        <v>31</v>
      </c>
      <c r="X9" t="s">
        <v>32</v>
      </c>
      <c r="Y9" t="s">
        <v>33</v>
      </c>
      <c r="Z9" t="s">
        <v>34</v>
      </c>
      <c r="AA9" t="s">
        <v>35</v>
      </c>
      <c r="AB9" t="s">
        <v>36</v>
      </c>
      <c r="AC9" t="s">
        <v>37</v>
      </c>
      <c r="AD9" t="s">
        <v>38</v>
      </c>
      <c r="AE9" t="s">
        <v>39</v>
      </c>
    </row>
    <row r="10" spans="1:31">
      <c r="C10" t="s">
        <v>40</v>
      </c>
      <c r="D10" t="s">
        <v>41</v>
      </c>
      <c r="E10" t="s">
        <v>42</v>
      </c>
      <c r="F10" t="s">
        <v>43</v>
      </c>
      <c r="G10" t="s">
        <v>44</v>
      </c>
    </row>
    <row r="11" spans="1:31">
      <c r="C11" t="s">
        <v>45</v>
      </c>
      <c r="D11" t="s">
        <v>41</v>
      </c>
      <c r="E11" t="s">
        <v>42</v>
      </c>
      <c r="F11" t="s">
        <v>43</v>
      </c>
      <c r="G11" t="s">
        <v>44</v>
      </c>
    </row>
    <row r="12" spans="1:31">
      <c r="C12" t="s">
        <v>46</v>
      </c>
      <c r="D12" t="s">
        <v>47</v>
      </c>
      <c r="E12" t="s">
        <v>42</v>
      </c>
      <c r="F12" t="s">
        <v>43</v>
      </c>
      <c r="G12" t="s">
        <v>44</v>
      </c>
    </row>
    <row r="13" spans="1:31">
      <c r="C13" t="s">
        <v>48</v>
      </c>
      <c r="D13" t="s">
        <v>47</v>
      </c>
      <c r="E13" t="s">
        <v>42</v>
      </c>
      <c r="F13" t="s">
        <v>43</v>
      </c>
      <c r="G13" t="s">
        <v>44</v>
      </c>
    </row>
    <row r="14" spans="1:31">
      <c r="C14" t="s">
        <v>49</v>
      </c>
      <c r="D14" t="s">
        <v>41</v>
      </c>
      <c r="E14" t="s">
        <v>42</v>
      </c>
      <c r="F14" t="s">
        <v>43</v>
      </c>
      <c r="G14" t="s">
        <v>44</v>
      </c>
    </row>
    <row r="15" spans="1:31">
      <c r="C15" t="s">
        <v>50</v>
      </c>
      <c r="D15" t="s">
        <v>41</v>
      </c>
      <c r="E15" t="s">
        <v>42</v>
      </c>
      <c r="F15" t="s">
        <v>43</v>
      </c>
      <c r="G15" t="s">
        <v>44</v>
      </c>
    </row>
    <row r="16" spans="1:31">
      <c r="C16" t="s">
        <v>51</v>
      </c>
      <c r="D16" t="s">
        <v>41</v>
      </c>
      <c r="E16" t="s">
        <v>42</v>
      </c>
      <c r="F16" t="s">
        <v>43</v>
      </c>
      <c r="G16" t="s">
        <v>44</v>
      </c>
    </row>
    <row r="17" spans="3:7">
      <c r="C17" t="s">
        <v>52</v>
      </c>
      <c r="D17" t="s">
        <v>41</v>
      </c>
      <c r="E17" t="s">
        <v>42</v>
      </c>
      <c r="F17" t="s">
        <v>43</v>
      </c>
      <c r="G17" t="s">
        <v>44</v>
      </c>
    </row>
    <row r="18" spans="3:7">
      <c r="C18" t="s">
        <v>53</v>
      </c>
      <c r="D18" t="s">
        <v>54</v>
      </c>
      <c r="E18" t="s">
        <v>42</v>
      </c>
      <c r="F18" t="s">
        <v>43</v>
      </c>
      <c r="G18" t="s">
        <v>44</v>
      </c>
    </row>
    <row r="19" spans="3:7">
      <c r="C19" t="s">
        <v>55</v>
      </c>
      <c r="D19" t="s">
        <v>41</v>
      </c>
      <c r="E19" t="s">
        <v>42</v>
      </c>
      <c r="F19" t="s">
        <v>43</v>
      </c>
      <c r="G19" t="s">
        <v>44</v>
      </c>
    </row>
    <row r="20" spans="3:7">
      <c r="C20" t="s">
        <v>56</v>
      </c>
      <c r="D20" t="s">
        <v>47</v>
      </c>
      <c r="E20" t="s">
        <v>42</v>
      </c>
      <c r="F20" t="s">
        <v>43</v>
      </c>
      <c r="G20" t="s">
        <v>44</v>
      </c>
    </row>
    <row r="21" spans="3:7">
      <c r="C21" t="s">
        <v>57</v>
      </c>
      <c r="D21" t="s">
        <v>47</v>
      </c>
      <c r="E21" t="s">
        <v>42</v>
      </c>
      <c r="F21" t="s">
        <v>43</v>
      </c>
      <c r="G21" t="s">
        <v>44</v>
      </c>
    </row>
    <row r="22" spans="3:7">
      <c r="C22" t="s">
        <v>58</v>
      </c>
      <c r="D22" t="s">
        <v>41</v>
      </c>
      <c r="E22" t="s">
        <v>42</v>
      </c>
      <c r="F22" t="s">
        <v>43</v>
      </c>
      <c r="G22" t="s">
        <v>44</v>
      </c>
    </row>
    <row r="23" spans="3:7">
      <c r="C23" t="s">
        <v>59</v>
      </c>
      <c r="D23" t="s">
        <v>41</v>
      </c>
      <c r="E23" t="s">
        <v>42</v>
      </c>
      <c r="F23" t="s">
        <v>43</v>
      </c>
      <c r="G23" t="s">
        <v>44</v>
      </c>
    </row>
    <row r="24" spans="3:7">
      <c r="C24" t="s">
        <v>60</v>
      </c>
      <c r="D24" t="s">
        <v>41</v>
      </c>
      <c r="E24" t="s">
        <v>42</v>
      </c>
      <c r="F24" t="s">
        <v>43</v>
      </c>
      <c r="G24" t="s">
        <v>44</v>
      </c>
    </row>
    <row r="25" spans="3:7">
      <c r="C25" t="s">
        <v>61</v>
      </c>
      <c r="D25" t="s">
        <v>62</v>
      </c>
      <c r="E25" t="s">
        <v>63</v>
      </c>
      <c r="F25" t="s">
        <v>64</v>
      </c>
      <c r="G25" t="s">
        <v>44</v>
      </c>
    </row>
    <row r="26" spans="3:7">
      <c r="C26" t="s">
        <v>65</v>
      </c>
      <c r="D26" t="s">
        <v>66</v>
      </c>
      <c r="E26" t="s">
        <v>42</v>
      </c>
      <c r="F26" t="s">
        <v>43</v>
      </c>
      <c r="G26" t="s">
        <v>44</v>
      </c>
    </row>
    <row r="27" spans="3:7">
      <c r="C27" t="s">
        <v>67</v>
      </c>
      <c r="D27" t="s">
        <v>66</v>
      </c>
      <c r="E27" t="s">
        <v>42</v>
      </c>
      <c r="F27" t="s">
        <v>43</v>
      </c>
      <c r="G27" t="s">
        <v>44</v>
      </c>
    </row>
    <row r="28" spans="3:7">
      <c r="C28" t="s">
        <v>68</v>
      </c>
      <c r="D28" t="s">
        <v>41</v>
      </c>
      <c r="E28" t="s">
        <v>42</v>
      </c>
      <c r="F28" t="s">
        <v>43</v>
      </c>
      <c r="G28" t="s">
        <v>44</v>
      </c>
    </row>
    <row r="29" spans="3:7">
      <c r="C29" t="s">
        <v>69</v>
      </c>
      <c r="D29" t="s">
        <v>41</v>
      </c>
      <c r="E29" t="s">
        <v>42</v>
      </c>
      <c r="F29" t="s">
        <v>43</v>
      </c>
      <c r="G29" t="s">
        <v>44</v>
      </c>
    </row>
    <row r="30" spans="3:7">
      <c r="C30" t="s">
        <v>70</v>
      </c>
      <c r="D30" t="s">
        <v>41</v>
      </c>
      <c r="E30" t="s">
        <v>42</v>
      </c>
      <c r="F30" t="s">
        <v>43</v>
      </c>
      <c r="G30" t="s">
        <v>44</v>
      </c>
    </row>
    <row r="31" spans="3:7">
      <c r="C31" t="s">
        <v>71</v>
      </c>
      <c r="D31" t="s">
        <v>54</v>
      </c>
      <c r="E31" t="s">
        <v>42</v>
      </c>
      <c r="F31" t="s">
        <v>43</v>
      </c>
      <c r="G31" t="s">
        <v>44</v>
      </c>
    </row>
    <row r="32" spans="3:7">
      <c r="C32" t="s">
        <v>72</v>
      </c>
      <c r="D32" t="s">
        <v>41</v>
      </c>
      <c r="E32" t="s">
        <v>42</v>
      </c>
      <c r="F32" t="s">
        <v>43</v>
      </c>
      <c r="G32" t="s">
        <v>44</v>
      </c>
    </row>
    <row r="33" spans="3:31">
      <c r="C33" t="s">
        <v>73</v>
      </c>
      <c r="D33" t="s">
        <v>41</v>
      </c>
      <c r="E33" t="s">
        <v>42</v>
      </c>
      <c r="F33" t="s">
        <v>43</v>
      </c>
      <c r="G33" t="s">
        <v>44</v>
      </c>
    </row>
    <row r="34" spans="3:31">
      <c r="C34" t="s">
        <v>74</v>
      </c>
      <c r="D34" t="s">
        <v>41</v>
      </c>
      <c r="E34" t="s">
        <v>75</v>
      </c>
      <c r="F34" t="s">
        <v>76</v>
      </c>
      <c r="G34" t="s">
        <v>44</v>
      </c>
    </row>
    <row r="35" spans="3:31">
      <c r="C35" t="s">
        <v>77</v>
      </c>
      <c r="D35" t="s">
        <v>78</v>
      </c>
      <c r="E35" t="s">
        <v>79</v>
      </c>
      <c r="F35" t="s">
        <v>80</v>
      </c>
      <c r="G35" t="s">
        <v>44</v>
      </c>
    </row>
    <row r="36" spans="3:31">
      <c r="C36" t="s">
        <v>81</v>
      </c>
      <c r="D36" t="s">
        <v>78</v>
      </c>
      <c r="E36" t="s">
        <v>79</v>
      </c>
      <c r="F36" t="s">
        <v>80</v>
      </c>
      <c r="G36" t="s">
        <v>44</v>
      </c>
    </row>
    <row r="37" spans="3:31">
      <c r="C37" t="s">
        <v>82</v>
      </c>
      <c r="D37" t="s">
        <v>83</v>
      </c>
      <c r="E37" t="s">
        <v>84</v>
      </c>
      <c r="F37" t="s">
        <v>43</v>
      </c>
      <c r="G37" t="s">
        <v>44</v>
      </c>
    </row>
    <row r="38" spans="3:31">
      <c r="C38" t="s">
        <v>85</v>
      </c>
      <c r="D38" t="s">
        <v>86</v>
      </c>
      <c r="E38" t="s">
        <v>84</v>
      </c>
      <c r="F38" t="s">
        <v>43</v>
      </c>
      <c r="G38" t="s">
        <v>44</v>
      </c>
    </row>
    <row r="39" spans="3:31">
      <c r="C39" t="s">
        <v>87</v>
      </c>
      <c r="D39" t="s">
        <v>88</v>
      </c>
      <c r="E39" t="s">
        <v>89</v>
      </c>
      <c r="F39" t="s">
        <v>90</v>
      </c>
      <c r="G39" t="s">
        <v>44</v>
      </c>
    </row>
    <row r="40" spans="3:31">
      <c r="C40" t="s">
        <v>91</v>
      </c>
      <c r="D40" t="s">
        <v>92</v>
      </c>
      <c r="E40" t="s">
        <v>93</v>
      </c>
      <c r="F40" t="s">
        <v>94</v>
      </c>
      <c r="G40" t="s">
        <v>44</v>
      </c>
    </row>
    <row r="41" spans="3:31">
      <c r="C41" t="s">
        <v>95</v>
      </c>
      <c r="D41" t="s">
        <v>96</v>
      </c>
      <c r="E41" t="s">
        <v>97</v>
      </c>
      <c r="F41" t="s">
        <v>98</v>
      </c>
      <c r="G41" t="s">
        <v>44</v>
      </c>
    </row>
    <row r="42" spans="3:31">
      <c r="C42" t="s">
        <v>99</v>
      </c>
      <c r="D42" t="s">
        <v>100</v>
      </c>
      <c r="E42" t="s">
        <v>101</v>
      </c>
      <c r="F42" t="s">
        <v>102</v>
      </c>
      <c r="G42" t="s">
        <v>103</v>
      </c>
    </row>
    <row r="43" spans="3:31">
      <c r="C43" t="s">
        <v>104</v>
      </c>
      <c r="D43" t="s">
        <v>105</v>
      </c>
      <c r="E43" t="s">
        <v>106</v>
      </c>
      <c r="F43" t="s">
        <v>106</v>
      </c>
      <c r="G43" t="s">
        <v>107</v>
      </c>
      <c r="I43" t="s">
        <v>108</v>
      </c>
      <c r="J43" t="s">
        <v>109</v>
      </c>
      <c r="L43" t="s">
        <v>107</v>
      </c>
      <c r="N43" t="s">
        <v>108</v>
      </c>
      <c r="T43" t="s">
        <v>110</v>
      </c>
      <c r="U43" t="s">
        <v>108</v>
      </c>
      <c r="V43" t="s">
        <v>111</v>
      </c>
      <c r="W43" t="s">
        <v>112</v>
      </c>
      <c r="AA43" t="s">
        <v>113</v>
      </c>
      <c r="AE43" t="s">
        <v>114</v>
      </c>
    </row>
    <row r="44" spans="3:31">
      <c r="C44" t="s">
        <v>115</v>
      </c>
      <c r="D44" t="s">
        <v>92</v>
      </c>
      <c r="E44" t="s">
        <v>93</v>
      </c>
      <c r="F44" t="s">
        <v>94</v>
      </c>
      <c r="G44" t="s">
        <v>44</v>
      </c>
    </row>
    <row r="45" spans="3:31">
      <c r="C45" t="s">
        <v>116</v>
      </c>
      <c r="D45" t="s">
        <v>117</v>
      </c>
      <c r="E45" t="s">
        <v>118</v>
      </c>
      <c r="F45" t="s">
        <v>119</v>
      </c>
      <c r="G45" t="s">
        <v>44</v>
      </c>
    </row>
    <row r="46" spans="3:31">
      <c r="C46" t="s">
        <v>120</v>
      </c>
      <c r="D46" t="s">
        <v>117</v>
      </c>
      <c r="E46" t="s">
        <v>118</v>
      </c>
      <c r="F46" t="s">
        <v>119</v>
      </c>
      <c r="G46" t="s">
        <v>44</v>
      </c>
    </row>
    <row r="47" spans="3:31">
      <c r="C47" t="s">
        <v>121</v>
      </c>
      <c r="D47">
        <v>100</v>
      </c>
      <c r="E47" t="s">
        <v>118</v>
      </c>
      <c r="F47" t="s">
        <v>119</v>
      </c>
      <c r="G47" t="s">
        <v>44</v>
      </c>
    </row>
    <row r="48" spans="3:31">
      <c r="C48" t="s">
        <v>122</v>
      </c>
      <c r="D48">
        <v>100</v>
      </c>
      <c r="E48" t="s">
        <v>118</v>
      </c>
      <c r="F48" t="s">
        <v>119</v>
      </c>
      <c r="G48" t="s">
        <v>44</v>
      </c>
    </row>
    <row r="49" spans="3:30">
      <c r="C49" t="s">
        <v>123</v>
      </c>
      <c r="D49" t="s">
        <v>124</v>
      </c>
      <c r="E49" t="s">
        <v>118</v>
      </c>
      <c r="F49" t="s">
        <v>119</v>
      </c>
      <c r="G49" t="s">
        <v>44</v>
      </c>
    </row>
    <row r="50" spans="3:30">
      <c r="C50" t="s">
        <v>125</v>
      </c>
      <c r="D50" t="s">
        <v>126</v>
      </c>
      <c r="E50" t="s">
        <v>118</v>
      </c>
      <c r="F50" t="s">
        <v>119</v>
      </c>
      <c r="G50" t="s">
        <v>44</v>
      </c>
    </row>
    <row r="51" spans="3:30">
      <c r="C51" t="s">
        <v>127</v>
      </c>
      <c r="D51" t="s">
        <v>124</v>
      </c>
      <c r="E51" t="s">
        <v>118</v>
      </c>
      <c r="F51" t="s">
        <v>119</v>
      </c>
      <c r="G51" t="s">
        <v>44</v>
      </c>
    </row>
    <row r="52" spans="3:30">
      <c r="C52" t="s">
        <v>128</v>
      </c>
      <c r="D52" t="s">
        <v>124</v>
      </c>
      <c r="E52" t="s">
        <v>118</v>
      </c>
      <c r="F52" t="s">
        <v>119</v>
      </c>
      <c r="G52" t="s">
        <v>44</v>
      </c>
    </row>
    <row r="53" spans="3:30">
      <c r="C53" t="s">
        <v>129</v>
      </c>
      <c r="D53" t="s">
        <v>130</v>
      </c>
      <c r="E53" t="s">
        <v>131</v>
      </c>
      <c r="F53" t="s">
        <v>132</v>
      </c>
      <c r="G53" t="s">
        <v>133</v>
      </c>
    </row>
    <row r="54" spans="3:30">
      <c r="C54" t="s">
        <v>134</v>
      </c>
      <c r="D54" t="s">
        <v>135</v>
      </c>
      <c r="E54" t="s">
        <v>136</v>
      </c>
      <c r="F54" t="s">
        <v>137</v>
      </c>
      <c r="G54" t="s">
        <v>138</v>
      </c>
    </row>
    <row r="55" spans="3:30">
      <c r="C55" t="s">
        <v>139</v>
      </c>
      <c r="D55" t="s">
        <v>140</v>
      </c>
      <c r="E55" t="s">
        <v>141</v>
      </c>
      <c r="F55" t="s">
        <v>142</v>
      </c>
      <c r="G55" t="s">
        <v>143</v>
      </c>
    </row>
    <row r="56" spans="3:30">
      <c r="C56" t="s">
        <v>144</v>
      </c>
      <c r="D56" t="s">
        <v>145</v>
      </c>
      <c r="E56" t="s">
        <v>146</v>
      </c>
      <c r="F56" t="s">
        <v>147</v>
      </c>
      <c r="G56" t="s">
        <v>148</v>
      </c>
    </row>
    <row r="57" spans="3:30">
      <c r="C57" t="s">
        <v>149</v>
      </c>
      <c r="D57" t="s">
        <v>150</v>
      </c>
      <c r="E57" t="s">
        <v>151</v>
      </c>
      <c r="F57" t="s">
        <v>151</v>
      </c>
    </row>
    <row r="58" spans="3:30">
      <c r="C58" t="s">
        <v>152</v>
      </c>
      <c r="D58" t="s">
        <v>153</v>
      </c>
      <c r="E58" t="s">
        <v>154</v>
      </c>
      <c r="F58" t="s">
        <v>155</v>
      </c>
    </row>
    <row r="59" spans="3:30">
      <c r="C59" t="s">
        <v>156</v>
      </c>
      <c r="D59" t="s">
        <v>157</v>
      </c>
      <c r="E59" t="s">
        <v>158</v>
      </c>
      <c r="F59" t="s">
        <v>159</v>
      </c>
      <c r="G59" t="s">
        <v>160</v>
      </c>
      <c r="P59" t="s">
        <v>161</v>
      </c>
      <c r="Q59" t="s">
        <v>162</v>
      </c>
      <c r="Y59" t="s">
        <v>163</v>
      </c>
      <c r="AC59" t="s">
        <v>164</v>
      </c>
      <c r="AD59" t="s">
        <v>165</v>
      </c>
    </row>
    <row r="60" spans="3:30">
      <c r="C60" t="s">
        <v>166</v>
      </c>
      <c r="D60" t="s">
        <v>167</v>
      </c>
      <c r="E60" t="s">
        <v>168</v>
      </c>
      <c r="F60" t="s">
        <v>168</v>
      </c>
      <c r="G60" t="s">
        <v>169</v>
      </c>
      <c r="I60" t="s">
        <v>170</v>
      </c>
      <c r="J60" t="s">
        <v>171</v>
      </c>
      <c r="M60" t="s">
        <v>172</v>
      </c>
      <c r="O60">
        <v>1.45</v>
      </c>
      <c r="T60" t="s">
        <v>173</v>
      </c>
      <c r="U60" t="s">
        <v>170</v>
      </c>
      <c r="V60" t="s">
        <v>174</v>
      </c>
      <c r="W60" t="s">
        <v>175</v>
      </c>
    </row>
    <row r="61" spans="3:30">
      <c r="C61" t="s">
        <v>176</v>
      </c>
      <c r="D61" t="s">
        <v>177</v>
      </c>
      <c r="E61" t="s">
        <v>178</v>
      </c>
      <c r="F61" t="s">
        <v>179</v>
      </c>
      <c r="H61" t="s">
        <v>180</v>
      </c>
      <c r="K61" t="s">
        <v>181</v>
      </c>
      <c r="Q61" t="s">
        <v>182</v>
      </c>
      <c r="R61" t="s">
        <v>183</v>
      </c>
      <c r="S61" t="s">
        <v>184</v>
      </c>
      <c r="X61" t="s">
        <v>185</v>
      </c>
      <c r="Y61">
        <v>6</v>
      </c>
      <c r="Z61" t="s">
        <v>186</v>
      </c>
      <c r="AD61" t="s">
        <v>187</v>
      </c>
    </row>
    <row r="62" spans="3:30">
      <c r="C62" t="s">
        <v>188</v>
      </c>
      <c r="D62" t="s">
        <v>189</v>
      </c>
      <c r="E62" t="s">
        <v>190</v>
      </c>
      <c r="F62" t="s">
        <v>191</v>
      </c>
      <c r="P62" t="s">
        <v>192</v>
      </c>
      <c r="Q62" t="s">
        <v>193</v>
      </c>
      <c r="Y62" t="s">
        <v>194</v>
      </c>
      <c r="AB62">
        <v>63698</v>
      </c>
      <c r="AC62" t="s">
        <v>195</v>
      </c>
      <c r="AD62" t="s">
        <v>196</v>
      </c>
    </row>
    <row r="63" spans="3:30">
      <c r="C63" t="s">
        <v>197</v>
      </c>
      <c r="D63" t="s">
        <v>198</v>
      </c>
      <c r="E63" t="s">
        <v>199</v>
      </c>
      <c r="F63" t="s">
        <v>200</v>
      </c>
      <c r="G63" t="s">
        <v>201</v>
      </c>
    </row>
    <row r="64" spans="3:30">
      <c r="C64" t="s">
        <v>202</v>
      </c>
      <c r="D64" t="s">
        <v>203</v>
      </c>
      <c r="E64" t="s">
        <v>204</v>
      </c>
      <c r="F64" t="s">
        <v>205</v>
      </c>
      <c r="G64" t="s">
        <v>206</v>
      </c>
    </row>
    <row r="65" spans="1:31">
      <c r="C65" t="s">
        <v>207</v>
      </c>
      <c r="D65" t="s">
        <v>208</v>
      </c>
      <c r="E65" t="s">
        <v>209</v>
      </c>
      <c r="F65" t="s">
        <v>210</v>
      </c>
      <c r="G65" t="s">
        <v>44</v>
      </c>
    </row>
    <row r="69" spans="1:31">
      <c r="A69" t="s">
        <v>211</v>
      </c>
    </row>
    <row r="71" spans="1:31">
      <c r="A71" t="s">
        <v>9</v>
      </c>
      <c r="B71" t="s">
        <v>10</v>
      </c>
      <c r="C71" t="s">
        <v>11</v>
      </c>
      <c r="D71" t="s">
        <v>12</v>
      </c>
      <c r="AD71" t="s">
        <v>38</v>
      </c>
      <c r="AE71" t="s">
        <v>39</v>
      </c>
    </row>
    <row r="72" spans="1:31">
      <c r="A72">
        <v>1</v>
      </c>
      <c r="B72">
        <v>15</v>
      </c>
      <c r="C72" t="s">
        <v>212</v>
      </c>
      <c r="D72" t="s">
        <v>41</v>
      </c>
    </row>
    <row r="73" spans="1:31">
      <c r="A73">
        <v>2</v>
      </c>
      <c r="B73">
        <v>4</v>
      </c>
      <c r="C73" t="s">
        <v>213</v>
      </c>
      <c r="D73" t="s">
        <v>47</v>
      </c>
    </row>
    <row r="74" spans="1:31">
      <c r="A74">
        <v>3</v>
      </c>
      <c r="B74">
        <v>2</v>
      </c>
      <c r="C74" t="s">
        <v>214</v>
      </c>
      <c r="D74" t="s">
        <v>54</v>
      </c>
    </row>
    <row r="75" spans="1:31">
      <c r="A75">
        <v>4</v>
      </c>
      <c r="B75">
        <v>1</v>
      </c>
      <c r="C75" t="s">
        <v>61</v>
      </c>
      <c r="D75" t="s">
        <v>62</v>
      </c>
    </row>
    <row r="76" spans="1:31">
      <c r="A76">
        <v>5</v>
      </c>
      <c r="B76">
        <v>2</v>
      </c>
      <c r="C76" t="s">
        <v>215</v>
      </c>
      <c r="D76" t="s">
        <v>66</v>
      </c>
    </row>
    <row r="77" spans="1:31">
      <c r="A77">
        <v>6</v>
      </c>
      <c r="B77">
        <v>1</v>
      </c>
      <c r="C77" t="s">
        <v>74</v>
      </c>
      <c r="D77" t="s">
        <v>41</v>
      </c>
    </row>
    <row r="78" spans="1:31">
      <c r="A78">
        <v>7</v>
      </c>
      <c r="B78">
        <v>2</v>
      </c>
      <c r="C78" t="s">
        <v>216</v>
      </c>
      <c r="D78" t="s">
        <v>78</v>
      </c>
    </row>
    <row r="79" spans="1:31">
      <c r="A79">
        <v>8</v>
      </c>
      <c r="B79">
        <v>1</v>
      </c>
      <c r="C79" t="s">
        <v>82</v>
      </c>
      <c r="D79" t="s">
        <v>83</v>
      </c>
    </row>
    <row r="80" spans="1:31">
      <c r="A80">
        <v>9</v>
      </c>
      <c r="B80">
        <v>1</v>
      </c>
      <c r="C80" t="s">
        <v>85</v>
      </c>
      <c r="D80" t="s">
        <v>86</v>
      </c>
    </row>
    <row r="81" spans="1:4">
      <c r="A81">
        <v>10</v>
      </c>
      <c r="B81">
        <v>1</v>
      </c>
      <c r="C81" t="s">
        <v>87</v>
      </c>
      <c r="D81" t="s">
        <v>88</v>
      </c>
    </row>
    <row r="82" spans="1:4">
      <c r="A82">
        <v>11</v>
      </c>
      <c r="B82">
        <v>2</v>
      </c>
      <c r="C82" t="s">
        <v>217</v>
      </c>
      <c r="D82" t="s">
        <v>92</v>
      </c>
    </row>
    <row r="83" spans="1:4">
      <c r="A83">
        <v>12</v>
      </c>
      <c r="B83">
        <v>1</v>
      </c>
      <c r="C83" t="s">
        <v>95</v>
      </c>
      <c r="D83" t="s">
        <v>96</v>
      </c>
    </row>
    <row r="84" spans="1:4">
      <c r="A84">
        <v>13</v>
      </c>
      <c r="B84">
        <v>1</v>
      </c>
      <c r="C84" t="s">
        <v>99</v>
      </c>
      <c r="D84" t="s">
        <v>100</v>
      </c>
    </row>
    <row r="85" spans="1:4">
      <c r="A85">
        <v>14</v>
      </c>
      <c r="B85">
        <v>1</v>
      </c>
      <c r="C85" t="s">
        <v>104</v>
      </c>
      <c r="D85" t="s">
        <v>105</v>
      </c>
    </row>
    <row r="86" spans="1:4">
      <c r="A86">
        <v>15</v>
      </c>
      <c r="B86">
        <v>2</v>
      </c>
      <c r="C86" t="s">
        <v>218</v>
      </c>
      <c r="D86" t="s">
        <v>117</v>
      </c>
    </row>
    <row r="87" spans="1:4">
      <c r="A87">
        <v>16</v>
      </c>
      <c r="B87">
        <v>2</v>
      </c>
      <c r="C87" t="s">
        <v>219</v>
      </c>
      <c r="D87">
        <v>100</v>
      </c>
    </row>
    <row r="88" spans="1:4">
      <c r="A88">
        <v>17</v>
      </c>
      <c r="B88">
        <v>3</v>
      </c>
      <c r="C88" t="s">
        <v>220</v>
      </c>
      <c r="D88" t="s">
        <v>124</v>
      </c>
    </row>
    <row r="89" spans="1:4">
      <c r="A89">
        <v>18</v>
      </c>
      <c r="B89">
        <v>1</v>
      </c>
      <c r="C89" t="s">
        <v>125</v>
      </c>
      <c r="D89" t="s">
        <v>126</v>
      </c>
    </row>
    <row r="90" spans="1:4">
      <c r="A90">
        <v>19</v>
      </c>
      <c r="B90">
        <v>1</v>
      </c>
      <c r="C90" t="s">
        <v>129</v>
      </c>
      <c r="D90" t="s">
        <v>130</v>
      </c>
    </row>
    <row r="91" spans="1:4">
      <c r="A91">
        <v>20</v>
      </c>
      <c r="B91">
        <v>1</v>
      </c>
      <c r="C91" t="s">
        <v>134</v>
      </c>
      <c r="D91" t="s">
        <v>135</v>
      </c>
    </row>
    <row r="92" spans="1:4">
      <c r="A92">
        <v>21</v>
      </c>
      <c r="B92">
        <v>1</v>
      </c>
      <c r="C92" t="s">
        <v>139</v>
      </c>
      <c r="D92" t="s">
        <v>140</v>
      </c>
    </row>
    <row r="93" spans="1:4">
      <c r="A93">
        <v>22</v>
      </c>
      <c r="B93">
        <v>1</v>
      </c>
      <c r="C93" t="s">
        <v>144</v>
      </c>
      <c r="D93" t="s">
        <v>145</v>
      </c>
    </row>
    <row r="94" spans="1:4">
      <c r="A94">
        <v>23</v>
      </c>
      <c r="B94">
        <v>1</v>
      </c>
      <c r="C94" t="s">
        <v>149</v>
      </c>
      <c r="D94" t="s">
        <v>150</v>
      </c>
    </row>
    <row r="95" spans="1:4">
      <c r="A95">
        <v>24</v>
      </c>
      <c r="B95">
        <v>1</v>
      </c>
      <c r="C95" t="s">
        <v>152</v>
      </c>
      <c r="D95" t="s">
        <v>153</v>
      </c>
    </row>
    <row r="96" spans="1:4">
      <c r="A96">
        <v>25</v>
      </c>
      <c r="B96">
        <v>1</v>
      </c>
      <c r="C96" t="s">
        <v>156</v>
      </c>
      <c r="D96" t="s">
        <v>157</v>
      </c>
    </row>
    <row r="97" spans="1:4">
      <c r="A97">
        <v>26</v>
      </c>
      <c r="B97">
        <v>1</v>
      </c>
      <c r="C97" t="s">
        <v>166</v>
      </c>
      <c r="D97" t="s">
        <v>167</v>
      </c>
    </row>
    <row r="98" spans="1:4">
      <c r="A98">
        <v>27</v>
      </c>
      <c r="B98">
        <v>1</v>
      </c>
      <c r="C98" t="s">
        <v>176</v>
      </c>
      <c r="D98" t="s">
        <v>177</v>
      </c>
    </row>
    <row r="99" spans="1:4">
      <c r="A99">
        <v>28</v>
      </c>
      <c r="B99">
        <v>1</v>
      </c>
      <c r="C99" t="s">
        <v>188</v>
      </c>
      <c r="D99" t="s">
        <v>189</v>
      </c>
    </row>
    <row r="100" spans="1:4">
      <c r="A100">
        <v>29</v>
      </c>
      <c r="B100">
        <v>1</v>
      </c>
      <c r="C100" t="s">
        <v>197</v>
      </c>
      <c r="D100" t="s">
        <v>198</v>
      </c>
    </row>
    <row r="101" spans="1:4">
      <c r="A101">
        <v>30</v>
      </c>
      <c r="B101">
        <v>1</v>
      </c>
      <c r="C101" t="s">
        <v>202</v>
      </c>
      <c r="D101" t="s">
        <v>203</v>
      </c>
    </row>
    <row r="102" spans="1:4">
      <c r="A102">
        <v>31</v>
      </c>
      <c r="B102">
        <v>1</v>
      </c>
      <c r="C102" t="s">
        <v>207</v>
      </c>
      <c r="D102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0"/>
  <sheetViews>
    <sheetView tabSelected="1" zoomScale="75" workbookViewId="0">
      <selection activeCell="E33" sqref="E33"/>
    </sheetView>
  </sheetViews>
  <sheetFormatPr defaultRowHeight="14.45"/>
  <cols>
    <col min="4" max="4" width="38" customWidth="1"/>
    <col min="5" max="5" width="33.42578125" customWidth="1"/>
  </cols>
  <sheetData>
    <row r="1" spans="1:14" ht="29.1">
      <c r="A1" s="3" t="s">
        <v>9</v>
      </c>
      <c r="B1" s="3" t="s">
        <v>10</v>
      </c>
      <c r="C1" s="3" t="s">
        <v>11</v>
      </c>
      <c r="D1" s="3" t="s">
        <v>12</v>
      </c>
      <c r="E1" s="3" t="s">
        <v>221</v>
      </c>
      <c r="F1" s="3" t="s">
        <v>222</v>
      </c>
      <c r="G1" s="3" t="s">
        <v>223</v>
      </c>
      <c r="H1" s="3" t="s">
        <v>224</v>
      </c>
      <c r="I1" s="3" t="s">
        <v>225</v>
      </c>
      <c r="J1" s="3" t="s">
        <v>226</v>
      </c>
      <c r="K1" s="3" t="s">
        <v>227</v>
      </c>
      <c r="L1" s="3" t="s">
        <v>228</v>
      </c>
      <c r="M1" s="3" t="s">
        <v>229</v>
      </c>
      <c r="N1" s="3"/>
    </row>
    <row r="2" spans="1:14">
      <c r="A2">
        <v>1</v>
      </c>
      <c r="B2">
        <v>15</v>
      </c>
      <c r="C2" t="s">
        <v>212</v>
      </c>
      <c r="D2" t="s">
        <v>230</v>
      </c>
      <c r="E2" s="2" t="s">
        <v>231</v>
      </c>
      <c r="F2">
        <v>0.13100000000000001</v>
      </c>
      <c r="G2">
        <f>B2*3</f>
        <v>45</v>
      </c>
      <c r="H2">
        <v>19</v>
      </c>
      <c r="I2">
        <v>30</v>
      </c>
      <c r="J2">
        <f>H2+I2</f>
        <v>49</v>
      </c>
      <c r="K2">
        <f>I2*F2</f>
        <v>3.93</v>
      </c>
      <c r="L2" t="s">
        <v>232</v>
      </c>
    </row>
    <row r="3" spans="1:14">
      <c r="A3">
        <v>2</v>
      </c>
      <c r="B3">
        <v>4</v>
      </c>
      <c r="C3" t="s">
        <v>213</v>
      </c>
      <c r="D3" t="s">
        <v>47</v>
      </c>
      <c r="G3">
        <f t="shared" ref="G3:G33" si="0">B3*3</f>
        <v>12</v>
      </c>
      <c r="H3">
        <v>50</v>
      </c>
      <c r="I3">
        <v>0</v>
      </c>
      <c r="J3">
        <f t="shared" ref="J3:J31" si="1">H3+I3</f>
        <v>50</v>
      </c>
      <c r="K3">
        <f t="shared" ref="K3:K33" si="2">I3*F3</f>
        <v>0</v>
      </c>
    </row>
    <row r="4" spans="1:14">
      <c r="A4">
        <v>3</v>
      </c>
      <c r="B4">
        <v>2</v>
      </c>
      <c r="C4" t="s">
        <v>214</v>
      </c>
      <c r="D4" t="s">
        <v>54</v>
      </c>
      <c r="E4" s="2" t="s">
        <v>233</v>
      </c>
      <c r="G4">
        <f t="shared" si="0"/>
        <v>6</v>
      </c>
      <c r="H4">
        <v>15</v>
      </c>
      <c r="I4">
        <v>0</v>
      </c>
      <c r="J4">
        <f t="shared" si="1"/>
        <v>15</v>
      </c>
      <c r="K4">
        <f t="shared" si="2"/>
        <v>0</v>
      </c>
    </row>
    <row r="5" spans="1:14">
      <c r="A5">
        <v>4</v>
      </c>
      <c r="B5">
        <v>1</v>
      </c>
      <c r="C5" t="s">
        <v>61</v>
      </c>
      <c r="D5" t="s">
        <v>62</v>
      </c>
      <c r="E5" s="2" t="s">
        <v>234</v>
      </c>
      <c r="G5">
        <f t="shared" si="0"/>
        <v>3</v>
      </c>
      <c r="H5">
        <v>18</v>
      </c>
      <c r="I5">
        <v>0</v>
      </c>
      <c r="J5">
        <f t="shared" si="1"/>
        <v>18</v>
      </c>
      <c r="K5">
        <f t="shared" si="2"/>
        <v>0</v>
      </c>
    </row>
    <row r="6" spans="1:14">
      <c r="A6">
        <v>5</v>
      </c>
      <c r="B6">
        <v>2</v>
      </c>
      <c r="C6" t="s">
        <v>215</v>
      </c>
      <c r="D6" t="s">
        <v>235</v>
      </c>
      <c r="E6" s="2" t="s">
        <v>236</v>
      </c>
      <c r="F6">
        <v>0.17499999999999999</v>
      </c>
      <c r="G6">
        <f t="shared" si="0"/>
        <v>6</v>
      </c>
      <c r="H6">
        <v>0</v>
      </c>
      <c r="I6">
        <v>10</v>
      </c>
      <c r="J6">
        <f t="shared" si="1"/>
        <v>10</v>
      </c>
      <c r="K6">
        <f t="shared" si="2"/>
        <v>1.75</v>
      </c>
      <c r="L6" t="s">
        <v>232</v>
      </c>
    </row>
    <row r="7" spans="1:14">
      <c r="A7">
        <v>6</v>
      </c>
      <c r="B7">
        <v>1</v>
      </c>
      <c r="C7" t="s">
        <v>74</v>
      </c>
      <c r="D7" t="s">
        <v>41</v>
      </c>
      <c r="G7">
        <f t="shared" si="0"/>
        <v>3</v>
      </c>
      <c r="H7">
        <v>3</v>
      </c>
      <c r="I7">
        <v>0</v>
      </c>
      <c r="J7">
        <f t="shared" si="1"/>
        <v>3</v>
      </c>
      <c r="K7">
        <f t="shared" si="2"/>
        <v>0</v>
      </c>
    </row>
    <row r="8" spans="1:14">
      <c r="A8">
        <v>7</v>
      </c>
      <c r="B8">
        <v>2</v>
      </c>
      <c r="C8" t="s">
        <v>216</v>
      </c>
      <c r="D8" t="s">
        <v>78</v>
      </c>
      <c r="E8" s="2" t="s">
        <v>237</v>
      </c>
      <c r="F8">
        <v>0.372</v>
      </c>
      <c r="G8">
        <f t="shared" si="0"/>
        <v>6</v>
      </c>
      <c r="H8">
        <v>43</v>
      </c>
      <c r="I8">
        <v>0</v>
      </c>
      <c r="J8">
        <f t="shared" si="1"/>
        <v>43</v>
      </c>
      <c r="K8">
        <f t="shared" si="2"/>
        <v>0</v>
      </c>
    </row>
    <row r="9" spans="1:14">
      <c r="A9">
        <v>8</v>
      </c>
      <c r="B9">
        <v>1</v>
      </c>
      <c r="C9" t="s">
        <v>82</v>
      </c>
      <c r="D9" t="s">
        <v>83</v>
      </c>
      <c r="E9" s="2" t="s">
        <v>238</v>
      </c>
      <c r="F9">
        <v>0.18099999999999999</v>
      </c>
      <c r="G9">
        <f t="shared" si="0"/>
        <v>3</v>
      </c>
      <c r="H9">
        <v>0</v>
      </c>
      <c r="I9">
        <v>10</v>
      </c>
      <c r="J9">
        <f t="shared" si="1"/>
        <v>10</v>
      </c>
      <c r="K9">
        <f t="shared" si="2"/>
        <v>1.81</v>
      </c>
      <c r="L9" t="s">
        <v>232</v>
      </c>
    </row>
    <row r="10" spans="1:14">
      <c r="A10">
        <v>9</v>
      </c>
      <c r="B10">
        <v>1</v>
      </c>
      <c r="C10" t="s">
        <v>85</v>
      </c>
      <c r="D10" t="s">
        <v>86</v>
      </c>
      <c r="E10" s="2" t="s">
        <v>239</v>
      </c>
      <c r="F10">
        <v>0.17299999999999999</v>
      </c>
      <c r="G10">
        <f t="shared" si="0"/>
        <v>3</v>
      </c>
      <c r="H10">
        <v>0</v>
      </c>
      <c r="I10">
        <v>10</v>
      </c>
      <c r="J10">
        <f t="shared" si="1"/>
        <v>10</v>
      </c>
      <c r="K10">
        <f t="shared" si="2"/>
        <v>1.73</v>
      </c>
      <c r="L10" t="s">
        <v>232</v>
      </c>
    </row>
    <row r="11" spans="1:14">
      <c r="A11">
        <v>10</v>
      </c>
      <c r="B11">
        <v>1</v>
      </c>
      <c r="C11" t="s">
        <v>87</v>
      </c>
      <c r="D11" t="s">
        <v>88</v>
      </c>
      <c r="E11" s="2" t="s">
        <v>240</v>
      </c>
      <c r="F11">
        <v>0.19</v>
      </c>
      <c r="G11">
        <f t="shared" si="0"/>
        <v>3</v>
      </c>
      <c r="H11">
        <v>7</v>
      </c>
      <c r="I11">
        <v>0</v>
      </c>
      <c r="J11">
        <f t="shared" si="1"/>
        <v>7</v>
      </c>
      <c r="K11">
        <f t="shared" si="2"/>
        <v>0</v>
      </c>
    </row>
    <row r="12" spans="1:14">
      <c r="A12">
        <v>11</v>
      </c>
      <c r="B12">
        <v>2</v>
      </c>
      <c r="C12" t="s">
        <v>217</v>
      </c>
      <c r="D12" t="s">
        <v>92</v>
      </c>
      <c r="G12">
        <f t="shared" si="0"/>
        <v>6</v>
      </c>
      <c r="H12">
        <v>40</v>
      </c>
      <c r="I12">
        <v>0</v>
      </c>
      <c r="J12">
        <f t="shared" si="1"/>
        <v>40</v>
      </c>
      <c r="K12">
        <f t="shared" si="2"/>
        <v>0</v>
      </c>
    </row>
    <row r="13" spans="1:14" ht="15">
      <c r="A13">
        <v>12</v>
      </c>
      <c r="B13">
        <v>1</v>
      </c>
      <c r="C13" t="s">
        <v>95</v>
      </c>
      <c r="D13" t="s">
        <v>96</v>
      </c>
      <c r="E13" s="2" t="s">
        <v>241</v>
      </c>
      <c r="F13" s="4">
        <v>0.78600000000000003</v>
      </c>
      <c r="G13">
        <f t="shared" si="0"/>
        <v>3</v>
      </c>
      <c r="H13">
        <v>0</v>
      </c>
      <c r="I13">
        <v>5</v>
      </c>
      <c r="J13">
        <f t="shared" si="1"/>
        <v>5</v>
      </c>
      <c r="K13">
        <f t="shared" si="2"/>
        <v>3.93</v>
      </c>
      <c r="L13" t="s">
        <v>232</v>
      </c>
    </row>
    <row r="14" spans="1:14" ht="15">
      <c r="A14">
        <v>13</v>
      </c>
      <c r="B14">
        <v>1</v>
      </c>
      <c r="C14" t="s">
        <v>99</v>
      </c>
      <c r="D14" t="s">
        <v>100</v>
      </c>
      <c r="E14" s="2" t="s">
        <v>242</v>
      </c>
      <c r="F14">
        <v>0.76900000000000002</v>
      </c>
      <c r="G14">
        <f t="shared" si="0"/>
        <v>3</v>
      </c>
      <c r="H14">
        <v>0</v>
      </c>
      <c r="I14">
        <v>3</v>
      </c>
      <c r="J14">
        <f t="shared" si="1"/>
        <v>3</v>
      </c>
      <c r="K14">
        <f t="shared" si="2"/>
        <v>2.3069999999999999</v>
      </c>
      <c r="L14" t="s">
        <v>232</v>
      </c>
    </row>
    <row r="15" spans="1:14">
      <c r="A15">
        <v>14</v>
      </c>
      <c r="B15">
        <v>1</v>
      </c>
      <c r="C15" t="s">
        <v>104</v>
      </c>
      <c r="D15" t="s">
        <v>105</v>
      </c>
      <c r="E15" s="2" t="s">
        <v>112</v>
      </c>
      <c r="F15">
        <v>1.04</v>
      </c>
      <c r="G15">
        <f t="shared" si="0"/>
        <v>3</v>
      </c>
      <c r="H15">
        <v>0</v>
      </c>
      <c r="I15">
        <v>3</v>
      </c>
      <c r="J15">
        <f t="shared" si="1"/>
        <v>3</v>
      </c>
      <c r="K15">
        <f t="shared" si="2"/>
        <v>3.12</v>
      </c>
      <c r="L15" t="s">
        <v>232</v>
      </c>
    </row>
    <row r="16" spans="1:14">
      <c r="A16">
        <v>15</v>
      </c>
      <c r="B16">
        <v>2</v>
      </c>
      <c r="C16" t="s">
        <v>218</v>
      </c>
      <c r="D16" t="s">
        <v>117</v>
      </c>
      <c r="E16" s="2" t="s">
        <v>243</v>
      </c>
      <c r="F16">
        <v>8.3000000000000004E-2</v>
      </c>
      <c r="G16">
        <f t="shared" si="0"/>
        <v>6</v>
      </c>
      <c r="H16">
        <v>16</v>
      </c>
      <c r="I16">
        <v>0</v>
      </c>
      <c r="J16">
        <f t="shared" si="1"/>
        <v>16</v>
      </c>
      <c r="K16">
        <f t="shared" si="2"/>
        <v>0</v>
      </c>
    </row>
    <row r="17" spans="1:12">
      <c r="A17">
        <v>16</v>
      </c>
      <c r="B17">
        <v>2</v>
      </c>
      <c r="C17" t="s">
        <v>219</v>
      </c>
      <c r="D17">
        <v>100</v>
      </c>
      <c r="E17" s="2" t="s">
        <v>244</v>
      </c>
      <c r="F17">
        <v>0.106</v>
      </c>
      <c r="G17">
        <f t="shared" si="0"/>
        <v>6</v>
      </c>
      <c r="H17">
        <v>0</v>
      </c>
      <c r="I17">
        <v>10</v>
      </c>
      <c r="J17">
        <f t="shared" si="1"/>
        <v>10</v>
      </c>
      <c r="K17">
        <f t="shared" si="2"/>
        <v>1.06</v>
      </c>
      <c r="L17" t="s">
        <v>232</v>
      </c>
    </row>
    <row r="18" spans="1:12">
      <c r="A18">
        <v>17</v>
      </c>
      <c r="B18">
        <v>3</v>
      </c>
      <c r="C18" t="s">
        <v>220</v>
      </c>
      <c r="D18" t="s">
        <v>124</v>
      </c>
      <c r="G18">
        <f t="shared" si="0"/>
        <v>9</v>
      </c>
      <c r="H18">
        <v>35</v>
      </c>
      <c r="I18">
        <v>0</v>
      </c>
      <c r="J18">
        <f t="shared" si="1"/>
        <v>35</v>
      </c>
      <c r="K18">
        <f t="shared" si="2"/>
        <v>0</v>
      </c>
    </row>
    <row r="19" spans="1:12">
      <c r="A19">
        <v>18</v>
      </c>
      <c r="B19">
        <v>1</v>
      </c>
      <c r="C19" t="s">
        <v>125</v>
      </c>
      <c r="D19" t="s">
        <v>126</v>
      </c>
      <c r="G19">
        <f t="shared" si="0"/>
        <v>3</v>
      </c>
      <c r="H19">
        <v>50</v>
      </c>
      <c r="I19">
        <v>0</v>
      </c>
      <c r="J19">
        <f t="shared" si="1"/>
        <v>50</v>
      </c>
      <c r="K19">
        <f t="shared" si="2"/>
        <v>0</v>
      </c>
    </row>
    <row r="20" spans="1:12">
      <c r="A20">
        <v>19</v>
      </c>
      <c r="B20">
        <v>1</v>
      </c>
      <c r="C20" t="s">
        <v>129</v>
      </c>
      <c r="D20" t="s">
        <v>245</v>
      </c>
      <c r="E20" s="2" t="s">
        <v>246</v>
      </c>
      <c r="F20">
        <v>10.02</v>
      </c>
      <c r="G20">
        <f t="shared" si="0"/>
        <v>3</v>
      </c>
      <c r="H20">
        <v>0</v>
      </c>
      <c r="I20">
        <v>3</v>
      </c>
      <c r="J20">
        <f t="shared" si="1"/>
        <v>3</v>
      </c>
      <c r="K20">
        <f t="shared" si="2"/>
        <v>30.06</v>
      </c>
      <c r="L20" t="s">
        <v>232</v>
      </c>
    </row>
    <row r="21" spans="1:12">
      <c r="A21">
        <v>20</v>
      </c>
      <c r="B21">
        <v>1</v>
      </c>
      <c r="C21" t="s">
        <v>134</v>
      </c>
      <c r="D21" t="s">
        <v>247</v>
      </c>
      <c r="E21" s="2" t="s">
        <v>248</v>
      </c>
      <c r="F21">
        <v>0.92400000000000004</v>
      </c>
      <c r="G21">
        <f t="shared" si="0"/>
        <v>3</v>
      </c>
      <c r="H21">
        <v>1</v>
      </c>
      <c r="I21">
        <v>3</v>
      </c>
      <c r="J21">
        <f t="shared" si="1"/>
        <v>4</v>
      </c>
      <c r="K21">
        <f t="shared" si="2"/>
        <v>2.7720000000000002</v>
      </c>
      <c r="L21" t="s">
        <v>232</v>
      </c>
    </row>
    <row r="22" spans="1:12">
      <c r="A22">
        <v>21</v>
      </c>
      <c r="B22">
        <v>1</v>
      </c>
      <c r="C22" t="s">
        <v>139</v>
      </c>
      <c r="D22" t="s">
        <v>140</v>
      </c>
      <c r="E22" s="2" t="s">
        <v>249</v>
      </c>
      <c r="F22">
        <v>2.79</v>
      </c>
      <c r="G22">
        <f t="shared" si="0"/>
        <v>3</v>
      </c>
      <c r="H22">
        <v>0</v>
      </c>
      <c r="I22">
        <v>3</v>
      </c>
      <c r="J22">
        <f t="shared" si="1"/>
        <v>3</v>
      </c>
      <c r="K22">
        <f t="shared" si="2"/>
        <v>8.370000000000001</v>
      </c>
      <c r="L22" t="s">
        <v>232</v>
      </c>
    </row>
    <row r="23" spans="1:12">
      <c r="A23">
        <v>22</v>
      </c>
      <c r="B23">
        <v>1</v>
      </c>
      <c r="C23" t="s">
        <v>144</v>
      </c>
      <c r="D23" t="s">
        <v>145</v>
      </c>
      <c r="E23" s="2" t="s">
        <v>250</v>
      </c>
      <c r="F23">
        <v>5.36</v>
      </c>
      <c r="G23">
        <f t="shared" si="0"/>
        <v>3</v>
      </c>
      <c r="H23">
        <v>0</v>
      </c>
      <c r="I23">
        <v>3</v>
      </c>
      <c r="J23">
        <f t="shared" si="1"/>
        <v>3</v>
      </c>
      <c r="K23">
        <f t="shared" si="2"/>
        <v>16.080000000000002</v>
      </c>
      <c r="L23" t="s">
        <v>232</v>
      </c>
    </row>
    <row r="24" spans="1:12">
      <c r="A24">
        <v>23</v>
      </c>
      <c r="B24">
        <v>1</v>
      </c>
      <c r="C24" t="s">
        <v>149</v>
      </c>
      <c r="D24" t="s">
        <v>150</v>
      </c>
      <c r="E24" s="2" t="s">
        <v>251</v>
      </c>
      <c r="F24">
        <v>0.47199999999999998</v>
      </c>
      <c r="G24">
        <f t="shared" si="0"/>
        <v>3</v>
      </c>
      <c r="H24">
        <v>0</v>
      </c>
      <c r="I24">
        <v>5</v>
      </c>
      <c r="J24">
        <f t="shared" si="1"/>
        <v>5</v>
      </c>
      <c r="K24">
        <f t="shared" si="2"/>
        <v>2.36</v>
      </c>
      <c r="L24" t="s">
        <v>232</v>
      </c>
    </row>
    <row r="25" spans="1:12">
      <c r="A25">
        <v>24</v>
      </c>
      <c r="B25">
        <v>1</v>
      </c>
      <c r="C25" t="s">
        <v>152</v>
      </c>
      <c r="D25" t="s">
        <v>252</v>
      </c>
      <c r="E25" s="2" t="s">
        <v>253</v>
      </c>
      <c r="F25">
        <v>0.95899999999999996</v>
      </c>
      <c r="G25">
        <f t="shared" si="0"/>
        <v>3</v>
      </c>
      <c r="H25">
        <v>0</v>
      </c>
      <c r="I25">
        <v>5</v>
      </c>
      <c r="J25">
        <f t="shared" si="1"/>
        <v>5</v>
      </c>
      <c r="K25">
        <f t="shared" si="2"/>
        <v>4.7949999999999999</v>
      </c>
      <c r="L25" t="s">
        <v>232</v>
      </c>
    </row>
    <row r="26" spans="1:12">
      <c r="A26">
        <v>25</v>
      </c>
      <c r="B26">
        <v>1</v>
      </c>
      <c r="C26" t="s">
        <v>156</v>
      </c>
      <c r="D26" t="s">
        <v>157</v>
      </c>
      <c r="E26" s="2" t="s">
        <v>254</v>
      </c>
      <c r="F26">
        <v>0.55400000000000005</v>
      </c>
      <c r="G26">
        <f t="shared" si="0"/>
        <v>3</v>
      </c>
      <c r="H26">
        <v>0</v>
      </c>
      <c r="I26">
        <v>5</v>
      </c>
      <c r="J26">
        <f t="shared" si="1"/>
        <v>5</v>
      </c>
      <c r="K26">
        <f t="shared" si="2"/>
        <v>2.7700000000000005</v>
      </c>
      <c r="L26" t="s">
        <v>232</v>
      </c>
    </row>
    <row r="27" spans="1:12">
      <c r="A27">
        <v>26</v>
      </c>
      <c r="B27">
        <v>1</v>
      </c>
      <c r="C27" t="s">
        <v>166</v>
      </c>
      <c r="D27" t="s">
        <v>167</v>
      </c>
      <c r="E27" s="2" t="s">
        <v>175</v>
      </c>
      <c r="F27">
        <v>6.91</v>
      </c>
      <c r="G27">
        <f t="shared" si="0"/>
        <v>3</v>
      </c>
      <c r="H27">
        <v>0</v>
      </c>
      <c r="I27">
        <v>3</v>
      </c>
      <c r="J27">
        <f t="shared" si="1"/>
        <v>3</v>
      </c>
      <c r="K27">
        <f t="shared" si="2"/>
        <v>20.73</v>
      </c>
      <c r="L27" t="s">
        <v>232</v>
      </c>
    </row>
    <row r="28" spans="1:12">
      <c r="A28">
        <v>27</v>
      </c>
      <c r="B28">
        <v>1</v>
      </c>
      <c r="C28" t="s">
        <v>176</v>
      </c>
      <c r="D28" t="s">
        <v>177</v>
      </c>
      <c r="E28" s="2" t="s">
        <v>255</v>
      </c>
      <c r="F28">
        <v>3.79</v>
      </c>
      <c r="G28">
        <f t="shared" si="0"/>
        <v>3</v>
      </c>
      <c r="H28">
        <v>0</v>
      </c>
      <c r="I28">
        <v>3</v>
      </c>
      <c r="J28">
        <f t="shared" si="1"/>
        <v>3</v>
      </c>
      <c r="K28">
        <f t="shared" si="2"/>
        <v>11.370000000000001</v>
      </c>
      <c r="L28" t="s">
        <v>232</v>
      </c>
    </row>
    <row r="29" spans="1:12">
      <c r="A29">
        <v>28</v>
      </c>
      <c r="B29">
        <v>1</v>
      </c>
      <c r="C29" t="s">
        <v>188</v>
      </c>
      <c r="D29" t="s">
        <v>189</v>
      </c>
      <c r="E29" s="2" t="s">
        <v>256</v>
      </c>
      <c r="F29">
        <v>17.13</v>
      </c>
      <c r="G29">
        <f t="shared" si="0"/>
        <v>3</v>
      </c>
      <c r="H29">
        <v>0</v>
      </c>
      <c r="I29">
        <v>3</v>
      </c>
      <c r="J29">
        <f t="shared" si="1"/>
        <v>3</v>
      </c>
      <c r="K29">
        <f t="shared" si="2"/>
        <v>51.39</v>
      </c>
      <c r="L29" t="s">
        <v>232</v>
      </c>
    </row>
    <row r="30" spans="1:12">
      <c r="A30">
        <v>29</v>
      </c>
      <c r="B30">
        <v>1</v>
      </c>
      <c r="C30" t="s">
        <v>197</v>
      </c>
      <c r="D30" t="s">
        <v>257</v>
      </c>
      <c r="E30" s="2" t="s">
        <v>258</v>
      </c>
      <c r="F30">
        <v>0.57899999999999996</v>
      </c>
      <c r="G30">
        <f t="shared" si="0"/>
        <v>3</v>
      </c>
      <c r="H30">
        <v>0</v>
      </c>
      <c r="I30">
        <v>5</v>
      </c>
      <c r="J30">
        <f t="shared" si="1"/>
        <v>5</v>
      </c>
      <c r="K30">
        <f t="shared" si="2"/>
        <v>2.8949999999999996</v>
      </c>
      <c r="L30" t="s">
        <v>232</v>
      </c>
    </row>
    <row r="31" spans="1:12">
      <c r="A31">
        <v>30</v>
      </c>
      <c r="B31">
        <v>1</v>
      </c>
      <c r="C31" t="s">
        <v>202</v>
      </c>
      <c r="D31" t="s">
        <v>259</v>
      </c>
      <c r="E31" s="2" t="s">
        <v>260</v>
      </c>
      <c r="F31">
        <v>11.24</v>
      </c>
      <c r="G31">
        <f t="shared" si="0"/>
        <v>3</v>
      </c>
      <c r="H31">
        <v>0</v>
      </c>
      <c r="I31">
        <v>3</v>
      </c>
      <c r="J31">
        <f t="shared" si="1"/>
        <v>3</v>
      </c>
      <c r="K31">
        <f t="shared" si="2"/>
        <v>33.72</v>
      </c>
      <c r="L31" t="s">
        <v>232</v>
      </c>
    </row>
    <row r="32" spans="1:12">
      <c r="A32">
        <v>31</v>
      </c>
      <c r="B32">
        <v>1</v>
      </c>
      <c r="C32" t="s">
        <v>207</v>
      </c>
      <c r="D32" t="s">
        <v>208</v>
      </c>
      <c r="E32" s="2" t="s">
        <v>261</v>
      </c>
      <c r="F32">
        <v>0.80300000000000005</v>
      </c>
      <c r="G32">
        <f t="shared" si="0"/>
        <v>3</v>
      </c>
      <c r="H32">
        <v>0</v>
      </c>
      <c r="I32">
        <v>5</v>
      </c>
      <c r="J32">
        <f>H32+I32</f>
        <v>5</v>
      </c>
      <c r="K32">
        <f t="shared" si="2"/>
        <v>4.0150000000000006</v>
      </c>
      <c r="L32" t="s">
        <v>232</v>
      </c>
    </row>
    <row r="33" spans="1:11" ht="15">
      <c r="A33">
        <v>32</v>
      </c>
      <c r="B33">
        <v>1</v>
      </c>
      <c r="C33" t="s">
        <v>262</v>
      </c>
      <c r="D33" t="s">
        <v>263</v>
      </c>
      <c r="E33" s="2" t="s">
        <v>264</v>
      </c>
      <c r="F33">
        <v>9.99</v>
      </c>
      <c r="G33">
        <f t="shared" si="0"/>
        <v>3</v>
      </c>
      <c r="H33">
        <v>0</v>
      </c>
      <c r="I33">
        <v>3</v>
      </c>
      <c r="J33">
        <f>H33+I33</f>
        <v>3</v>
      </c>
      <c r="K33">
        <f t="shared" si="2"/>
        <v>29.97</v>
      </c>
    </row>
    <row r="38" spans="1:11">
      <c r="K38">
        <f>SUM(K2:K34)</f>
        <v>240.934</v>
      </c>
    </row>
    <row r="40" spans="1:11">
      <c r="A40" t="s">
        <v>265</v>
      </c>
      <c r="B40">
        <v>38.119999999999997</v>
      </c>
    </row>
  </sheetData>
  <conditionalFormatting sqref="I2:I34">
    <cfRule type="cellIs" dxfId="0" priority="1" operator="greaterThan">
      <formula>0</formula>
    </cfRule>
  </conditionalFormatting>
  <hyperlinks>
    <hyperlink ref="E8" r:id="rId1" xr:uid="{00000000-0004-0000-0100-000000000000}"/>
    <hyperlink ref="E15" r:id="rId2" xr:uid="{00000000-0004-0000-0100-000001000000}"/>
    <hyperlink ref="E20" r:id="rId3" xr:uid="{00000000-0004-0000-0100-000002000000}"/>
    <hyperlink ref="E22" r:id="rId4" xr:uid="{00000000-0004-0000-0100-000003000000}"/>
    <hyperlink ref="E23" r:id="rId5" xr:uid="{00000000-0004-0000-0100-000004000000}"/>
    <hyperlink ref="E24" r:id="rId6" xr:uid="{00000000-0004-0000-0100-000005000000}"/>
    <hyperlink ref="E25" r:id="rId7" xr:uid="{00000000-0004-0000-0100-000006000000}"/>
    <hyperlink ref="E26" r:id="rId8" xr:uid="{00000000-0004-0000-0100-000007000000}"/>
    <hyperlink ref="E27" r:id="rId9" xr:uid="{00000000-0004-0000-0100-000008000000}"/>
    <hyperlink ref="E30" r:id="rId10" xr:uid="{00000000-0004-0000-0100-000009000000}"/>
    <hyperlink ref="E32" r:id="rId11" xr:uid="{00000000-0004-0000-0100-00000A000000}"/>
    <hyperlink ref="E4" r:id="rId12" xr:uid="{00000000-0004-0000-0100-00000B000000}"/>
    <hyperlink ref="E5" r:id="rId13" xr:uid="{00000000-0004-0000-0100-00000C000000}"/>
    <hyperlink ref="E9" r:id="rId14" xr:uid="{00000000-0004-0000-0100-00000D000000}"/>
    <hyperlink ref="E10" r:id="rId15" xr:uid="{00000000-0004-0000-0100-00000E000000}"/>
    <hyperlink ref="E11" r:id="rId16" xr:uid="{00000000-0004-0000-0100-00000F000000}"/>
    <hyperlink ref="E14" r:id="rId17" xr:uid="{00000000-0004-0000-0100-000010000000}"/>
    <hyperlink ref="E16" r:id="rId18" xr:uid="{00000000-0004-0000-0100-000011000000}"/>
    <hyperlink ref="E28" r:id="rId19" xr:uid="{00000000-0004-0000-0100-000012000000}"/>
    <hyperlink ref="E21" r:id="rId20" xr:uid="{00000000-0004-0000-0100-000013000000}"/>
    <hyperlink ref="E2" r:id="rId21" xr:uid="{00000000-0004-0000-0100-000014000000}"/>
    <hyperlink ref="E6" r:id="rId22" xr:uid="{00000000-0004-0000-0100-000015000000}"/>
    <hyperlink ref="E17" r:id="rId23" xr:uid="{00000000-0004-0000-0100-000016000000}"/>
    <hyperlink ref="E33" r:id="rId24" display="https://www.amazon.co.uk/EEMB-Battery-Lithium-Rechargeable-connector/dp/B0B5LF57SL/ref=asc_df_B0B5LF57SL/?tag=googshopuk-21&amp;linkCode=df0&amp;hvadid=621166234518&amp;hvpos=&amp;hvnetw=g&amp;hvrand=8612368833799257212&amp;hvpone=&amp;hvptwo=&amp;hvqmt=&amp;hvdev=c&amp;hvdvcmdl=&amp;hvlocint=&amp;hvlocphy=9045903&amp;hvtargid=pla-1881745737785&amp;th=1" xr:uid="{6BB1BE5B-1C84-48A4-9A98-F5BBAA0741A1}"/>
    <hyperlink ref="E13" r:id="rId25" xr:uid="{51191808-8871-4F92-BADA-91FDCFCBE0B1}"/>
  </hyperlinks>
  <pageMargins left="0.7" right="0.7" top="0.75" bottom="0.75" header="0.3" footer="0.3"/>
  <pageSetup orientation="portrait" r:id="rId2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1168329-0dcd-4830-8595-79b682981ccc" xsi:nil="true"/>
    <lcf76f155ced4ddcb4097134ff3c332f xmlns="fd6f15f9-bb8c-4351-be82-74396d211e8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7EDD50EE84EB409ED216BA932E8EBD" ma:contentTypeVersion="12" ma:contentTypeDescription="Create a new document." ma:contentTypeScope="" ma:versionID="b8276799b08e0dbed5e4a705b9e870d6">
  <xsd:schema xmlns:xsd="http://www.w3.org/2001/XMLSchema" xmlns:xs="http://www.w3.org/2001/XMLSchema" xmlns:p="http://schemas.microsoft.com/office/2006/metadata/properties" xmlns:ns2="fd6f15f9-bb8c-4351-be82-74396d211e8a" xmlns:ns3="91168329-0dcd-4830-8595-79b682981ccc" targetNamespace="http://schemas.microsoft.com/office/2006/metadata/properties" ma:root="true" ma:fieldsID="c939064e84c8381467a9adcf16cbbb0b" ns2:_="" ns3:_="">
    <xsd:import namespace="fd6f15f9-bb8c-4351-be82-74396d211e8a"/>
    <xsd:import namespace="91168329-0dcd-4830-8595-79b682981c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f15f9-bb8c-4351-be82-74396d211e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168329-0dcd-4830-8595-79b682981cc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1c43530-a32a-4799-a25c-6170da5b237a}" ma:internalName="TaxCatchAll" ma:showField="CatchAllData" ma:web="91168329-0dcd-4830-8595-79b682981c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4415E4-FA31-4C0F-9E45-5D086032D5A2}"/>
</file>

<file path=customXml/itemProps2.xml><?xml version="1.0" encoding="utf-8"?>
<ds:datastoreItem xmlns:ds="http://schemas.openxmlformats.org/officeDocument/2006/customXml" ds:itemID="{497AA4BB-6246-49D2-96C1-B32FCC632CD5}"/>
</file>

<file path=customXml/itemProps3.xml><?xml version="1.0" encoding="utf-8"?>
<ds:datastoreItem xmlns:ds="http://schemas.openxmlformats.org/officeDocument/2006/customXml" ds:itemID="{BF53D2A2-D864-46BC-B52A-88295C5CCF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Newman</dc:creator>
  <cp:keywords/>
  <dc:description/>
  <cp:lastModifiedBy>Newman, Timothy</cp:lastModifiedBy>
  <cp:revision/>
  <dcterms:created xsi:type="dcterms:W3CDTF">2023-06-03T14:35:58Z</dcterms:created>
  <dcterms:modified xsi:type="dcterms:W3CDTF">2023-06-05T20:27:20Z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0x0101001D7EDD50EE84EB409ED216BA932E8EBD</vt:lpwstr>
  </property>
  <property fmtid="{D5CDD505-2E9C-101B-9397-08002B2CF9AE}" pid="3" name="MediaServiceImageTags">
    <vt:lpwstr/>
  </property>
</Properties>
</file>