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8990" windowHeight="8580" activeTab="1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S44" i="2"/>
  <c r="S43" s="1"/>
  <c r="S42"/>
  <c r="S41" s="1"/>
  <c r="S27"/>
  <c r="S26" s="1"/>
  <c r="S13"/>
  <c r="S12"/>
  <c r="S20"/>
  <c r="S19" s="1"/>
  <c r="S17"/>
  <c r="S16" s="1"/>
  <c r="S15"/>
  <c r="S14" s="1"/>
  <c r="S8"/>
  <c r="S10"/>
  <c r="S9"/>
  <c r="S7"/>
  <c r="S5"/>
  <c r="S4" s="1"/>
  <c r="S39"/>
  <c r="S38" s="1"/>
  <c r="S37"/>
  <c r="S36" s="1"/>
  <c r="S29"/>
  <c r="S28" s="1"/>
  <c r="S31"/>
  <c r="S30" s="1"/>
  <c r="S22"/>
  <c r="S21" s="1"/>
  <c r="S24"/>
  <c r="S23" s="1"/>
  <c r="N66" i="1"/>
  <c r="N67"/>
  <c r="N68"/>
  <c r="N69"/>
  <c r="N65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32"/>
  <c r="N29"/>
  <c r="N30"/>
  <c r="N28"/>
  <c r="N22"/>
  <c r="N23"/>
  <c r="N24"/>
  <c r="N25"/>
  <c r="N26"/>
  <c r="N21"/>
  <c r="N6"/>
  <c r="N7"/>
  <c r="N8"/>
  <c r="N9"/>
  <c r="N10"/>
  <c r="N11"/>
  <c r="N12"/>
  <c r="N13"/>
  <c r="N14"/>
  <c r="N15"/>
  <c r="N16"/>
  <c r="N17"/>
  <c r="N18"/>
  <c r="N19"/>
  <c r="N5"/>
</calcChain>
</file>

<file path=xl/sharedStrings.xml><?xml version="1.0" encoding="utf-8"?>
<sst xmlns="http://schemas.openxmlformats.org/spreadsheetml/2006/main" count="561" uniqueCount="278">
  <si>
    <t>Acc</t>
  </si>
  <si>
    <t>TL</t>
  </si>
  <si>
    <t>туп</t>
  </si>
  <si>
    <t>2d+1</t>
  </si>
  <si>
    <t>3~</t>
  </si>
  <si>
    <t>2d+2</t>
  </si>
  <si>
    <t>2d</t>
  </si>
  <si>
    <t>2d-1</t>
  </si>
  <si>
    <t>FNHP35, 9mm P, 1935, BE</t>
  </si>
  <si>
    <t>1d+1</t>
  </si>
  <si>
    <t>AMT Backup, 9mm S, 1976, US</t>
  </si>
  <si>
    <t>Beretta 92, 9 mm P. 1976, IT</t>
  </si>
  <si>
    <t>3d</t>
  </si>
  <si>
    <t>Needler, .01 Ne, SF</t>
  </si>
  <si>
    <t>проник</t>
  </si>
  <si>
    <t>1d+2</t>
  </si>
  <si>
    <t>-</t>
  </si>
  <si>
    <t>Gauss Needler, .02 GN, SF</t>
  </si>
  <si>
    <t>100/B</t>
  </si>
  <si>
    <t>Laser Pistol, SF (BW)</t>
  </si>
  <si>
    <t>1d</t>
  </si>
  <si>
    <r>
      <t>4</t>
    </r>
    <r>
      <rPr>
        <vertAlign val="superscript"/>
        <sz val="11"/>
        <color theme="1"/>
        <rFont val="Calibri"/>
        <family val="2"/>
        <charset val="204"/>
        <scheme val="minor"/>
      </rPr>
      <t>*</t>
    </r>
  </si>
  <si>
    <t>20/C</t>
  </si>
  <si>
    <r>
      <t>оглуш</t>
    </r>
    <r>
      <rPr>
        <vertAlign val="superscript"/>
        <sz val="11"/>
        <color theme="1"/>
        <rFont val="Calibri"/>
        <family val="2"/>
        <charset val="204"/>
        <scheme val="minor"/>
      </rPr>
      <t>*</t>
    </r>
  </si>
  <si>
    <t>40/C</t>
  </si>
  <si>
    <t>Blaster, SF (BW)</t>
  </si>
  <si>
    <t>6d</t>
  </si>
  <si>
    <t>Colt Texas, .34, 1836, US (BP)</t>
  </si>
  <si>
    <t>Colt Python, .357M, 1955, US</t>
  </si>
  <si>
    <t>3d-1</t>
  </si>
  <si>
    <t>Blunderbuss 8G, 18th C, UK, (BP)</t>
  </si>
  <si>
    <t>5d</t>
  </si>
  <si>
    <t>Ithaca 10G, 1900, US</t>
  </si>
  <si>
    <t>2-</t>
  </si>
  <si>
    <t>4d</t>
  </si>
  <si>
    <t>3-</t>
  </si>
  <si>
    <t>Cannon lock, .90, 16th century, (BP)</t>
  </si>
  <si>
    <t>Matchlock Musket, .80, 17th century (BP)</t>
  </si>
  <si>
    <t>Brown Bess, .75, 1720, UK (BP)</t>
  </si>
  <si>
    <t>Kentucky Rifle, .45, 1750, US (BP)</t>
  </si>
  <si>
    <t>Ferguson Rifle, .60, 1777, UK (BP)</t>
  </si>
  <si>
    <t>Baker Rigle, .625, 1790, UK (BP)</t>
  </si>
  <si>
    <t>Lebel'86, 8mm L., 1886, FR</t>
  </si>
  <si>
    <t>6d+1</t>
  </si>
  <si>
    <t>Sharps 50, .50-90, 1890, US</t>
  </si>
  <si>
    <t>7-</t>
  </si>
  <si>
    <t>7d</t>
  </si>
  <si>
    <t>M1 903 A I, .30-06, 1906, US</t>
  </si>
  <si>
    <t>7d+1</t>
  </si>
  <si>
    <t>10d</t>
  </si>
  <si>
    <t>M1 Garand, .30-06, 1936, US</t>
  </si>
  <si>
    <t>AK-47, 7.62mm R, 1949, SU</t>
  </si>
  <si>
    <t>5d+1</t>
  </si>
  <si>
    <t>10*</t>
  </si>
  <si>
    <t>FN-FAL, .308 Win, 1950, BE</t>
  </si>
  <si>
    <t>11*</t>
  </si>
  <si>
    <t>12*</t>
  </si>
  <si>
    <t>Needle Rifle, .01 Ne, SF</t>
  </si>
  <si>
    <t>Laser Rifle, SF (BW)</t>
  </si>
  <si>
    <t>12/C</t>
  </si>
  <si>
    <t>Military Laser Rifle, SF (BW)</t>
  </si>
  <si>
    <t>8*</t>
  </si>
  <si>
    <t>140/D</t>
  </si>
  <si>
    <t>Gauss Needle Rifle, .02 GN, SF</t>
  </si>
  <si>
    <t>20*</t>
  </si>
  <si>
    <t>Blast Rifle, SF (BW)</t>
  </si>
  <si>
    <t>12d</t>
  </si>
  <si>
    <t>Disruptor, SF (BW)</t>
  </si>
  <si>
    <t>Stun Rifle, SF (BW) - см. стр. 119</t>
  </si>
  <si>
    <t>оглуш</t>
  </si>
  <si>
    <t>Thompson, .45 ACP, 1922, US</t>
  </si>
  <si>
    <t>MP40, 9mm, P. 1940, GE</t>
  </si>
  <si>
    <t>PPSh41, 7.62 RP, 1941, USSR</t>
  </si>
  <si>
    <t>IMI Uzi, 9mm P, 1952, IS</t>
  </si>
  <si>
    <t>Оружие</t>
  </si>
  <si>
    <t>Тип повреждений</t>
  </si>
  <si>
    <t>Урон</t>
  </si>
  <si>
    <t>выстрел на вскидку</t>
  </si>
  <si>
    <t>аккуратность =0</t>
  </si>
  <si>
    <t>2</t>
  </si>
  <si>
    <t>1</t>
  </si>
  <si>
    <t>Скорострельность</t>
  </si>
  <si>
    <t>Число патронов</t>
  </si>
  <si>
    <t>Минимальная сила</t>
  </si>
  <si>
    <t>Отдача</t>
  </si>
  <si>
    <t>Стоимость</t>
  </si>
  <si>
    <t>АВТОМАТИЧЕСКИЕ ПИСТОЛЕТЫ</t>
  </si>
  <si>
    <t>РЕВОЛЬВЕРЫ</t>
  </si>
  <si>
    <t>РУЖЬЯ</t>
  </si>
  <si>
    <t>ВИНТОВКИ</t>
  </si>
  <si>
    <t>ПИСТОЛЕТЫ-ПУЛЕМЁТЫ</t>
  </si>
  <si>
    <r>
      <t>Сокращения:</t>
    </r>
    <r>
      <rPr>
        <sz val="11"/>
        <color theme="1"/>
        <rFont val="Calibri"/>
        <family val="2"/>
        <charset val="204"/>
        <scheme val="minor"/>
      </rPr>
      <t xml:space="preserve"> </t>
    </r>
  </si>
  <si>
    <t xml:space="preserve">ACP Automatic Colt Pistol </t>
  </si>
  <si>
    <t>Br British</t>
  </si>
  <si>
    <t>C Colt</t>
  </si>
  <si>
    <t>CA Charter Arms</t>
  </si>
  <si>
    <t>E Enfield</t>
  </si>
  <si>
    <t>H&amp;H Holland &amp; Holland</t>
  </si>
  <si>
    <t>H&amp;K Heckler &amp; Koch</t>
  </si>
  <si>
    <t>IMI Israeli Military Industries</t>
  </si>
  <si>
    <t>G Gauge (Калибр)</t>
  </si>
  <si>
    <t>GN Gauss needles (Игольчатый гаусс)</t>
  </si>
  <si>
    <t>L Lebel</t>
  </si>
  <si>
    <t>LE Lee Enfield</t>
  </si>
  <si>
    <t>LR Long Rifle</t>
  </si>
  <si>
    <t>M Magnum</t>
  </si>
  <si>
    <t>MH Martini Henry</t>
  </si>
  <si>
    <t>Msr Mauser</t>
  </si>
  <si>
    <t>N Nitro</t>
  </si>
  <si>
    <t>Ne needles (Игольчатый)</t>
  </si>
  <si>
    <t>P Parabellum (Парабеллум)</t>
  </si>
  <si>
    <t>Pz Polizei (Полицейский)</t>
  </si>
  <si>
    <t>R Russian</t>
  </si>
  <si>
    <t>Rent Remington</t>
  </si>
  <si>
    <t xml:space="preserve">RP Russian Pistol </t>
  </si>
  <si>
    <t>S Short</t>
  </si>
  <si>
    <t xml:space="preserve">Sp Special </t>
  </si>
  <si>
    <t>Spr Springfield</t>
  </si>
  <si>
    <t>S&amp;W Smith &amp; Wesson</t>
  </si>
  <si>
    <t>W Webley</t>
  </si>
  <si>
    <t>Win Winchester</t>
  </si>
  <si>
    <t>Wltr Walther</t>
  </si>
  <si>
    <t>Вес, ф</t>
  </si>
  <si>
    <t>Дальность, фт</t>
  </si>
  <si>
    <t>1/15</t>
  </si>
  <si>
    <t>10</t>
  </si>
  <si>
    <t>1/60</t>
  </si>
  <si>
    <t>1/20</t>
  </si>
  <si>
    <t>1/10</t>
  </si>
  <si>
    <t>1/4</t>
  </si>
  <si>
    <t>1/2</t>
  </si>
  <si>
    <t>~ оружие неавтоматическое, но оно может производить указанное число выстрелов каждый ход.</t>
  </si>
  <si>
    <t>* оружие может вести как огонь как автоматически, так и полуавтоматически</t>
  </si>
  <si>
    <t>Mauser '96, 7.63 mm Mauser, GE</t>
  </si>
  <si>
    <t>Mauser Luger, 9 mm P, 1904 GE</t>
  </si>
  <si>
    <t>Mauser '98k, 8mm Mauser, 1898, GE</t>
  </si>
  <si>
    <t>Colt Magnum 1911..45 ACP, 1910, US</t>
  </si>
  <si>
    <t>Walther PPK, .32 ACP, 1929, GE</t>
  </si>
  <si>
    <t>PPK Polizeipistole Kriminal</t>
  </si>
  <si>
    <t>Ruger Standard, .22 LR, 1949, US</t>
  </si>
  <si>
    <t>Desert Eagle, .44 M., 1984, IS</t>
  </si>
  <si>
    <t>2000</t>
  </si>
  <si>
    <t>1000</t>
  </si>
  <si>
    <t>Требования</t>
  </si>
  <si>
    <t>st</t>
  </si>
  <si>
    <t>Stunner, SF (BW)</t>
  </si>
  <si>
    <t>Smith &amp; Wesson Russian, .44R, 1871, US</t>
  </si>
  <si>
    <t>Smith &amp; Wesson M10, .38Sp, 1902, US</t>
  </si>
  <si>
    <t>Smith &amp; Wesson M29, .44M, 1956, US</t>
  </si>
  <si>
    <t>Webley Nol, .455W, 1877, UK</t>
  </si>
  <si>
    <t>Remington M870, 12G, 1950, US</t>
  </si>
  <si>
    <t>Remington Rifle, .45 C, 1871, US</t>
  </si>
  <si>
    <t>M16, .223 Remington, 1964, US</t>
  </si>
  <si>
    <t>AUG, .223 Remington, 1978, AU</t>
  </si>
  <si>
    <t>Enfield'53, .577 Br, 1853, UK (BP)</t>
  </si>
  <si>
    <t>Martini Henry'71, .45 Br, 1871, UK</t>
  </si>
  <si>
    <t>Springfield'73, .45-70, 1873, US</t>
  </si>
  <si>
    <t>H&amp;K PSG 1, .308 Winchester, 1982, GE</t>
  </si>
  <si>
    <t>Winchester'73, .44-40 Win, 1873, US</t>
  </si>
  <si>
    <t>Winchester '94, .30-30 Win, 1894, US</t>
  </si>
  <si>
    <t>Lee Enfield MK3#1, .303 Br, 1903, UK</t>
  </si>
  <si>
    <t>Heckler&amp;Koch G3, .308 Win, 1959, GE</t>
  </si>
  <si>
    <t>Holland&amp;Holland Express, .600 N, 1923, UK</t>
  </si>
  <si>
    <t>Heckler&amp;Koch MP5, 9mm P, 1966, GE</t>
  </si>
  <si>
    <r>
      <t>Скорострельность:</t>
    </r>
    <r>
      <rPr>
        <sz val="11"/>
        <color theme="1"/>
        <rFont val="Calibri"/>
        <family val="2"/>
        <charset val="204"/>
        <scheme val="minor"/>
      </rPr>
      <t xml:space="preserve"> В некоторых случаях указана комбинация. 
Число слева от слеша - это количество выстрелов; число справа - это число ходов. Если число выстрелов больше единицы, то данное оружие может вести автоматический огонь, то есть столько выстрелов будет произведено, если курок нажат в течение всего хода.</t>
    </r>
  </si>
  <si>
    <r>
      <t>Боезапас (Shots):</t>
    </r>
    <r>
      <rPr>
        <sz val="11"/>
        <color theme="1"/>
        <rFont val="Calibri"/>
        <family val="2"/>
        <charset val="204"/>
        <scheme val="minor"/>
      </rPr>
      <t xml:space="preserve"> Число патронов, вмещаемых оружием. /A /B или /C означает, сколько выстрелов можно сделать на одной батарее. Например, станнер (40/C) может выстрелить 40 раз на одной C-батарее.</t>
    </r>
  </si>
  <si>
    <t>1750</t>
  </si>
  <si>
    <t>1900</t>
  </si>
  <si>
    <t>2500</t>
  </si>
  <si>
    <t>1100</t>
  </si>
  <si>
    <t>1800</t>
  </si>
  <si>
    <t>1700</t>
  </si>
  <si>
    <t>1467</t>
  </si>
  <si>
    <t>1867</t>
  </si>
  <si>
    <t>1200</t>
  </si>
  <si>
    <t>Стоимость, зм</t>
  </si>
  <si>
    <t>15</t>
  </si>
  <si>
    <t>45</t>
  </si>
  <si>
    <t>235</t>
  </si>
  <si>
    <t>300</t>
  </si>
  <si>
    <t>400</t>
  </si>
  <si>
    <t>4000</t>
  </si>
  <si>
    <t>4500</t>
  </si>
  <si>
    <t>5300</t>
  </si>
  <si>
    <t>5250</t>
  </si>
  <si>
    <t>5100</t>
  </si>
  <si>
    <t>Glock 17, 9 mm P., 1982, AU</t>
  </si>
  <si>
    <t>3. автоматическое оружие</t>
  </si>
  <si>
    <t>виды снарядов</t>
  </si>
  <si>
    <t xml:space="preserve">обычные </t>
  </si>
  <si>
    <t>разрывные</t>
  </si>
  <si>
    <t>бронебойные</t>
  </si>
  <si>
    <t>со смещённым центром тяжести</t>
  </si>
  <si>
    <t>д4+2</t>
  </si>
  <si>
    <t>по броне</t>
  </si>
  <si>
    <t>по органике</t>
  </si>
  <si>
    <t>при стрельбе очередями, увеличивается урон, но точность снижается</t>
  </si>
  <si>
    <t>д6</t>
  </si>
  <si>
    <t>д8</t>
  </si>
  <si>
    <t>а. пулемёты</t>
  </si>
  <si>
    <t>б. автоматы</t>
  </si>
  <si>
    <t>д10</t>
  </si>
  <si>
    <t>Прицельный выстрел</t>
  </si>
  <si>
    <t>Стоимость, $</t>
  </si>
  <si>
    <t>Стрельба очередями</t>
  </si>
  <si>
    <t>Сложность стрельбы</t>
  </si>
  <si>
    <t>Требования (мин. Сила)</t>
  </si>
  <si>
    <t>d4+2</t>
  </si>
  <si>
    <t>d4</t>
  </si>
  <si>
    <t>d4+1</t>
  </si>
  <si>
    <t>d4-1</t>
  </si>
  <si>
    <t>прицельная дальность</t>
  </si>
  <si>
    <t>максимальная дальность, фт</t>
  </si>
  <si>
    <t>нет</t>
  </si>
  <si>
    <t>тип затвора</t>
  </si>
  <si>
    <t>автоматы</t>
  </si>
  <si>
    <t>винтовки</t>
  </si>
  <si>
    <t>пистолеты-пулемёты</t>
  </si>
  <si>
    <t>пистолеты</t>
  </si>
  <si>
    <t>Springfield'73</t>
  </si>
  <si>
    <t>Springfield'74</t>
  </si>
  <si>
    <t xml:space="preserve">Mauser '98k </t>
  </si>
  <si>
    <t>M16</t>
  </si>
  <si>
    <t>M1 Garand</t>
  </si>
  <si>
    <t>AK-47, 7.62mm</t>
  </si>
  <si>
    <t>Remington M870, 12G</t>
  </si>
  <si>
    <t>Glock 17, 9 mm P</t>
  </si>
  <si>
    <t>Beretta 92, 9 mm P</t>
  </si>
  <si>
    <t>Mauser '96, 7.63 mm</t>
  </si>
  <si>
    <t>Thompson, .45 ACP</t>
  </si>
  <si>
    <t>MP40, 9mm, P</t>
  </si>
  <si>
    <t>IMI Uzi, 9mm P</t>
  </si>
  <si>
    <t>снайперские винтовки</t>
  </si>
  <si>
    <t>одиночный, тройной</t>
  </si>
  <si>
    <t>20+1</t>
  </si>
  <si>
    <t>полуавтоматический</t>
  </si>
  <si>
    <t>9 мм, бронебойный, эксплозивный</t>
  </si>
  <si>
    <t>простая</t>
  </si>
  <si>
    <t>10+1</t>
  </si>
  <si>
    <t>любой тип патронов</t>
  </si>
  <si>
    <t>30+1</t>
  </si>
  <si>
    <t>автомат</t>
  </si>
  <si>
    <t>20+1
30+1</t>
  </si>
  <si>
    <t>тип патронов</t>
  </si>
  <si>
    <t>скорострельность</t>
  </si>
  <si>
    <t>стандартный патрон</t>
  </si>
  <si>
    <t>тройной выстрел</t>
  </si>
  <si>
    <t>пять патронов</t>
  </si>
  <si>
    <t>тройной, пять патронов</t>
  </si>
  <si>
    <t>d6+1</t>
  </si>
  <si>
    <t>d6+4</t>
  </si>
  <si>
    <t>d6+2</t>
  </si>
  <si>
    <t>одиночный патрон</t>
  </si>
  <si>
    <t>ручной</t>
  </si>
  <si>
    <t>картечь, пули, специальные боеприпасы</t>
  </si>
  <si>
    <t>высокая</t>
  </si>
  <si>
    <t>средняя</t>
  </si>
  <si>
    <t>Стоимостной коэффициент</t>
  </si>
  <si>
    <t>d8</t>
  </si>
  <si>
    <t>d8+4</t>
  </si>
  <si>
    <t>d8+5</t>
  </si>
  <si>
    <t>два типа патронов</t>
  </si>
  <si>
    <t>три типа патронов</t>
  </si>
  <si>
    <t>низкая</t>
  </si>
  <si>
    <t>d10</t>
  </si>
  <si>
    <t>спец. патрон</t>
  </si>
  <si>
    <t>FR-F2. 7.5 mm</t>
  </si>
  <si>
    <t>d10+2</t>
  </si>
  <si>
    <t>SSG-69,  7,62 mm</t>
  </si>
  <si>
    <t>MG-3</t>
  </si>
  <si>
    <t>M60</t>
  </si>
  <si>
    <t>M61</t>
  </si>
  <si>
    <t>пулемёты</t>
  </si>
  <si>
    <t>4d6</t>
  </si>
  <si>
    <t>2d6</t>
  </si>
  <si>
    <t>50
100</t>
  </si>
  <si>
    <t>100
200</t>
  </si>
  <si>
    <t>весь магазин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</si>
</sst>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/>
    <xf numFmtId="49" fontId="0" fillId="0" borderId="1" xfId="0" applyNumberForma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" fillId="0" borderId="0" xfId="0" applyFont="1"/>
    <xf numFmtId="0" fontId="0" fillId="0" borderId="0" xfId="0" applyNumberFormat="1" applyFill="1"/>
    <xf numFmtId="0" fontId="0" fillId="2" borderId="0" xfId="0" applyNumberFormat="1" applyFill="1"/>
    <xf numFmtId="164" fontId="0" fillId="0" borderId="1" xfId="0" applyNumberFormat="1" applyFill="1" applyBorder="1" applyAlignment="1">
      <alignment horizontal="center" wrapText="1"/>
    </xf>
    <xf numFmtId="1" fontId="0" fillId="0" borderId="1" xfId="0" applyNumberForma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49" fontId="0" fillId="3" borderId="1" xfId="0" applyNumberFormat="1" applyFill="1" applyBorder="1" applyAlignment="1">
      <alignment horizont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wrapText="1"/>
    </xf>
    <xf numFmtId="0" fontId="0" fillId="3" borderId="1" xfId="0" applyNumberFormat="1" applyFill="1" applyBorder="1" applyAlignment="1">
      <alignment horizontal="center" wrapText="1"/>
    </xf>
    <xf numFmtId="1" fontId="0" fillId="3" borderId="1" xfId="0" applyNumberFormat="1" applyFill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49" fontId="0" fillId="0" borderId="2" xfId="0" applyNumberFormat="1" applyFill="1" applyBorder="1" applyAlignment="1">
      <alignment horizontal="left" wrapText="1"/>
    </xf>
    <xf numFmtId="49" fontId="0" fillId="0" borderId="3" xfId="0" applyNumberFormat="1" applyFill="1" applyBorder="1" applyAlignment="1">
      <alignment horizontal="left" wrapText="1"/>
    </xf>
    <xf numFmtId="49" fontId="0" fillId="0" borderId="4" xfId="0" applyNumberFormat="1" applyFill="1" applyBorder="1" applyAlignment="1">
      <alignment horizontal="left" wrapText="1"/>
    </xf>
    <xf numFmtId="0" fontId="0" fillId="0" borderId="0" xfId="0" applyAlignment="1">
      <alignment horizontal="left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0" fontId="0" fillId="4" borderId="0" xfId="0" applyFill="1"/>
    <xf numFmtId="0" fontId="0" fillId="4" borderId="0" xfId="0" applyNumberFormat="1" applyFill="1"/>
    <xf numFmtId="0" fontId="0" fillId="0" borderId="0" xfId="0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0" fillId="4" borderId="2" xfId="0" applyFill="1" applyBorder="1"/>
    <xf numFmtId="0" fontId="0" fillId="3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0F2E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S75"/>
  <sheetViews>
    <sheetView topLeftCell="B1" workbookViewId="0">
      <pane ySplit="3" topLeftCell="A28" activePane="bottomLeft" state="frozen"/>
      <selection pane="bottomLeft" activeCell="B49" sqref="B49"/>
    </sheetView>
  </sheetViews>
  <sheetFormatPr defaultRowHeight="15"/>
  <cols>
    <col min="1" max="1" width="5.85546875" style="1" customWidth="1"/>
    <col min="2" max="2" width="39.140625" style="1" bestFit="1" customWidth="1"/>
    <col min="3" max="4" width="9.140625" style="1"/>
    <col min="5" max="7" width="9.140625" style="1" customWidth="1"/>
    <col min="8" max="8" width="10.5703125" style="1" bestFit="1" customWidth="1"/>
    <col min="9" max="11" width="9.140625" style="1"/>
    <col min="12" max="12" width="9.140625" style="1" customWidth="1"/>
    <col min="13" max="14" width="9.140625" style="1"/>
    <col min="15" max="16" width="0" style="1" hidden="1" customWidth="1"/>
    <col min="17" max="17" width="9.140625" style="1"/>
    <col min="19" max="16384" width="9.140625" style="1"/>
  </cols>
  <sheetData>
    <row r="3" spans="2:19" s="5" customFormat="1" ht="45">
      <c r="B3" s="4" t="s">
        <v>74</v>
      </c>
      <c r="C3" s="4" t="s">
        <v>75</v>
      </c>
      <c r="D3" s="4" t="s">
        <v>76</v>
      </c>
      <c r="E3" s="4" t="s">
        <v>77</v>
      </c>
      <c r="F3" s="4" t="s">
        <v>0</v>
      </c>
      <c r="G3" s="4" t="s">
        <v>78</v>
      </c>
      <c r="H3" s="4" t="s">
        <v>123</v>
      </c>
      <c r="I3" s="4" t="s">
        <v>122</v>
      </c>
      <c r="J3" s="4" t="s">
        <v>81</v>
      </c>
      <c r="K3" s="4" t="s">
        <v>82</v>
      </c>
      <c r="L3" s="4" t="s">
        <v>83</v>
      </c>
      <c r="M3" s="4" t="s">
        <v>84</v>
      </c>
      <c r="N3" s="4" t="s">
        <v>175</v>
      </c>
      <c r="O3" s="4" t="s">
        <v>85</v>
      </c>
      <c r="P3" s="4" t="s">
        <v>1</v>
      </c>
      <c r="Q3" s="4" t="s">
        <v>143</v>
      </c>
    </row>
    <row r="4" spans="2:19">
      <c r="B4" s="23" t="s">
        <v>86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5"/>
    </row>
    <row r="5" spans="2:19">
      <c r="B5" s="2" t="s">
        <v>133</v>
      </c>
      <c r="C5" s="2" t="s">
        <v>2</v>
      </c>
      <c r="D5" s="2" t="s">
        <v>3</v>
      </c>
      <c r="E5" s="2">
        <v>11</v>
      </c>
      <c r="F5" s="2">
        <v>3</v>
      </c>
      <c r="G5" s="2">
        <v>140</v>
      </c>
      <c r="H5" s="2" t="s">
        <v>170</v>
      </c>
      <c r="I5" s="3">
        <v>2.75</v>
      </c>
      <c r="J5" s="2" t="s">
        <v>4</v>
      </c>
      <c r="K5" s="2">
        <v>10</v>
      </c>
      <c r="L5" s="2">
        <v>10</v>
      </c>
      <c r="M5" s="2">
        <v>-1</v>
      </c>
      <c r="N5" s="10">
        <f>O5/10</f>
        <v>2</v>
      </c>
      <c r="O5" s="10">
        <v>20</v>
      </c>
      <c r="P5" s="2">
        <v>6</v>
      </c>
      <c r="S5" s="6" t="s">
        <v>91</v>
      </c>
    </row>
    <row r="6" spans="2:19">
      <c r="B6" s="2" t="s">
        <v>134</v>
      </c>
      <c r="C6" s="2" t="s">
        <v>2</v>
      </c>
      <c r="D6" s="2" t="s">
        <v>5</v>
      </c>
      <c r="E6" s="2">
        <v>9</v>
      </c>
      <c r="F6" s="2">
        <v>4</v>
      </c>
      <c r="G6" s="2">
        <v>175</v>
      </c>
      <c r="H6" s="2" t="s">
        <v>167</v>
      </c>
      <c r="I6" s="3">
        <v>2</v>
      </c>
      <c r="J6" s="2" t="s">
        <v>4</v>
      </c>
      <c r="K6" s="2">
        <v>8</v>
      </c>
      <c r="L6" s="2">
        <v>9</v>
      </c>
      <c r="M6" s="2">
        <v>-1</v>
      </c>
      <c r="N6" s="10">
        <f t="shared" ref="N6:N19" si="0">O6/10</f>
        <v>2.5</v>
      </c>
      <c r="O6" s="10">
        <v>25</v>
      </c>
      <c r="P6" s="2">
        <v>6</v>
      </c>
      <c r="S6" s="7" t="s">
        <v>92</v>
      </c>
    </row>
    <row r="7" spans="2:19">
      <c r="B7" s="2" t="s">
        <v>136</v>
      </c>
      <c r="C7" s="2" t="s">
        <v>2</v>
      </c>
      <c r="D7" s="2" t="s">
        <v>6</v>
      </c>
      <c r="E7" s="2">
        <v>10</v>
      </c>
      <c r="F7" s="2">
        <v>2</v>
      </c>
      <c r="G7" s="2">
        <v>1175</v>
      </c>
      <c r="H7" s="2" t="s">
        <v>171</v>
      </c>
      <c r="I7" s="3">
        <v>2.75</v>
      </c>
      <c r="J7" s="2" t="s">
        <v>4</v>
      </c>
      <c r="K7" s="2">
        <v>7</v>
      </c>
      <c r="L7" s="2">
        <v>10</v>
      </c>
      <c r="M7" s="2">
        <v>-2</v>
      </c>
      <c r="N7" s="10">
        <f t="shared" si="0"/>
        <v>3</v>
      </c>
      <c r="O7" s="10">
        <v>30</v>
      </c>
      <c r="P7" s="2">
        <v>6</v>
      </c>
      <c r="S7" s="7" t="s">
        <v>93</v>
      </c>
    </row>
    <row r="8" spans="2:19">
      <c r="B8" s="2" t="s">
        <v>137</v>
      </c>
      <c r="C8" s="2" t="s">
        <v>2</v>
      </c>
      <c r="D8" s="2" t="s">
        <v>7</v>
      </c>
      <c r="E8" s="2">
        <v>10</v>
      </c>
      <c r="F8" s="2">
        <v>2</v>
      </c>
      <c r="G8" s="2">
        <v>100</v>
      </c>
      <c r="H8" s="2" t="s">
        <v>172</v>
      </c>
      <c r="I8" s="3">
        <v>1.25</v>
      </c>
      <c r="J8" s="2" t="s">
        <v>4</v>
      </c>
      <c r="K8" s="2">
        <v>7</v>
      </c>
      <c r="L8" s="2">
        <v>8</v>
      </c>
      <c r="M8" s="2">
        <v>-1</v>
      </c>
      <c r="N8" s="10">
        <f t="shared" si="0"/>
        <v>7.5</v>
      </c>
      <c r="O8" s="10">
        <v>75</v>
      </c>
      <c r="P8" s="2">
        <v>6</v>
      </c>
      <c r="S8" s="7" t="s">
        <v>94</v>
      </c>
    </row>
    <row r="9" spans="2:19">
      <c r="B9" s="2" t="s">
        <v>8</v>
      </c>
      <c r="C9" s="2" t="s">
        <v>2</v>
      </c>
      <c r="D9" s="2" t="s">
        <v>5</v>
      </c>
      <c r="E9" s="2">
        <v>10</v>
      </c>
      <c r="F9" s="2">
        <v>3</v>
      </c>
      <c r="G9" s="2">
        <v>150</v>
      </c>
      <c r="H9" s="2" t="s">
        <v>173</v>
      </c>
      <c r="I9" s="3">
        <v>2.5</v>
      </c>
      <c r="J9" s="2" t="s">
        <v>4</v>
      </c>
      <c r="K9" s="2">
        <v>13</v>
      </c>
      <c r="L9" s="2">
        <v>9</v>
      </c>
      <c r="M9" s="2">
        <v>-1</v>
      </c>
      <c r="N9" s="10">
        <f t="shared" si="0"/>
        <v>8</v>
      </c>
      <c r="O9" s="10">
        <v>80</v>
      </c>
      <c r="P9" s="2">
        <v>6</v>
      </c>
      <c r="S9" s="7" t="s">
        <v>95</v>
      </c>
    </row>
    <row r="10" spans="2:19">
      <c r="B10" s="2" t="s">
        <v>139</v>
      </c>
      <c r="C10" s="2" t="s">
        <v>2</v>
      </c>
      <c r="D10" s="2" t="s">
        <v>9</v>
      </c>
      <c r="E10" s="2">
        <v>9</v>
      </c>
      <c r="F10" s="2">
        <v>4</v>
      </c>
      <c r="G10" s="2">
        <v>75</v>
      </c>
      <c r="H10" s="2" t="s">
        <v>174</v>
      </c>
      <c r="I10" s="3">
        <v>2.5</v>
      </c>
      <c r="J10" s="2" t="s">
        <v>4</v>
      </c>
      <c r="K10" s="2">
        <v>9</v>
      </c>
      <c r="L10" s="2">
        <v>7</v>
      </c>
      <c r="M10" s="2">
        <v>-1</v>
      </c>
      <c r="N10" s="10">
        <f t="shared" si="0"/>
        <v>2.5</v>
      </c>
      <c r="O10" s="10">
        <v>25</v>
      </c>
      <c r="P10" s="2">
        <v>6</v>
      </c>
      <c r="S10" s="7" t="s">
        <v>96</v>
      </c>
    </row>
    <row r="11" spans="2:19">
      <c r="B11" s="2" t="s">
        <v>10</v>
      </c>
      <c r="C11" s="2" t="s">
        <v>2</v>
      </c>
      <c r="D11" s="2" t="s">
        <v>6</v>
      </c>
      <c r="E11" s="2">
        <v>11</v>
      </c>
      <c r="F11" s="2">
        <v>0</v>
      </c>
      <c r="G11" s="2">
        <v>125</v>
      </c>
      <c r="H11" s="2" t="s">
        <v>172</v>
      </c>
      <c r="I11" s="3">
        <v>1</v>
      </c>
      <c r="J11" s="2" t="s">
        <v>4</v>
      </c>
      <c r="K11" s="2">
        <v>5</v>
      </c>
      <c r="L11" s="2">
        <v>8</v>
      </c>
      <c r="M11" s="2">
        <v>-2</v>
      </c>
      <c r="N11" s="10">
        <f t="shared" si="0"/>
        <v>18</v>
      </c>
      <c r="O11" s="10">
        <v>180</v>
      </c>
      <c r="P11" s="2">
        <v>7</v>
      </c>
      <c r="S11" s="7" t="s">
        <v>100</v>
      </c>
    </row>
    <row r="12" spans="2:19">
      <c r="B12" s="2" t="s">
        <v>11</v>
      </c>
      <c r="C12" s="2" t="s">
        <v>2</v>
      </c>
      <c r="D12" s="2" t="s">
        <v>5</v>
      </c>
      <c r="E12" s="2">
        <v>10</v>
      </c>
      <c r="F12" s="2">
        <v>3</v>
      </c>
      <c r="G12" s="2">
        <v>150</v>
      </c>
      <c r="H12" s="2" t="s">
        <v>173</v>
      </c>
      <c r="I12" s="3">
        <v>2.5</v>
      </c>
      <c r="J12" s="2" t="s">
        <v>4</v>
      </c>
      <c r="K12" s="2">
        <v>15</v>
      </c>
      <c r="L12" s="2">
        <v>9</v>
      </c>
      <c r="M12" s="2">
        <v>-1</v>
      </c>
      <c r="N12" s="10">
        <f t="shared" si="0"/>
        <v>40</v>
      </c>
      <c r="O12" s="10">
        <v>400</v>
      </c>
      <c r="P12" s="2">
        <v>7</v>
      </c>
      <c r="S12" s="7" t="s">
        <v>101</v>
      </c>
    </row>
    <row r="13" spans="2:19">
      <c r="B13" s="2" t="s">
        <v>186</v>
      </c>
      <c r="C13" s="2" t="s">
        <v>2</v>
      </c>
      <c r="D13" s="2" t="s">
        <v>5</v>
      </c>
      <c r="E13" s="2">
        <v>10</v>
      </c>
      <c r="F13" s="2">
        <v>3</v>
      </c>
      <c r="G13" s="2">
        <v>150</v>
      </c>
      <c r="H13" s="2" t="s">
        <v>173</v>
      </c>
      <c r="I13" s="3">
        <v>2</v>
      </c>
      <c r="J13" s="2" t="s">
        <v>4</v>
      </c>
      <c r="K13" s="2">
        <v>17</v>
      </c>
      <c r="L13" s="2">
        <v>9</v>
      </c>
      <c r="M13" s="2">
        <v>-1</v>
      </c>
      <c r="N13" s="10">
        <f t="shared" si="0"/>
        <v>45</v>
      </c>
      <c r="O13" s="10">
        <v>450</v>
      </c>
      <c r="P13" s="2">
        <v>7</v>
      </c>
      <c r="S13" s="7" t="s">
        <v>97</v>
      </c>
    </row>
    <row r="14" spans="2:19">
      <c r="B14" s="2" t="s">
        <v>140</v>
      </c>
      <c r="C14" s="2" t="s">
        <v>2</v>
      </c>
      <c r="D14" s="2" t="s">
        <v>12</v>
      </c>
      <c r="E14" s="2">
        <v>12</v>
      </c>
      <c r="F14" s="2">
        <v>3</v>
      </c>
      <c r="G14" s="2">
        <v>230</v>
      </c>
      <c r="H14" s="2" t="s">
        <v>168</v>
      </c>
      <c r="I14" s="3">
        <v>4.5</v>
      </c>
      <c r="J14" s="2" t="s">
        <v>4</v>
      </c>
      <c r="K14" s="2">
        <v>9</v>
      </c>
      <c r="L14" s="2">
        <v>12</v>
      </c>
      <c r="M14" s="2">
        <v>-3</v>
      </c>
      <c r="N14" s="10">
        <f t="shared" si="0"/>
        <v>75</v>
      </c>
      <c r="O14" s="10">
        <v>750</v>
      </c>
      <c r="P14" s="2">
        <v>7</v>
      </c>
      <c r="Q14" s="11" t="s">
        <v>144</v>
      </c>
      <c r="S14" s="7" t="s">
        <v>98</v>
      </c>
    </row>
    <row r="15" spans="2:19">
      <c r="B15" s="2" t="s">
        <v>13</v>
      </c>
      <c r="C15" s="2" t="s">
        <v>14</v>
      </c>
      <c r="D15" s="2" t="s">
        <v>15</v>
      </c>
      <c r="E15" s="2">
        <v>9</v>
      </c>
      <c r="F15" s="2">
        <v>1</v>
      </c>
      <c r="G15" s="2">
        <v>100</v>
      </c>
      <c r="H15" s="2">
        <v>300</v>
      </c>
      <c r="I15" s="3">
        <v>1</v>
      </c>
      <c r="J15" s="2" t="s">
        <v>4</v>
      </c>
      <c r="K15" s="2">
        <v>100</v>
      </c>
      <c r="L15" s="2" t="s">
        <v>16</v>
      </c>
      <c r="M15" s="2">
        <v>-1</v>
      </c>
      <c r="N15" s="10">
        <f t="shared" si="0"/>
        <v>80</v>
      </c>
      <c r="O15" s="10">
        <v>800</v>
      </c>
      <c r="P15" s="2">
        <v>8</v>
      </c>
      <c r="S15" s="7" t="s">
        <v>99</v>
      </c>
    </row>
    <row r="16" spans="2:19">
      <c r="B16" s="2" t="s">
        <v>17</v>
      </c>
      <c r="C16" s="2" t="s">
        <v>14</v>
      </c>
      <c r="D16" s="2" t="s">
        <v>15</v>
      </c>
      <c r="E16" s="2">
        <v>10</v>
      </c>
      <c r="F16" s="2">
        <v>4</v>
      </c>
      <c r="G16" s="2">
        <v>100</v>
      </c>
      <c r="H16" s="2">
        <v>300</v>
      </c>
      <c r="I16" s="3">
        <v>1.5</v>
      </c>
      <c r="J16" s="2">
        <v>12</v>
      </c>
      <c r="K16" s="2" t="s">
        <v>18</v>
      </c>
      <c r="L16" s="2" t="s">
        <v>16</v>
      </c>
      <c r="M16" s="2">
        <v>-1</v>
      </c>
      <c r="N16" s="10">
        <f t="shared" si="0"/>
        <v>200</v>
      </c>
      <c r="O16" s="10">
        <v>2000</v>
      </c>
      <c r="P16" s="2">
        <v>8</v>
      </c>
      <c r="S16" s="7" t="s">
        <v>102</v>
      </c>
    </row>
    <row r="17" spans="2:19" ht="17.25">
      <c r="B17" s="2" t="s">
        <v>19</v>
      </c>
      <c r="C17" s="2" t="s">
        <v>14</v>
      </c>
      <c r="D17" s="2" t="s">
        <v>20</v>
      </c>
      <c r="E17" s="2">
        <v>9</v>
      </c>
      <c r="F17" s="2">
        <v>7</v>
      </c>
      <c r="G17" s="2">
        <v>400</v>
      </c>
      <c r="H17" s="2">
        <v>500</v>
      </c>
      <c r="I17" s="3">
        <v>2</v>
      </c>
      <c r="J17" s="2" t="s">
        <v>21</v>
      </c>
      <c r="K17" s="2" t="s">
        <v>22</v>
      </c>
      <c r="L17" s="2" t="s">
        <v>16</v>
      </c>
      <c r="M17" s="2">
        <v>0</v>
      </c>
      <c r="N17" s="10">
        <f t="shared" si="0"/>
        <v>100</v>
      </c>
      <c r="O17" s="10" t="s">
        <v>142</v>
      </c>
      <c r="P17" s="2">
        <v>8</v>
      </c>
      <c r="S17" s="7" t="s">
        <v>103</v>
      </c>
    </row>
    <row r="18" spans="2:19" ht="17.25">
      <c r="B18" s="2" t="s">
        <v>145</v>
      </c>
      <c r="C18" s="2" t="s">
        <v>23</v>
      </c>
      <c r="D18" s="2" t="s">
        <v>69</v>
      </c>
      <c r="E18" s="2">
        <v>10</v>
      </c>
      <c r="F18" s="2">
        <v>3</v>
      </c>
      <c r="G18" s="2">
        <v>12</v>
      </c>
      <c r="H18" s="2">
        <v>20</v>
      </c>
      <c r="I18" s="3">
        <v>1</v>
      </c>
      <c r="J18" s="2" t="s">
        <v>4</v>
      </c>
      <c r="K18" s="2" t="s">
        <v>24</v>
      </c>
      <c r="L18" s="2" t="s">
        <v>16</v>
      </c>
      <c r="M18" s="2">
        <v>0</v>
      </c>
      <c r="N18" s="10">
        <f t="shared" si="0"/>
        <v>80</v>
      </c>
      <c r="O18" s="10">
        <v>800</v>
      </c>
      <c r="P18" s="2">
        <v>9</v>
      </c>
      <c r="S18" s="7" t="s">
        <v>104</v>
      </c>
    </row>
    <row r="19" spans="2:19">
      <c r="B19" s="2" t="s">
        <v>25</v>
      </c>
      <c r="C19" s="2" t="s">
        <v>14</v>
      </c>
      <c r="D19" s="2" t="s">
        <v>26</v>
      </c>
      <c r="E19" s="2">
        <v>10</v>
      </c>
      <c r="F19" s="2">
        <v>6</v>
      </c>
      <c r="G19" s="2" t="s">
        <v>16</v>
      </c>
      <c r="H19" s="2">
        <v>300</v>
      </c>
      <c r="I19" s="3">
        <v>2</v>
      </c>
      <c r="J19" s="2" t="s">
        <v>4</v>
      </c>
      <c r="K19" s="2" t="s">
        <v>22</v>
      </c>
      <c r="L19" s="2">
        <v>8</v>
      </c>
      <c r="M19" s="2">
        <v>-1</v>
      </c>
      <c r="N19" s="10">
        <f t="shared" si="0"/>
        <v>200</v>
      </c>
      <c r="O19" s="10" t="s">
        <v>141</v>
      </c>
      <c r="P19" s="2">
        <v>9</v>
      </c>
      <c r="S19" s="7" t="s">
        <v>105</v>
      </c>
    </row>
    <row r="20" spans="2:19">
      <c r="B20" s="23" t="s">
        <v>87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5"/>
      <c r="S20" s="7" t="s">
        <v>106</v>
      </c>
    </row>
    <row r="21" spans="2:19">
      <c r="B21" s="2" t="s">
        <v>27</v>
      </c>
      <c r="C21" s="2" t="s">
        <v>2</v>
      </c>
      <c r="D21" s="2" t="s">
        <v>7</v>
      </c>
      <c r="E21" s="2">
        <v>10</v>
      </c>
      <c r="F21" s="2">
        <v>1</v>
      </c>
      <c r="G21" s="2">
        <v>100</v>
      </c>
      <c r="H21" s="3" t="s">
        <v>169</v>
      </c>
      <c r="I21" s="3">
        <v>4</v>
      </c>
      <c r="J21" s="2">
        <v>1</v>
      </c>
      <c r="K21" s="2">
        <v>5</v>
      </c>
      <c r="L21" s="2">
        <v>10</v>
      </c>
      <c r="M21" s="2">
        <v>-1</v>
      </c>
      <c r="N21" s="10">
        <f>O21/10</f>
        <v>1</v>
      </c>
      <c r="O21" s="10">
        <v>10</v>
      </c>
      <c r="P21" s="2">
        <v>5</v>
      </c>
      <c r="S21" s="8" t="s">
        <v>107</v>
      </c>
    </row>
    <row r="22" spans="2:19">
      <c r="B22" s="2" t="s">
        <v>146</v>
      </c>
      <c r="C22" s="2" t="s">
        <v>2</v>
      </c>
      <c r="D22" s="2" t="s">
        <v>6</v>
      </c>
      <c r="E22" s="2">
        <v>10</v>
      </c>
      <c r="F22" s="2">
        <v>3</v>
      </c>
      <c r="G22" s="2">
        <v>150</v>
      </c>
      <c r="H22" s="10">
        <v>1700</v>
      </c>
      <c r="I22" s="3">
        <v>2.5</v>
      </c>
      <c r="J22" s="2">
        <v>1</v>
      </c>
      <c r="K22" s="2">
        <v>6</v>
      </c>
      <c r="L22" s="2">
        <v>10</v>
      </c>
      <c r="M22" s="2">
        <v>-1</v>
      </c>
      <c r="N22" s="10">
        <f t="shared" ref="N22:N26" si="1">O22/10</f>
        <v>2</v>
      </c>
      <c r="O22" s="10">
        <v>20</v>
      </c>
      <c r="P22" s="2">
        <v>5</v>
      </c>
      <c r="S22" s="7" t="s">
        <v>108</v>
      </c>
    </row>
    <row r="23" spans="2:19">
      <c r="B23" s="2" t="s">
        <v>149</v>
      </c>
      <c r="C23" s="2" t="s">
        <v>2</v>
      </c>
      <c r="D23" s="2" t="s">
        <v>6</v>
      </c>
      <c r="E23" s="2">
        <v>11</v>
      </c>
      <c r="F23" s="2">
        <v>2</v>
      </c>
      <c r="G23" s="2">
        <v>160</v>
      </c>
      <c r="H23" s="10">
        <v>1600</v>
      </c>
      <c r="I23" s="3">
        <v>3</v>
      </c>
      <c r="J23" s="2" t="s">
        <v>4</v>
      </c>
      <c r="K23" s="2">
        <v>6</v>
      </c>
      <c r="L23" s="2">
        <v>11</v>
      </c>
      <c r="M23" s="2">
        <v>-3</v>
      </c>
      <c r="N23" s="10">
        <f t="shared" si="1"/>
        <v>4</v>
      </c>
      <c r="O23" s="10">
        <v>40</v>
      </c>
      <c r="P23" s="2">
        <v>5</v>
      </c>
      <c r="S23" s="1" t="s">
        <v>109</v>
      </c>
    </row>
    <row r="24" spans="2:19">
      <c r="B24" s="2" t="s">
        <v>147</v>
      </c>
      <c r="C24" s="2" t="s">
        <v>2</v>
      </c>
      <c r="D24" s="2" t="s">
        <v>7</v>
      </c>
      <c r="E24" s="2">
        <v>10</v>
      </c>
      <c r="F24" s="2">
        <v>2</v>
      </c>
      <c r="G24" s="2">
        <v>120</v>
      </c>
      <c r="H24" s="10">
        <v>1934</v>
      </c>
      <c r="I24" s="3">
        <v>2</v>
      </c>
      <c r="J24" s="2" t="s">
        <v>4</v>
      </c>
      <c r="K24" s="2">
        <v>6</v>
      </c>
      <c r="L24" s="2">
        <v>8</v>
      </c>
      <c r="M24" s="2">
        <v>-1</v>
      </c>
      <c r="N24" s="10">
        <f t="shared" si="1"/>
        <v>2</v>
      </c>
      <c r="O24" s="10">
        <v>20</v>
      </c>
      <c r="P24" s="2">
        <v>6</v>
      </c>
      <c r="S24" s="1" t="s">
        <v>110</v>
      </c>
    </row>
    <row r="25" spans="2:19">
      <c r="B25" s="2" t="s">
        <v>28</v>
      </c>
      <c r="C25" s="2" t="s">
        <v>2</v>
      </c>
      <c r="D25" s="2" t="s">
        <v>29</v>
      </c>
      <c r="E25" s="2">
        <v>10</v>
      </c>
      <c r="F25" s="2">
        <v>3</v>
      </c>
      <c r="G25" s="2">
        <v>185</v>
      </c>
      <c r="H25" s="10">
        <v>2034</v>
      </c>
      <c r="I25" s="3">
        <v>3</v>
      </c>
      <c r="J25" s="2" t="s">
        <v>4</v>
      </c>
      <c r="K25" s="2">
        <v>6</v>
      </c>
      <c r="L25" s="2">
        <v>10</v>
      </c>
      <c r="M25" s="2">
        <v>-2</v>
      </c>
      <c r="N25" s="10">
        <f t="shared" si="1"/>
        <v>10</v>
      </c>
      <c r="O25" s="10">
        <v>100</v>
      </c>
      <c r="P25" s="2">
        <v>7</v>
      </c>
      <c r="S25" t="s">
        <v>138</v>
      </c>
    </row>
    <row r="26" spans="2:19">
      <c r="B26" s="2" t="s">
        <v>148</v>
      </c>
      <c r="C26" s="2" t="s">
        <v>2</v>
      </c>
      <c r="D26" s="2" t="s">
        <v>12</v>
      </c>
      <c r="E26" s="2">
        <v>10</v>
      </c>
      <c r="F26" s="2">
        <v>2</v>
      </c>
      <c r="G26" s="2">
        <v>200</v>
      </c>
      <c r="H26" s="3" t="s">
        <v>168</v>
      </c>
      <c r="I26" s="3">
        <v>3.25</v>
      </c>
      <c r="J26" s="2" t="s">
        <v>4</v>
      </c>
      <c r="K26" s="2">
        <v>6</v>
      </c>
      <c r="L26" s="2">
        <v>11</v>
      </c>
      <c r="M26" s="2">
        <v>-3</v>
      </c>
      <c r="N26" s="10">
        <f t="shared" si="1"/>
        <v>10</v>
      </c>
      <c r="O26" s="10">
        <v>100</v>
      </c>
      <c r="P26" s="2">
        <v>7</v>
      </c>
      <c r="S26" s="1" t="s">
        <v>111</v>
      </c>
    </row>
    <row r="27" spans="2:19">
      <c r="B27" s="23" t="s">
        <v>88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5"/>
      <c r="S27" s="1" t="s">
        <v>112</v>
      </c>
    </row>
    <row r="28" spans="2:19">
      <c r="B28" s="2" t="s">
        <v>30</v>
      </c>
      <c r="C28" s="2" t="s">
        <v>2</v>
      </c>
      <c r="D28" s="2" t="s">
        <v>31</v>
      </c>
      <c r="E28" s="2">
        <v>14</v>
      </c>
      <c r="F28" s="2">
        <v>3</v>
      </c>
      <c r="G28" s="2">
        <v>15</v>
      </c>
      <c r="H28" s="2">
        <v>100</v>
      </c>
      <c r="I28" s="3">
        <v>12</v>
      </c>
      <c r="J28" s="2" t="s">
        <v>124</v>
      </c>
      <c r="K28" s="2">
        <v>1</v>
      </c>
      <c r="L28" s="2">
        <v>13</v>
      </c>
      <c r="M28" s="2">
        <v>-4</v>
      </c>
      <c r="N28" s="9">
        <f>O28/10</f>
        <v>1.5</v>
      </c>
      <c r="O28" s="3" t="s">
        <v>176</v>
      </c>
      <c r="P28" s="2">
        <v>5</v>
      </c>
      <c r="Q28" s="11" t="s">
        <v>144</v>
      </c>
      <c r="S28" s="1" t="s">
        <v>113</v>
      </c>
    </row>
    <row r="29" spans="2:19">
      <c r="B29" s="2" t="s">
        <v>32</v>
      </c>
      <c r="C29" s="2" t="s">
        <v>2</v>
      </c>
      <c r="D29" s="2" t="s">
        <v>31</v>
      </c>
      <c r="E29" s="2">
        <v>12</v>
      </c>
      <c r="F29" s="2">
        <v>5</v>
      </c>
      <c r="G29" s="2">
        <v>25</v>
      </c>
      <c r="H29" s="2">
        <v>150</v>
      </c>
      <c r="I29" s="3">
        <v>10</v>
      </c>
      <c r="J29" s="2" t="s">
        <v>33</v>
      </c>
      <c r="K29" s="2">
        <v>2</v>
      </c>
      <c r="L29" s="2">
        <v>13</v>
      </c>
      <c r="M29" s="2">
        <v>-4</v>
      </c>
      <c r="N29" s="9">
        <f t="shared" ref="N29:N30" si="2">O29/10</f>
        <v>4.5</v>
      </c>
      <c r="O29" s="3" t="s">
        <v>177</v>
      </c>
      <c r="P29" s="2">
        <v>6</v>
      </c>
      <c r="Q29" s="11" t="s">
        <v>144</v>
      </c>
      <c r="S29" s="1" t="s">
        <v>114</v>
      </c>
    </row>
    <row r="30" spans="2:19">
      <c r="B30" s="2" t="s">
        <v>150</v>
      </c>
      <c r="C30" s="2" t="s">
        <v>2</v>
      </c>
      <c r="D30" s="2" t="s">
        <v>34</v>
      </c>
      <c r="E30" s="2">
        <v>12</v>
      </c>
      <c r="F30" s="2">
        <v>5</v>
      </c>
      <c r="G30" s="2">
        <v>25</v>
      </c>
      <c r="H30" s="2">
        <v>150</v>
      </c>
      <c r="I30" s="3">
        <v>8</v>
      </c>
      <c r="J30" s="2" t="s">
        <v>35</v>
      </c>
      <c r="K30" s="2">
        <v>5</v>
      </c>
      <c r="L30" s="2">
        <v>12</v>
      </c>
      <c r="M30" s="2">
        <v>-3</v>
      </c>
      <c r="N30" s="9">
        <f t="shared" si="2"/>
        <v>23.5</v>
      </c>
      <c r="O30" s="3" t="s">
        <v>178</v>
      </c>
      <c r="P30" s="2">
        <v>7</v>
      </c>
      <c r="Q30" s="11" t="s">
        <v>144</v>
      </c>
      <c r="S30" s="1" t="s">
        <v>115</v>
      </c>
    </row>
    <row r="31" spans="2:19">
      <c r="B31" s="23" t="s">
        <v>89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5"/>
      <c r="S31" s="1" t="s">
        <v>118</v>
      </c>
    </row>
    <row r="32" spans="2:19">
      <c r="B32" s="2" t="s">
        <v>36</v>
      </c>
      <c r="C32" s="2" t="s">
        <v>2</v>
      </c>
      <c r="D32" s="2" t="s">
        <v>6</v>
      </c>
      <c r="E32" s="2">
        <v>20</v>
      </c>
      <c r="F32" s="2">
        <v>1</v>
      </c>
      <c r="G32" s="2">
        <v>100</v>
      </c>
      <c r="H32" s="10">
        <v>600</v>
      </c>
      <c r="I32" s="3">
        <v>5</v>
      </c>
      <c r="J32" s="2" t="s">
        <v>126</v>
      </c>
      <c r="K32" s="2">
        <v>1</v>
      </c>
      <c r="L32" s="2">
        <v>10</v>
      </c>
      <c r="M32" s="2">
        <v>-3</v>
      </c>
      <c r="N32" s="10">
        <f>O32/10</f>
        <v>30</v>
      </c>
      <c r="O32" s="3" t="s">
        <v>179</v>
      </c>
      <c r="P32" s="2">
        <v>4</v>
      </c>
      <c r="Q32" s="11" t="s">
        <v>144</v>
      </c>
      <c r="S32" s="1" t="s">
        <v>116</v>
      </c>
    </row>
    <row r="33" spans="2:19">
      <c r="B33" s="2" t="s">
        <v>37</v>
      </c>
      <c r="C33" s="2" t="s">
        <v>2</v>
      </c>
      <c r="D33" s="2" t="s">
        <v>34</v>
      </c>
      <c r="E33" s="2">
        <v>18</v>
      </c>
      <c r="F33" s="2">
        <v>2</v>
      </c>
      <c r="G33" s="2">
        <v>100</v>
      </c>
      <c r="H33" s="10">
        <v>600</v>
      </c>
      <c r="I33" s="3">
        <v>20</v>
      </c>
      <c r="J33" s="2" t="s">
        <v>126</v>
      </c>
      <c r="K33" s="2">
        <v>1</v>
      </c>
      <c r="L33" s="2">
        <v>12</v>
      </c>
      <c r="M33" s="2">
        <v>-2</v>
      </c>
      <c r="N33" s="10">
        <f t="shared" ref="N33:N63" si="3">O33/10</f>
        <v>40</v>
      </c>
      <c r="O33" s="3" t="s">
        <v>180</v>
      </c>
      <c r="P33" s="2">
        <v>4</v>
      </c>
      <c r="Q33" s="11" t="s">
        <v>144</v>
      </c>
      <c r="S33" s="1" t="s">
        <v>117</v>
      </c>
    </row>
    <row r="34" spans="2:19">
      <c r="B34" s="2" t="s">
        <v>38</v>
      </c>
      <c r="C34" s="2" t="s">
        <v>2</v>
      </c>
      <c r="D34" s="2" t="s">
        <v>12</v>
      </c>
      <c r="E34" s="2">
        <v>15</v>
      </c>
      <c r="F34" s="2">
        <v>5</v>
      </c>
      <c r="G34" s="2">
        <v>100</v>
      </c>
      <c r="H34" s="10">
        <v>1500</v>
      </c>
      <c r="I34" s="3">
        <v>13</v>
      </c>
      <c r="J34" s="2" t="s">
        <v>124</v>
      </c>
      <c r="K34" s="2">
        <v>1</v>
      </c>
      <c r="L34" s="2">
        <v>11</v>
      </c>
      <c r="M34" s="2">
        <v>-3</v>
      </c>
      <c r="N34" s="10">
        <f t="shared" si="3"/>
        <v>1</v>
      </c>
      <c r="O34" s="3" t="s">
        <v>125</v>
      </c>
      <c r="P34" s="2">
        <v>5</v>
      </c>
      <c r="Q34" s="11" t="s">
        <v>144</v>
      </c>
      <c r="S34" s="1" t="s">
        <v>119</v>
      </c>
    </row>
    <row r="35" spans="2:19">
      <c r="B35" s="2" t="s">
        <v>39</v>
      </c>
      <c r="C35" s="2" t="s">
        <v>2</v>
      </c>
      <c r="D35" s="2" t="s">
        <v>34</v>
      </c>
      <c r="E35" s="2">
        <v>15</v>
      </c>
      <c r="F35" s="2">
        <v>7</v>
      </c>
      <c r="G35" s="2">
        <v>400</v>
      </c>
      <c r="H35" s="10">
        <v>3700</v>
      </c>
      <c r="I35" s="3">
        <v>6.75</v>
      </c>
      <c r="J35" s="2" t="s">
        <v>127</v>
      </c>
      <c r="K35" s="2">
        <v>1</v>
      </c>
      <c r="L35" s="2">
        <v>10</v>
      </c>
      <c r="M35" s="2">
        <v>-2</v>
      </c>
      <c r="N35" s="10">
        <f t="shared" si="3"/>
        <v>4</v>
      </c>
      <c r="O35" s="3">
        <v>40</v>
      </c>
      <c r="P35" s="2">
        <v>5</v>
      </c>
      <c r="Q35" s="11" t="s">
        <v>144</v>
      </c>
      <c r="S35" s="1" t="s">
        <v>120</v>
      </c>
    </row>
    <row r="36" spans="2:19">
      <c r="B36" s="2" t="s">
        <v>40</v>
      </c>
      <c r="C36" s="2" t="s">
        <v>2</v>
      </c>
      <c r="D36" s="2" t="s">
        <v>34</v>
      </c>
      <c r="E36" s="2">
        <v>14</v>
      </c>
      <c r="F36" s="2">
        <v>7</v>
      </c>
      <c r="G36" s="2">
        <v>400</v>
      </c>
      <c r="H36" s="10">
        <v>3700</v>
      </c>
      <c r="I36" s="3">
        <v>7</v>
      </c>
      <c r="J36" s="2" t="s">
        <v>128</v>
      </c>
      <c r="K36" s="2">
        <v>1</v>
      </c>
      <c r="L36" s="2">
        <v>10</v>
      </c>
      <c r="M36" s="2">
        <v>-2</v>
      </c>
      <c r="N36" s="10">
        <f t="shared" si="3"/>
        <v>6</v>
      </c>
      <c r="O36" s="3">
        <v>60</v>
      </c>
      <c r="P36" s="2">
        <v>5</v>
      </c>
      <c r="Q36" s="11" t="s">
        <v>144</v>
      </c>
      <c r="S36" s="1" t="s">
        <v>121</v>
      </c>
    </row>
    <row r="37" spans="2:19">
      <c r="B37" s="2" t="s">
        <v>41</v>
      </c>
      <c r="C37" s="2" t="s">
        <v>2</v>
      </c>
      <c r="D37" s="2" t="s">
        <v>34</v>
      </c>
      <c r="E37" s="2">
        <v>15</v>
      </c>
      <c r="F37" s="2">
        <v>7</v>
      </c>
      <c r="G37" s="2">
        <v>300</v>
      </c>
      <c r="H37" s="10">
        <v>2500</v>
      </c>
      <c r="I37" s="3">
        <v>9.25</v>
      </c>
      <c r="J37" s="2" t="s">
        <v>127</v>
      </c>
      <c r="K37" s="2">
        <v>1</v>
      </c>
      <c r="L37" s="2">
        <v>12</v>
      </c>
      <c r="M37" s="2">
        <v>-3</v>
      </c>
      <c r="N37" s="10">
        <f t="shared" si="3"/>
        <v>2</v>
      </c>
      <c r="O37" s="3">
        <v>20</v>
      </c>
      <c r="P37" s="2">
        <v>5</v>
      </c>
      <c r="Q37" s="11" t="s">
        <v>144</v>
      </c>
    </row>
    <row r="38" spans="2:19">
      <c r="B38" s="2" t="s">
        <v>154</v>
      </c>
      <c r="C38" s="2" t="s">
        <v>2</v>
      </c>
      <c r="D38" s="2" t="s">
        <v>12</v>
      </c>
      <c r="E38" s="2">
        <v>15</v>
      </c>
      <c r="F38" s="2">
        <v>8</v>
      </c>
      <c r="G38" s="2">
        <v>700</v>
      </c>
      <c r="H38" s="10">
        <v>2100</v>
      </c>
      <c r="I38" s="3">
        <v>8.5</v>
      </c>
      <c r="J38" s="2" t="s">
        <v>124</v>
      </c>
      <c r="K38" s="2">
        <v>1</v>
      </c>
      <c r="L38" s="2">
        <v>10</v>
      </c>
      <c r="M38" s="2">
        <v>-2</v>
      </c>
      <c r="N38" s="10">
        <f t="shared" si="3"/>
        <v>1.5</v>
      </c>
      <c r="O38" s="3">
        <v>15</v>
      </c>
      <c r="P38" s="2">
        <v>5</v>
      </c>
      <c r="Q38" s="11" t="s">
        <v>144</v>
      </c>
      <c r="S38" t="s">
        <v>132</v>
      </c>
    </row>
    <row r="39" spans="2:19">
      <c r="B39" s="2" t="s">
        <v>155</v>
      </c>
      <c r="C39" s="2" t="s">
        <v>2</v>
      </c>
      <c r="D39" s="2" t="s">
        <v>34</v>
      </c>
      <c r="E39" s="2">
        <v>15</v>
      </c>
      <c r="F39" s="2">
        <v>7</v>
      </c>
      <c r="G39" s="2">
        <v>600</v>
      </c>
      <c r="H39" s="10">
        <v>2030</v>
      </c>
      <c r="I39" s="3">
        <v>6.5</v>
      </c>
      <c r="J39" s="2" t="s">
        <v>129</v>
      </c>
      <c r="K39" s="2">
        <v>1</v>
      </c>
      <c r="L39" s="2">
        <v>10</v>
      </c>
      <c r="M39" s="2">
        <v>-2</v>
      </c>
      <c r="N39" s="10">
        <f t="shared" si="3"/>
        <v>2</v>
      </c>
      <c r="O39" s="3">
        <v>20</v>
      </c>
      <c r="P39" s="2">
        <v>5</v>
      </c>
      <c r="Q39" s="11" t="s">
        <v>144</v>
      </c>
      <c r="S39" s="1" t="s">
        <v>131</v>
      </c>
    </row>
    <row r="40" spans="2:19">
      <c r="B40" s="2" t="s">
        <v>151</v>
      </c>
      <c r="C40" s="2" t="s">
        <v>2</v>
      </c>
      <c r="D40" s="2" t="s">
        <v>34</v>
      </c>
      <c r="E40" s="2">
        <v>15</v>
      </c>
      <c r="F40" s="2">
        <v>8</v>
      </c>
      <c r="G40" s="2">
        <v>700</v>
      </c>
      <c r="H40" s="10">
        <v>2100</v>
      </c>
      <c r="I40" s="3">
        <v>9.25</v>
      </c>
      <c r="J40" s="2" t="s">
        <v>129</v>
      </c>
      <c r="K40" s="2">
        <v>1</v>
      </c>
      <c r="L40" s="2">
        <v>10</v>
      </c>
      <c r="M40" s="2">
        <v>-2</v>
      </c>
      <c r="N40" s="10">
        <f t="shared" si="3"/>
        <v>5.5</v>
      </c>
      <c r="O40" s="3">
        <v>55</v>
      </c>
      <c r="P40" s="2">
        <v>5</v>
      </c>
      <c r="Q40" s="11" t="s">
        <v>144</v>
      </c>
    </row>
    <row r="41" spans="2:19">
      <c r="B41" s="2" t="s">
        <v>156</v>
      </c>
      <c r="C41" s="2" t="s">
        <v>2</v>
      </c>
      <c r="D41" s="2" t="s">
        <v>34</v>
      </c>
      <c r="E41" s="2">
        <v>15</v>
      </c>
      <c r="F41" s="2">
        <v>8</v>
      </c>
      <c r="G41" s="2">
        <v>700</v>
      </c>
      <c r="H41" s="10">
        <v>2100</v>
      </c>
      <c r="I41" s="3">
        <v>9</v>
      </c>
      <c r="J41" s="2" t="s">
        <v>129</v>
      </c>
      <c r="K41" s="2">
        <v>1</v>
      </c>
      <c r="L41" s="2">
        <v>11</v>
      </c>
      <c r="M41" s="2">
        <v>-2</v>
      </c>
      <c r="N41" s="10">
        <f t="shared" si="3"/>
        <v>2</v>
      </c>
      <c r="O41" s="3">
        <v>20</v>
      </c>
      <c r="P41" s="2">
        <v>5</v>
      </c>
      <c r="Q41" s="11" t="s">
        <v>144</v>
      </c>
    </row>
    <row r="42" spans="2:19">
      <c r="B42" s="2" t="s">
        <v>158</v>
      </c>
      <c r="C42" s="2" t="s">
        <v>2</v>
      </c>
      <c r="D42" s="2" t="s">
        <v>12</v>
      </c>
      <c r="E42" s="2">
        <v>13</v>
      </c>
      <c r="F42" s="2">
        <v>7</v>
      </c>
      <c r="G42" s="2">
        <v>300</v>
      </c>
      <c r="H42" s="10">
        <v>2200</v>
      </c>
      <c r="I42" s="3">
        <v>7.1</v>
      </c>
      <c r="J42" s="2" t="s">
        <v>33</v>
      </c>
      <c r="K42" s="2">
        <v>6</v>
      </c>
      <c r="L42" s="2">
        <v>10</v>
      </c>
      <c r="M42" s="2">
        <v>-2</v>
      </c>
      <c r="N42" s="10">
        <f t="shared" si="3"/>
        <v>4</v>
      </c>
      <c r="O42" s="3">
        <v>40</v>
      </c>
      <c r="P42" s="2">
        <v>5</v>
      </c>
      <c r="Q42" s="11" t="s">
        <v>144</v>
      </c>
    </row>
    <row r="43" spans="2:19">
      <c r="B43" s="2" t="s">
        <v>42</v>
      </c>
      <c r="C43" s="2" t="s">
        <v>2</v>
      </c>
      <c r="D43" s="2" t="s">
        <v>43</v>
      </c>
      <c r="E43" s="2">
        <v>15</v>
      </c>
      <c r="F43" s="2">
        <v>10</v>
      </c>
      <c r="G43" s="2">
        <v>1</v>
      </c>
      <c r="H43" s="10">
        <v>3900</v>
      </c>
      <c r="I43" s="3">
        <v>10</v>
      </c>
      <c r="J43" s="2" t="s">
        <v>130</v>
      </c>
      <c r="K43" s="2">
        <v>8</v>
      </c>
      <c r="L43" s="2">
        <v>12</v>
      </c>
      <c r="M43" s="2">
        <v>-3</v>
      </c>
      <c r="N43" s="10">
        <f t="shared" si="3"/>
        <v>12.5</v>
      </c>
      <c r="O43" s="3">
        <v>125</v>
      </c>
      <c r="P43" s="2">
        <v>5</v>
      </c>
      <c r="Q43" s="11" t="s">
        <v>144</v>
      </c>
    </row>
    <row r="44" spans="2:19">
      <c r="B44" s="2" t="s">
        <v>44</v>
      </c>
      <c r="C44" s="2" t="s">
        <v>2</v>
      </c>
      <c r="D44" s="2" t="s">
        <v>26</v>
      </c>
      <c r="E44" s="2">
        <v>15</v>
      </c>
      <c r="F44" s="2">
        <v>7</v>
      </c>
      <c r="G44" s="2">
        <v>600</v>
      </c>
      <c r="H44" s="10">
        <v>3300</v>
      </c>
      <c r="I44" s="3">
        <v>11</v>
      </c>
      <c r="J44" s="2" t="s">
        <v>129</v>
      </c>
      <c r="K44" s="2">
        <v>1</v>
      </c>
      <c r="L44" s="2">
        <v>12</v>
      </c>
      <c r="M44" s="2">
        <v>-3</v>
      </c>
      <c r="N44" s="10">
        <f t="shared" si="3"/>
        <v>15</v>
      </c>
      <c r="O44" s="3">
        <v>150</v>
      </c>
      <c r="P44" s="2">
        <v>5</v>
      </c>
      <c r="Q44" s="11" t="s">
        <v>144</v>
      </c>
    </row>
    <row r="45" spans="2:19">
      <c r="B45" s="2" t="s">
        <v>159</v>
      </c>
      <c r="C45" s="2" t="s">
        <v>2</v>
      </c>
      <c r="D45" s="2" t="s">
        <v>31</v>
      </c>
      <c r="E45" s="2">
        <v>13</v>
      </c>
      <c r="F45" s="2">
        <v>8</v>
      </c>
      <c r="G45" s="2">
        <v>450</v>
      </c>
      <c r="H45" s="10">
        <v>3011</v>
      </c>
      <c r="I45" s="3">
        <v>7</v>
      </c>
      <c r="J45" s="2" t="s">
        <v>45</v>
      </c>
      <c r="K45" s="2">
        <v>6</v>
      </c>
      <c r="L45" s="2">
        <v>10</v>
      </c>
      <c r="M45" s="2">
        <v>-1</v>
      </c>
      <c r="N45" s="10">
        <f t="shared" si="3"/>
        <v>47.5</v>
      </c>
      <c r="O45" s="3">
        <v>475</v>
      </c>
      <c r="P45" s="2">
        <v>5</v>
      </c>
      <c r="Q45" s="11" t="s">
        <v>144</v>
      </c>
    </row>
    <row r="46" spans="2:19">
      <c r="B46" s="2" t="s">
        <v>135</v>
      </c>
      <c r="C46" s="2" t="s">
        <v>2</v>
      </c>
      <c r="D46" s="2" t="s">
        <v>46</v>
      </c>
      <c r="E46" s="2">
        <v>14</v>
      </c>
      <c r="F46" s="2">
        <v>11</v>
      </c>
      <c r="G46" s="2">
        <v>1</v>
      </c>
      <c r="H46" s="10">
        <v>3972</v>
      </c>
      <c r="I46" s="3">
        <v>9.5</v>
      </c>
      <c r="J46" s="2" t="s">
        <v>130</v>
      </c>
      <c r="K46" s="2">
        <v>5</v>
      </c>
      <c r="L46" s="2">
        <v>12</v>
      </c>
      <c r="M46" s="2">
        <v>-3</v>
      </c>
      <c r="N46" s="10">
        <f t="shared" si="3"/>
        <v>17</v>
      </c>
      <c r="O46" s="3">
        <v>170</v>
      </c>
      <c r="P46" s="2">
        <v>6</v>
      </c>
      <c r="Q46" s="11" t="s">
        <v>144</v>
      </c>
    </row>
    <row r="47" spans="2:19">
      <c r="B47" s="2" t="s">
        <v>160</v>
      </c>
      <c r="C47" s="2" t="s">
        <v>2</v>
      </c>
      <c r="D47" s="2" t="s">
        <v>43</v>
      </c>
      <c r="E47" s="2">
        <v>14</v>
      </c>
      <c r="F47" s="2">
        <v>10</v>
      </c>
      <c r="G47" s="2">
        <v>1</v>
      </c>
      <c r="H47" s="10">
        <v>3800</v>
      </c>
      <c r="I47" s="3">
        <v>10.199999999999999</v>
      </c>
      <c r="J47" s="2" t="s">
        <v>80</v>
      </c>
      <c r="K47" s="2">
        <v>10</v>
      </c>
      <c r="L47" s="2">
        <v>12</v>
      </c>
      <c r="M47" s="2">
        <v>-2</v>
      </c>
      <c r="N47" s="10">
        <f t="shared" si="3"/>
        <v>13</v>
      </c>
      <c r="O47" s="3">
        <v>130</v>
      </c>
      <c r="P47" s="2">
        <v>6</v>
      </c>
      <c r="Q47" s="11" t="s">
        <v>144</v>
      </c>
    </row>
    <row r="48" spans="2:19">
      <c r="B48" s="2" t="s">
        <v>47</v>
      </c>
      <c r="C48" s="2" t="s">
        <v>2</v>
      </c>
      <c r="D48" s="2" t="s">
        <v>48</v>
      </c>
      <c r="E48" s="2">
        <v>14</v>
      </c>
      <c r="F48" s="2">
        <v>11</v>
      </c>
      <c r="G48" s="2">
        <v>1</v>
      </c>
      <c r="H48" s="10">
        <v>3710</v>
      </c>
      <c r="I48" s="3">
        <v>9.5</v>
      </c>
      <c r="J48" s="2" t="s">
        <v>130</v>
      </c>
      <c r="K48" s="2">
        <v>5</v>
      </c>
      <c r="L48" s="2">
        <v>12</v>
      </c>
      <c r="M48" s="2">
        <v>-3</v>
      </c>
      <c r="N48" s="10">
        <f t="shared" si="3"/>
        <v>13.5</v>
      </c>
      <c r="O48" s="3">
        <v>135</v>
      </c>
      <c r="P48" s="2">
        <v>6</v>
      </c>
      <c r="Q48" s="11" t="s">
        <v>144</v>
      </c>
    </row>
    <row r="49" spans="2:17">
      <c r="B49" s="2" t="s">
        <v>162</v>
      </c>
      <c r="C49" s="2" t="s">
        <v>2</v>
      </c>
      <c r="D49" s="2" t="s">
        <v>49</v>
      </c>
      <c r="E49" s="2">
        <v>16</v>
      </c>
      <c r="F49" s="2">
        <v>7</v>
      </c>
      <c r="G49" s="2">
        <v>1.5</v>
      </c>
      <c r="H49" s="10">
        <v>5063</v>
      </c>
      <c r="I49" s="3">
        <v>16</v>
      </c>
      <c r="J49" s="2" t="s">
        <v>79</v>
      </c>
      <c r="K49" s="2">
        <v>2</v>
      </c>
      <c r="L49" s="2">
        <v>13</v>
      </c>
      <c r="M49" s="2">
        <v>-6</v>
      </c>
      <c r="N49" s="10">
        <f t="shared" si="3"/>
        <v>20</v>
      </c>
      <c r="O49" s="3">
        <v>200</v>
      </c>
      <c r="P49" s="2">
        <v>6</v>
      </c>
      <c r="Q49" s="11" t="s">
        <v>144</v>
      </c>
    </row>
    <row r="50" spans="2:17">
      <c r="B50" s="2" t="s">
        <v>50</v>
      </c>
      <c r="C50" s="2" t="s">
        <v>2</v>
      </c>
      <c r="D50" s="2" t="s">
        <v>48</v>
      </c>
      <c r="E50" s="2">
        <v>14</v>
      </c>
      <c r="F50" s="2">
        <v>11</v>
      </c>
      <c r="G50" s="2">
        <v>1</v>
      </c>
      <c r="H50" s="10">
        <v>3710</v>
      </c>
      <c r="I50" s="3">
        <v>10</v>
      </c>
      <c r="J50" s="2" t="s">
        <v>35</v>
      </c>
      <c r="K50" s="2">
        <v>8</v>
      </c>
      <c r="L50" s="2">
        <v>12</v>
      </c>
      <c r="M50" s="2">
        <v>-3</v>
      </c>
      <c r="N50" s="10">
        <f t="shared" si="3"/>
        <v>59</v>
      </c>
      <c r="O50" s="3">
        <v>590</v>
      </c>
      <c r="P50" s="2">
        <v>6</v>
      </c>
      <c r="Q50" s="11" t="s">
        <v>144</v>
      </c>
    </row>
    <row r="51" spans="2:17">
      <c r="B51" s="2" t="s">
        <v>51</v>
      </c>
      <c r="C51" s="2" t="s">
        <v>2</v>
      </c>
      <c r="D51" s="2" t="s">
        <v>52</v>
      </c>
      <c r="E51" s="2">
        <v>12</v>
      </c>
      <c r="F51" s="2">
        <v>7</v>
      </c>
      <c r="G51" s="2">
        <v>400</v>
      </c>
      <c r="H51" s="10">
        <v>3011</v>
      </c>
      <c r="I51" s="3">
        <v>10.5</v>
      </c>
      <c r="J51" s="2" t="s">
        <v>53</v>
      </c>
      <c r="K51" s="2">
        <v>30</v>
      </c>
      <c r="L51" s="2">
        <v>10</v>
      </c>
      <c r="M51" s="2">
        <v>-1</v>
      </c>
      <c r="N51" s="10">
        <f t="shared" si="3"/>
        <v>29</v>
      </c>
      <c r="O51" s="3">
        <v>290</v>
      </c>
      <c r="P51" s="2">
        <v>7</v>
      </c>
      <c r="Q51" s="11" t="s">
        <v>144</v>
      </c>
    </row>
    <row r="52" spans="2:17">
      <c r="B52" s="2" t="s">
        <v>54</v>
      </c>
      <c r="C52" s="2" t="s">
        <v>2</v>
      </c>
      <c r="D52" s="2" t="s">
        <v>46</v>
      </c>
      <c r="E52" s="2">
        <v>14</v>
      </c>
      <c r="F52" s="2">
        <v>11</v>
      </c>
      <c r="G52" s="2">
        <v>1</v>
      </c>
      <c r="H52" s="10">
        <v>4655</v>
      </c>
      <c r="I52" s="3">
        <v>11</v>
      </c>
      <c r="J52" s="2" t="s">
        <v>55</v>
      </c>
      <c r="K52" s="2">
        <v>20</v>
      </c>
      <c r="L52" s="2">
        <v>11</v>
      </c>
      <c r="M52" s="2">
        <v>-2</v>
      </c>
      <c r="N52" s="10">
        <f t="shared" si="3"/>
        <v>90</v>
      </c>
      <c r="O52" s="3">
        <v>900</v>
      </c>
      <c r="P52" s="2">
        <v>7</v>
      </c>
      <c r="Q52" s="11" t="s">
        <v>144</v>
      </c>
    </row>
    <row r="53" spans="2:17">
      <c r="B53" s="2" t="s">
        <v>161</v>
      </c>
      <c r="C53" s="2" t="s">
        <v>2</v>
      </c>
      <c r="D53" s="2" t="s">
        <v>46</v>
      </c>
      <c r="E53" s="2">
        <v>14</v>
      </c>
      <c r="F53" s="2">
        <v>10</v>
      </c>
      <c r="G53" s="2">
        <v>1</v>
      </c>
      <c r="H53" s="10">
        <v>4655</v>
      </c>
      <c r="I53" s="3">
        <v>11</v>
      </c>
      <c r="J53" s="2" t="s">
        <v>53</v>
      </c>
      <c r="K53" s="2">
        <v>20</v>
      </c>
      <c r="L53" s="2">
        <v>11</v>
      </c>
      <c r="M53" s="2">
        <v>-2</v>
      </c>
      <c r="N53" s="10">
        <f t="shared" si="3"/>
        <v>55</v>
      </c>
      <c r="O53" s="3">
        <v>550</v>
      </c>
      <c r="P53" s="2">
        <v>7</v>
      </c>
      <c r="Q53" s="11" t="s">
        <v>144</v>
      </c>
    </row>
    <row r="54" spans="2:17">
      <c r="B54" s="2" t="s">
        <v>152</v>
      </c>
      <c r="C54" s="2" t="s">
        <v>2</v>
      </c>
      <c r="D54" s="2" t="s">
        <v>31</v>
      </c>
      <c r="E54" s="2">
        <v>12</v>
      </c>
      <c r="F54" s="2">
        <v>11</v>
      </c>
      <c r="G54" s="2">
        <v>500</v>
      </c>
      <c r="H54" s="10">
        <v>3843</v>
      </c>
      <c r="I54" s="3">
        <v>8</v>
      </c>
      <c r="J54" s="2" t="s">
        <v>56</v>
      </c>
      <c r="K54" s="2">
        <v>20</v>
      </c>
      <c r="L54" s="2">
        <v>9</v>
      </c>
      <c r="M54" s="2">
        <v>-1</v>
      </c>
      <c r="N54" s="10">
        <f t="shared" si="3"/>
        <v>54</v>
      </c>
      <c r="O54" s="3">
        <v>540</v>
      </c>
      <c r="P54" s="2">
        <v>7</v>
      </c>
      <c r="Q54" s="11" t="s">
        <v>144</v>
      </c>
    </row>
    <row r="55" spans="2:17">
      <c r="B55" s="2" t="s">
        <v>153</v>
      </c>
      <c r="C55" s="2" t="s">
        <v>2</v>
      </c>
      <c r="D55" s="2" t="s">
        <v>31</v>
      </c>
      <c r="E55" s="2">
        <v>11</v>
      </c>
      <c r="F55" s="2">
        <v>10</v>
      </c>
      <c r="G55" s="2">
        <v>500</v>
      </c>
      <c r="H55" s="10">
        <v>3843</v>
      </c>
      <c r="I55" s="3">
        <v>9</v>
      </c>
      <c r="J55" s="2" t="s">
        <v>55</v>
      </c>
      <c r="K55" s="2">
        <v>30</v>
      </c>
      <c r="L55" s="2">
        <v>9</v>
      </c>
      <c r="M55" s="2">
        <v>-1</v>
      </c>
      <c r="N55" s="10">
        <f t="shared" si="3"/>
        <v>54</v>
      </c>
      <c r="O55" s="3">
        <v>540</v>
      </c>
      <c r="P55" s="2">
        <v>7</v>
      </c>
      <c r="Q55" s="11" t="s">
        <v>144</v>
      </c>
    </row>
    <row r="56" spans="2:17">
      <c r="B56" s="2" t="s">
        <v>157</v>
      </c>
      <c r="C56" s="2" t="s">
        <v>2</v>
      </c>
      <c r="D56" s="2" t="s">
        <v>46</v>
      </c>
      <c r="E56" s="2">
        <v>15</v>
      </c>
      <c r="F56" s="2">
        <v>13</v>
      </c>
      <c r="G56" s="2">
        <v>1.2</v>
      </c>
      <c r="H56" s="10">
        <v>4655</v>
      </c>
      <c r="I56" s="3">
        <v>11</v>
      </c>
      <c r="J56" s="2" t="s">
        <v>35</v>
      </c>
      <c r="K56" s="2">
        <v>20</v>
      </c>
      <c r="L56" s="2">
        <v>12</v>
      </c>
      <c r="M56" s="2">
        <v>-2</v>
      </c>
      <c r="N56" s="10">
        <f t="shared" si="3"/>
        <v>450</v>
      </c>
      <c r="O56" s="3" t="s">
        <v>182</v>
      </c>
      <c r="P56" s="2">
        <v>7</v>
      </c>
      <c r="Q56" s="11" t="s">
        <v>144</v>
      </c>
    </row>
    <row r="57" spans="2:17">
      <c r="B57" s="2" t="s">
        <v>57</v>
      </c>
      <c r="C57" s="2" t="s">
        <v>14</v>
      </c>
      <c r="D57" s="2" t="s">
        <v>6</v>
      </c>
      <c r="E57" s="2">
        <v>13</v>
      </c>
      <c r="F57" s="2">
        <v>9</v>
      </c>
      <c r="G57" s="2">
        <v>300</v>
      </c>
      <c r="H57" s="10">
        <v>800</v>
      </c>
      <c r="I57" s="3">
        <v>5</v>
      </c>
      <c r="J57" s="2" t="s">
        <v>35</v>
      </c>
      <c r="K57" s="2">
        <v>100</v>
      </c>
      <c r="L57" s="2">
        <v>8</v>
      </c>
      <c r="M57" s="2">
        <v>-1</v>
      </c>
      <c r="N57" s="10">
        <f t="shared" si="3"/>
        <v>120</v>
      </c>
      <c r="O57" s="3" t="s">
        <v>174</v>
      </c>
      <c r="P57" s="2">
        <v>8</v>
      </c>
      <c r="Q57" s="11" t="s">
        <v>144</v>
      </c>
    </row>
    <row r="58" spans="2:17">
      <c r="B58" s="2" t="s">
        <v>58</v>
      </c>
      <c r="C58" s="2" t="s">
        <v>14</v>
      </c>
      <c r="D58" s="2" t="s">
        <v>6</v>
      </c>
      <c r="E58" s="2">
        <v>15</v>
      </c>
      <c r="F58" s="2">
        <v>13</v>
      </c>
      <c r="G58" s="2">
        <v>900</v>
      </c>
      <c r="H58" s="10">
        <v>1200</v>
      </c>
      <c r="I58" s="3">
        <v>5</v>
      </c>
      <c r="J58" s="2" t="s">
        <v>35</v>
      </c>
      <c r="K58" s="2" t="s">
        <v>59</v>
      </c>
      <c r="L58" s="2" t="s">
        <v>16</v>
      </c>
      <c r="M58" s="2">
        <v>0</v>
      </c>
      <c r="N58" s="10">
        <f t="shared" si="3"/>
        <v>200</v>
      </c>
      <c r="O58" s="3" t="s">
        <v>141</v>
      </c>
      <c r="P58" s="2">
        <v>8</v>
      </c>
      <c r="Q58" s="11" t="s">
        <v>144</v>
      </c>
    </row>
    <row r="59" spans="2:17">
      <c r="B59" s="2" t="s">
        <v>60</v>
      </c>
      <c r="C59" s="2" t="s">
        <v>14</v>
      </c>
      <c r="D59" s="2" t="s">
        <v>6</v>
      </c>
      <c r="E59" s="2">
        <v>12</v>
      </c>
      <c r="F59" s="2">
        <v>15</v>
      </c>
      <c r="G59" s="2">
        <v>1.5</v>
      </c>
      <c r="H59" s="10">
        <v>2000</v>
      </c>
      <c r="I59" s="3">
        <v>9</v>
      </c>
      <c r="J59" s="2" t="s">
        <v>61</v>
      </c>
      <c r="K59" s="2" t="s">
        <v>62</v>
      </c>
      <c r="L59" s="2" t="s">
        <v>16</v>
      </c>
      <c r="M59" s="2">
        <v>0</v>
      </c>
      <c r="N59" s="10">
        <f t="shared" si="3"/>
        <v>400</v>
      </c>
      <c r="O59" s="3" t="s">
        <v>181</v>
      </c>
      <c r="P59" s="2">
        <v>8</v>
      </c>
      <c r="Q59" s="11" t="s">
        <v>144</v>
      </c>
    </row>
    <row r="60" spans="2:17">
      <c r="B60" s="2" t="s">
        <v>63</v>
      </c>
      <c r="C60" s="2" t="s">
        <v>14</v>
      </c>
      <c r="D60" s="2" t="s">
        <v>3</v>
      </c>
      <c r="E60" s="2">
        <v>14</v>
      </c>
      <c r="F60" s="2">
        <v>11</v>
      </c>
      <c r="G60" s="2">
        <v>500</v>
      </c>
      <c r="H60" s="10">
        <v>1000</v>
      </c>
      <c r="I60" s="3">
        <v>6</v>
      </c>
      <c r="J60" s="2" t="s">
        <v>64</v>
      </c>
      <c r="K60" s="2" t="s">
        <v>18</v>
      </c>
      <c r="L60" s="2">
        <v>9</v>
      </c>
      <c r="M60" s="2">
        <v>-1</v>
      </c>
      <c r="N60" s="10">
        <f t="shared" si="3"/>
        <v>250</v>
      </c>
      <c r="O60" s="3" t="s">
        <v>168</v>
      </c>
      <c r="P60" s="2">
        <v>8</v>
      </c>
      <c r="Q60" s="11" t="s">
        <v>144</v>
      </c>
    </row>
    <row r="61" spans="2:17">
      <c r="B61" s="2" t="s">
        <v>65</v>
      </c>
      <c r="C61" s="2" t="s">
        <v>14</v>
      </c>
      <c r="D61" s="2" t="s">
        <v>66</v>
      </c>
      <c r="E61" s="2">
        <v>14</v>
      </c>
      <c r="F61" s="2">
        <v>13</v>
      </c>
      <c r="G61" s="2">
        <v>400</v>
      </c>
      <c r="H61" s="10">
        <v>800</v>
      </c>
      <c r="I61" s="3">
        <v>10</v>
      </c>
      <c r="J61" s="2" t="s">
        <v>35</v>
      </c>
      <c r="K61" s="2" t="s">
        <v>59</v>
      </c>
      <c r="L61" s="2">
        <v>9</v>
      </c>
      <c r="M61" s="2">
        <v>-1</v>
      </c>
      <c r="N61" s="10">
        <f t="shared" si="3"/>
        <v>530</v>
      </c>
      <c r="O61" s="3" t="s">
        <v>183</v>
      </c>
      <c r="P61" s="2">
        <v>9</v>
      </c>
      <c r="Q61" s="11" t="s">
        <v>144</v>
      </c>
    </row>
    <row r="62" spans="2:17">
      <c r="B62" s="2" t="s">
        <v>67</v>
      </c>
      <c r="C62" s="2" t="s">
        <v>14</v>
      </c>
      <c r="D62" s="2" t="s">
        <v>26</v>
      </c>
      <c r="E62" s="2">
        <v>13</v>
      </c>
      <c r="F62" s="2">
        <v>10</v>
      </c>
      <c r="G62" s="2">
        <v>500</v>
      </c>
      <c r="H62" s="10">
        <v>1000</v>
      </c>
      <c r="I62" s="3">
        <v>9</v>
      </c>
      <c r="J62" s="2" t="s">
        <v>35</v>
      </c>
      <c r="K62" s="2" t="s">
        <v>22</v>
      </c>
      <c r="L62" s="2" t="s">
        <v>16</v>
      </c>
      <c r="M62" s="2">
        <v>0</v>
      </c>
      <c r="N62" s="10">
        <f t="shared" si="3"/>
        <v>525</v>
      </c>
      <c r="O62" s="3" t="s">
        <v>184</v>
      </c>
      <c r="P62" s="2">
        <v>9</v>
      </c>
      <c r="Q62" s="11" t="s">
        <v>144</v>
      </c>
    </row>
    <row r="63" spans="2:17">
      <c r="B63" s="2" t="s">
        <v>68</v>
      </c>
      <c r="C63" s="2" t="s">
        <v>69</v>
      </c>
      <c r="D63" s="2" t="s">
        <v>69</v>
      </c>
      <c r="E63" s="2">
        <v>12</v>
      </c>
      <c r="F63" s="2">
        <v>10</v>
      </c>
      <c r="G63" s="2">
        <v>300</v>
      </c>
      <c r="H63" s="10">
        <v>1000</v>
      </c>
      <c r="I63" s="3">
        <v>4</v>
      </c>
      <c r="J63" s="2" t="s">
        <v>35</v>
      </c>
      <c r="K63" s="2" t="s">
        <v>22</v>
      </c>
      <c r="L63" s="2" t="s">
        <v>16</v>
      </c>
      <c r="M63" s="2">
        <v>0</v>
      </c>
      <c r="N63" s="10">
        <f t="shared" si="3"/>
        <v>510</v>
      </c>
      <c r="O63" s="3" t="s">
        <v>185</v>
      </c>
      <c r="P63" s="2">
        <v>9</v>
      </c>
      <c r="Q63" s="11"/>
    </row>
    <row r="64" spans="2:17">
      <c r="B64" s="23" t="s">
        <v>90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5"/>
    </row>
    <row r="65" spans="2:17">
      <c r="B65" s="2" t="s">
        <v>70</v>
      </c>
      <c r="C65" s="2" t="s">
        <v>2</v>
      </c>
      <c r="D65" s="2" t="s">
        <v>3</v>
      </c>
      <c r="E65" s="2">
        <v>11</v>
      </c>
      <c r="F65" s="2">
        <v>7</v>
      </c>
      <c r="G65" s="2">
        <v>190</v>
      </c>
      <c r="H65" s="3" t="s">
        <v>166</v>
      </c>
      <c r="I65" s="3">
        <v>12</v>
      </c>
      <c r="J65" s="2" t="s">
        <v>64</v>
      </c>
      <c r="K65" s="2">
        <v>30</v>
      </c>
      <c r="L65" s="2">
        <v>11</v>
      </c>
      <c r="M65" s="2">
        <v>-3</v>
      </c>
      <c r="N65" s="10">
        <f>O65/10</f>
        <v>12</v>
      </c>
      <c r="O65" s="3">
        <v>120</v>
      </c>
      <c r="P65" s="2">
        <v>6</v>
      </c>
      <c r="Q65" s="11" t="s">
        <v>144</v>
      </c>
    </row>
    <row r="66" spans="2:17">
      <c r="B66" s="2" t="s">
        <v>71</v>
      </c>
      <c r="C66" s="2" t="s">
        <v>2</v>
      </c>
      <c r="D66" s="2" t="s">
        <v>29</v>
      </c>
      <c r="E66" s="2">
        <v>10</v>
      </c>
      <c r="F66" s="2">
        <v>6</v>
      </c>
      <c r="G66" s="2">
        <v>160</v>
      </c>
      <c r="H66" s="3" t="s">
        <v>167</v>
      </c>
      <c r="I66" s="3">
        <v>10.5</v>
      </c>
      <c r="J66" s="2">
        <v>8</v>
      </c>
      <c r="K66" s="2">
        <v>32</v>
      </c>
      <c r="L66" s="2">
        <v>10</v>
      </c>
      <c r="M66" s="2">
        <v>-1</v>
      </c>
      <c r="N66" s="10">
        <f t="shared" ref="N66:N69" si="4">O66/10</f>
        <v>7</v>
      </c>
      <c r="O66" s="3">
        <v>70</v>
      </c>
      <c r="P66" s="2">
        <v>6</v>
      </c>
      <c r="Q66" s="11" t="s">
        <v>144</v>
      </c>
    </row>
    <row r="67" spans="2:17">
      <c r="B67" s="2" t="s">
        <v>72</v>
      </c>
      <c r="C67" s="2" t="s">
        <v>2</v>
      </c>
      <c r="D67" s="2" t="s">
        <v>29</v>
      </c>
      <c r="E67" s="2">
        <v>10</v>
      </c>
      <c r="F67" s="2">
        <v>6</v>
      </c>
      <c r="G67" s="2">
        <v>160</v>
      </c>
      <c r="H67" s="10">
        <v>1900</v>
      </c>
      <c r="I67" s="3">
        <v>12</v>
      </c>
      <c r="J67" s="2">
        <v>16</v>
      </c>
      <c r="K67" s="2">
        <v>71</v>
      </c>
      <c r="L67" s="2">
        <v>10</v>
      </c>
      <c r="M67" s="2">
        <v>-1</v>
      </c>
      <c r="N67" s="10">
        <f t="shared" si="4"/>
        <v>6.5</v>
      </c>
      <c r="O67" s="3">
        <v>65</v>
      </c>
      <c r="P67" s="2">
        <v>6</v>
      </c>
      <c r="Q67" s="11" t="s">
        <v>144</v>
      </c>
    </row>
    <row r="68" spans="2:17">
      <c r="B68" s="2" t="s">
        <v>73</v>
      </c>
      <c r="C68" s="2" t="s">
        <v>2</v>
      </c>
      <c r="D68" s="2" t="s">
        <v>29</v>
      </c>
      <c r="E68" s="2">
        <v>10</v>
      </c>
      <c r="F68" s="2">
        <v>7</v>
      </c>
      <c r="G68" s="2">
        <v>160</v>
      </c>
      <c r="H68" s="10">
        <v>1900</v>
      </c>
      <c r="I68" s="3">
        <v>9.5</v>
      </c>
      <c r="J68" s="2" t="s">
        <v>53</v>
      </c>
      <c r="K68" s="2">
        <v>32</v>
      </c>
      <c r="L68" s="2">
        <v>10</v>
      </c>
      <c r="M68" s="2">
        <v>-1</v>
      </c>
      <c r="N68" s="10">
        <f t="shared" si="4"/>
        <v>15</v>
      </c>
      <c r="O68" s="3">
        <v>150</v>
      </c>
      <c r="P68" s="2">
        <v>7</v>
      </c>
      <c r="Q68" s="11" t="s">
        <v>144</v>
      </c>
    </row>
    <row r="69" spans="2:17">
      <c r="B69" s="2" t="s">
        <v>163</v>
      </c>
      <c r="C69" s="2" t="s">
        <v>2</v>
      </c>
      <c r="D69" s="2" t="s">
        <v>29</v>
      </c>
      <c r="E69" s="2">
        <v>10</v>
      </c>
      <c r="F69" s="2">
        <v>8</v>
      </c>
      <c r="G69" s="2">
        <v>160</v>
      </c>
      <c r="H69" s="10">
        <v>1900</v>
      </c>
      <c r="I69" s="3">
        <v>7.25</v>
      </c>
      <c r="J69" s="2" t="s">
        <v>53</v>
      </c>
      <c r="K69" s="2">
        <v>30</v>
      </c>
      <c r="L69" s="2">
        <v>10</v>
      </c>
      <c r="M69" s="2">
        <v>-1</v>
      </c>
      <c r="N69" s="10">
        <f t="shared" si="4"/>
        <v>34</v>
      </c>
      <c r="O69" s="3">
        <v>340</v>
      </c>
      <c r="P69" s="2">
        <v>7</v>
      </c>
      <c r="Q69" s="11" t="s">
        <v>144</v>
      </c>
    </row>
    <row r="72" spans="2:17" ht="67.5" customHeight="1">
      <c r="B72" s="21" t="s">
        <v>164</v>
      </c>
      <c r="C72" s="21"/>
      <c r="D72" s="21"/>
      <c r="E72" s="21"/>
      <c r="F72" s="21"/>
      <c r="G72" s="21"/>
      <c r="H72" s="21"/>
      <c r="I72" s="21"/>
      <c r="J72" s="21"/>
      <c r="K72" s="21"/>
    </row>
    <row r="74" spans="2:17">
      <c r="B74" s="22" t="s">
        <v>165</v>
      </c>
      <c r="C74" s="22"/>
      <c r="D74" s="22"/>
      <c r="E74" s="22"/>
      <c r="F74" s="22"/>
      <c r="G74" s="22"/>
      <c r="H74" s="22"/>
      <c r="I74" s="22"/>
      <c r="J74" s="22"/>
      <c r="K74" s="22"/>
    </row>
    <row r="75" spans="2:17">
      <c r="B75" s="22"/>
      <c r="C75" s="22"/>
      <c r="D75" s="22"/>
      <c r="E75" s="22"/>
      <c r="F75" s="22"/>
      <c r="G75" s="22"/>
      <c r="H75" s="22"/>
      <c r="I75" s="22"/>
      <c r="J75" s="22"/>
      <c r="K75" s="22"/>
    </row>
  </sheetData>
  <sortState ref="S6:S35">
    <sortCondition ref="S6"/>
  </sortState>
  <mergeCells count="7">
    <mergeCell ref="B72:K72"/>
    <mergeCell ref="B74:K75"/>
    <mergeCell ref="B4:P4"/>
    <mergeCell ref="B20:P20"/>
    <mergeCell ref="B27:P27"/>
    <mergeCell ref="B31:P31"/>
    <mergeCell ref="B64:P6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T59"/>
  <sheetViews>
    <sheetView tabSelected="1" zoomScale="80" zoomScaleNormal="80" workbookViewId="0">
      <pane ySplit="2" topLeftCell="A3" activePane="bottomLeft" state="frozen"/>
      <selection pane="bottomLeft" activeCell="I51" sqref="I51"/>
    </sheetView>
  </sheetViews>
  <sheetFormatPr defaultRowHeight="15"/>
  <cols>
    <col min="2" max="2" width="5.28515625" customWidth="1"/>
    <col min="3" max="3" width="22.7109375" customWidth="1"/>
    <col min="4" max="4" width="0" hidden="1" customWidth="1"/>
    <col min="6" max="6" width="9.85546875" customWidth="1"/>
    <col min="8" max="8" width="12.42578125" customWidth="1"/>
    <col min="11" max="11" width="10.28515625" customWidth="1"/>
    <col min="12" max="12" width="14.5703125" customWidth="1"/>
    <col min="13" max="13" width="14.5703125" hidden="1" customWidth="1"/>
    <col min="15" max="15" width="9.140625" hidden="1" customWidth="1"/>
    <col min="16" max="16" width="0" hidden="1" customWidth="1"/>
    <col min="17" max="17" width="9.140625" customWidth="1"/>
    <col min="19" max="19" width="9.140625" style="15"/>
  </cols>
  <sheetData>
    <row r="2" spans="3:20" ht="60">
      <c r="C2" s="4" t="s">
        <v>74</v>
      </c>
      <c r="D2" s="4" t="s">
        <v>75</v>
      </c>
      <c r="E2" s="4" t="s">
        <v>76</v>
      </c>
      <c r="F2" s="4" t="s">
        <v>202</v>
      </c>
      <c r="G2" s="4" t="s">
        <v>84</v>
      </c>
      <c r="H2" s="4" t="s">
        <v>204</v>
      </c>
      <c r="I2" s="4" t="s">
        <v>82</v>
      </c>
      <c r="J2" s="4" t="s">
        <v>122</v>
      </c>
      <c r="K2" s="4" t="s">
        <v>214</v>
      </c>
      <c r="L2" s="4" t="s">
        <v>243</v>
      </c>
      <c r="M2" s="4" t="s">
        <v>244</v>
      </c>
      <c r="N2" s="4" t="s">
        <v>205</v>
      </c>
      <c r="O2" s="4" t="s">
        <v>206</v>
      </c>
      <c r="P2" s="4" t="s">
        <v>77</v>
      </c>
      <c r="Q2" s="4" t="s">
        <v>211</v>
      </c>
      <c r="R2" s="4" t="s">
        <v>212</v>
      </c>
      <c r="S2" s="17" t="s">
        <v>257</v>
      </c>
      <c r="T2" s="4" t="s">
        <v>203</v>
      </c>
    </row>
    <row r="3" spans="3:20" ht="18.75">
      <c r="C3" s="36"/>
      <c r="D3" s="34"/>
      <c r="E3" s="34"/>
      <c r="F3" s="34"/>
      <c r="G3" s="34"/>
      <c r="H3" s="34"/>
      <c r="I3" s="34"/>
      <c r="J3" s="34"/>
      <c r="K3" s="33" t="s">
        <v>218</v>
      </c>
      <c r="L3" s="34"/>
      <c r="M3" s="34"/>
      <c r="N3" s="34"/>
      <c r="O3" s="34"/>
      <c r="P3" s="34"/>
      <c r="Q3" s="34"/>
      <c r="R3" s="34"/>
      <c r="S3" s="34"/>
      <c r="T3" s="35"/>
    </row>
    <row r="4" spans="3:20" s="1" customFormat="1" ht="45">
      <c r="C4" s="27" t="s">
        <v>226</v>
      </c>
      <c r="D4" s="27" t="s">
        <v>2</v>
      </c>
      <c r="E4" s="27" t="s">
        <v>208</v>
      </c>
      <c r="F4" s="27">
        <v>3</v>
      </c>
      <c r="G4" s="27">
        <v>-1</v>
      </c>
      <c r="H4" s="27" t="s">
        <v>233</v>
      </c>
      <c r="I4" s="27" t="s">
        <v>234</v>
      </c>
      <c r="J4" s="27">
        <v>2</v>
      </c>
      <c r="K4" s="27" t="s">
        <v>235</v>
      </c>
      <c r="L4" s="27" t="s">
        <v>236</v>
      </c>
      <c r="M4" s="27"/>
      <c r="N4" s="27" t="s">
        <v>237</v>
      </c>
      <c r="O4" s="27">
        <v>9</v>
      </c>
      <c r="P4" s="27">
        <v>10</v>
      </c>
      <c r="Q4" s="27">
        <v>150</v>
      </c>
      <c r="R4" s="27" t="s">
        <v>173</v>
      </c>
      <c r="S4" s="28">
        <f>S5</f>
        <v>24</v>
      </c>
      <c r="T4" s="27">
        <v>450</v>
      </c>
    </row>
    <row r="5" spans="3:20" s="1" customFormat="1">
      <c r="C5" s="16" t="s">
        <v>226</v>
      </c>
      <c r="D5" s="16"/>
      <c r="E5" s="19">
        <v>1</v>
      </c>
      <c r="F5" s="19">
        <v>3</v>
      </c>
      <c r="G5" s="19">
        <v>4</v>
      </c>
      <c r="H5" s="19">
        <v>0</v>
      </c>
      <c r="I5" s="19">
        <v>3</v>
      </c>
      <c r="J5" s="19">
        <v>5</v>
      </c>
      <c r="K5" s="19">
        <v>1</v>
      </c>
      <c r="L5" s="19">
        <v>3</v>
      </c>
      <c r="M5" s="19"/>
      <c r="N5" s="19">
        <v>4</v>
      </c>
      <c r="O5" s="16"/>
      <c r="P5" s="16"/>
      <c r="Q5" s="19">
        <v>150</v>
      </c>
      <c r="R5" s="19">
        <v>1860</v>
      </c>
      <c r="S5" s="19">
        <f>SUM(E5:N5)</f>
        <v>24</v>
      </c>
      <c r="T5" s="16"/>
    </row>
    <row r="6" spans="3:20" s="1" customFormat="1" ht="30" hidden="1">
      <c r="C6" s="2" t="s">
        <v>140</v>
      </c>
      <c r="D6" s="2" t="s">
        <v>2</v>
      </c>
      <c r="E6" s="2" t="s">
        <v>208</v>
      </c>
      <c r="F6" s="2">
        <v>3</v>
      </c>
      <c r="G6" s="2">
        <v>-3</v>
      </c>
      <c r="H6" s="2" t="s">
        <v>213</v>
      </c>
      <c r="I6" s="2">
        <v>9</v>
      </c>
      <c r="J6" s="2">
        <v>4.5</v>
      </c>
      <c r="K6" s="2"/>
      <c r="L6" s="18">
        <v>3</v>
      </c>
      <c r="M6" s="18"/>
      <c r="N6" s="2">
        <v>3</v>
      </c>
      <c r="O6" s="2">
        <v>12</v>
      </c>
      <c r="P6" s="2">
        <v>12</v>
      </c>
      <c r="Q6" s="2">
        <v>230</v>
      </c>
      <c r="R6" s="18">
        <v>2500</v>
      </c>
      <c r="S6" s="18"/>
      <c r="T6" s="2">
        <v>750</v>
      </c>
    </row>
    <row r="7" spans="3:20" s="1" customFormat="1" ht="45">
      <c r="C7" s="27" t="s">
        <v>227</v>
      </c>
      <c r="D7" s="2" t="s">
        <v>2</v>
      </c>
      <c r="E7" s="2" t="s">
        <v>209</v>
      </c>
      <c r="F7" s="2">
        <v>3</v>
      </c>
      <c r="G7" s="2">
        <v>-1</v>
      </c>
      <c r="H7" s="27" t="s">
        <v>233</v>
      </c>
      <c r="I7" s="2" t="s">
        <v>238</v>
      </c>
      <c r="J7" s="2">
        <v>2.5</v>
      </c>
      <c r="K7" s="27" t="s">
        <v>235</v>
      </c>
      <c r="L7" s="27" t="s">
        <v>236</v>
      </c>
      <c r="M7" s="27"/>
      <c r="N7" s="27" t="s">
        <v>237</v>
      </c>
      <c r="O7" s="2">
        <v>9</v>
      </c>
      <c r="P7" s="2">
        <v>10</v>
      </c>
      <c r="Q7" s="2">
        <v>150</v>
      </c>
      <c r="R7" s="18">
        <v>1867</v>
      </c>
      <c r="S7" s="18">
        <f>S8</f>
        <v>22</v>
      </c>
      <c r="T7" s="2">
        <v>400</v>
      </c>
    </row>
    <row r="8" spans="3:20" s="1" customFormat="1">
      <c r="C8" s="16" t="s">
        <v>227</v>
      </c>
      <c r="D8" s="16"/>
      <c r="E8" s="16">
        <v>1</v>
      </c>
      <c r="F8" s="16">
        <v>3</v>
      </c>
      <c r="G8" s="16">
        <v>4</v>
      </c>
      <c r="H8" s="16">
        <v>0</v>
      </c>
      <c r="I8" s="16">
        <v>2</v>
      </c>
      <c r="J8" s="19">
        <v>4</v>
      </c>
      <c r="K8" s="19">
        <v>1</v>
      </c>
      <c r="L8" s="19">
        <v>3</v>
      </c>
      <c r="M8" s="19"/>
      <c r="N8" s="19">
        <v>4</v>
      </c>
      <c r="O8" s="16"/>
      <c r="P8" s="16"/>
      <c r="Q8" s="16">
        <v>150</v>
      </c>
      <c r="R8" s="16">
        <v>1860</v>
      </c>
      <c r="S8" s="16">
        <f>SUM(E8:N8)</f>
        <v>22</v>
      </c>
      <c r="T8" s="16"/>
    </row>
    <row r="9" spans="3:20" s="5" customFormat="1" ht="45">
      <c r="C9" s="27" t="s">
        <v>228</v>
      </c>
      <c r="D9" s="27" t="s">
        <v>2</v>
      </c>
      <c r="E9" s="27" t="s">
        <v>207</v>
      </c>
      <c r="F9" s="27">
        <v>3</v>
      </c>
      <c r="G9" s="27">
        <v>-1</v>
      </c>
      <c r="H9" s="27" t="s">
        <v>233</v>
      </c>
      <c r="I9" s="28" t="s">
        <v>238</v>
      </c>
      <c r="J9" s="27">
        <v>2.75</v>
      </c>
      <c r="K9" s="27" t="s">
        <v>235</v>
      </c>
      <c r="L9" s="27" t="s">
        <v>239</v>
      </c>
      <c r="M9" s="27"/>
      <c r="N9" s="27" t="s">
        <v>237</v>
      </c>
      <c r="O9" s="27">
        <v>10</v>
      </c>
      <c r="P9" s="27">
        <v>11</v>
      </c>
      <c r="Q9" s="27">
        <v>140</v>
      </c>
      <c r="R9" s="28">
        <v>1800</v>
      </c>
      <c r="S9" s="29">
        <f>S10</f>
        <v>23</v>
      </c>
      <c r="T9" s="27">
        <v>20</v>
      </c>
    </row>
    <row r="10" spans="3:20" s="1" customFormat="1">
      <c r="C10" s="16" t="s">
        <v>228</v>
      </c>
      <c r="D10" s="16"/>
      <c r="E10" s="19">
        <v>1</v>
      </c>
      <c r="F10" s="19">
        <v>3</v>
      </c>
      <c r="G10" s="19">
        <v>4</v>
      </c>
      <c r="H10" s="19">
        <v>0</v>
      </c>
      <c r="I10" s="19">
        <v>2</v>
      </c>
      <c r="J10" s="19">
        <v>3</v>
      </c>
      <c r="K10" s="19">
        <v>1</v>
      </c>
      <c r="L10" s="19">
        <v>5</v>
      </c>
      <c r="M10" s="19"/>
      <c r="N10" s="19">
        <v>4</v>
      </c>
      <c r="O10" s="16"/>
      <c r="P10" s="16"/>
      <c r="Q10" s="19">
        <v>140</v>
      </c>
      <c r="R10" s="19">
        <v>1800</v>
      </c>
      <c r="S10" s="20">
        <f>SUM(E10:N10)</f>
        <v>23</v>
      </c>
      <c r="T10" s="16"/>
    </row>
    <row r="11" spans="3:20" ht="18.75">
      <c r="C11" s="36"/>
      <c r="D11" s="34"/>
      <c r="E11" s="34"/>
      <c r="F11" s="34"/>
      <c r="G11" s="34"/>
      <c r="H11" s="34"/>
      <c r="I11" s="34"/>
      <c r="J11" s="34" t="s">
        <v>217</v>
      </c>
      <c r="K11" s="30"/>
      <c r="L11" s="34"/>
      <c r="M11" s="34"/>
      <c r="N11" s="34"/>
      <c r="O11" s="34"/>
      <c r="P11" s="34"/>
      <c r="Q11" s="34"/>
      <c r="R11" s="34"/>
      <c r="S11" s="34"/>
      <c r="T11" s="35"/>
    </row>
    <row r="12" spans="3:20" s="32" customFormat="1" ht="30">
      <c r="C12" s="27" t="s">
        <v>229</v>
      </c>
      <c r="D12" s="27" t="s">
        <v>2</v>
      </c>
      <c r="E12" s="27" t="s">
        <v>210</v>
      </c>
      <c r="F12" s="27">
        <v>7</v>
      </c>
      <c r="G12" s="27">
        <v>-3</v>
      </c>
      <c r="H12" s="27" t="s">
        <v>246</v>
      </c>
      <c r="I12" s="27" t="s">
        <v>242</v>
      </c>
      <c r="J12" s="27">
        <v>12</v>
      </c>
      <c r="K12" s="27" t="s">
        <v>241</v>
      </c>
      <c r="L12" s="27" t="s">
        <v>245</v>
      </c>
      <c r="M12" s="28">
        <v>20</v>
      </c>
      <c r="N12" s="27">
        <v>7</v>
      </c>
      <c r="O12" s="27">
        <v>11</v>
      </c>
      <c r="P12" s="27">
        <v>11</v>
      </c>
      <c r="Q12" s="27">
        <v>190</v>
      </c>
      <c r="R12" s="28">
        <v>1750</v>
      </c>
      <c r="S12" s="29">
        <f>S13</f>
        <v>20</v>
      </c>
      <c r="T12" s="27">
        <v>120</v>
      </c>
    </row>
    <row r="13" spans="3:20" s="1" customFormat="1">
      <c r="C13" s="38" t="s">
        <v>229</v>
      </c>
      <c r="D13" s="38"/>
      <c r="E13" s="37">
        <v>1</v>
      </c>
      <c r="F13" s="37">
        <v>7</v>
      </c>
      <c r="G13" s="37">
        <v>2</v>
      </c>
      <c r="H13" s="37">
        <v>1</v>
      </c>
      <c r="I13" s="37">
        <v>4</v>
      </c>
      <c r="J13" s="37">
        <v>0</v>
      </c>
      <c r="K13" s="37">
        <v>2</v>
      </c>
      <c r="L13" s="37">
        <v>1</v>
      </c>
      <c r="M13" s="38"/>
      <c r="N13" s="37">
        <v>2</v>
      </c>
      <c r="O13" s="38"/>
      <c r="P13" s="38"/>
      <c r="Q13" s="37">
        <v>190</v>
      </c>
      <c r="R13" s="37">
        <v>1750</v>
      </c>
      <c r="S13" s="39">
        <f>SUM(E13:N13)</f>
        <v>20</v>
      </c>
      <c r="T13" s="38"/>
    </row>
    <row r="14" spans="3:20" s="1" customFormat="1" ht="30">
      <c r="C14" s="27" t="s">
        <v>230</v>
      </c>
      <c r="D14" s="27" t="s">
        <v>2</v>
      </c>
      <c r="E14" s="27" t="s">
        <v>210</v>
      </c>
      <c r="F14" s="27">
        <v>6</v>
      </c>
      <c r="G14" s="27">
        <v>-1</v>
      </c>
      <c r="H14" s="27" t="s">
        <v>247</v>
      </c>
      <c r="I14" s="27" t="s">
        <v>240</v>
      </c>
      <c r="J14" s="27">
        <v>10.5</v>
      </c>
      <c r="K14" s="27" t="s">
        <v>241</v>
      </c>
      <c r="L14" s="27" t="s">
        <v>245</v>
      </c>
      <c r="M14" s="27">
        <v>8</v>
      </c>
      <c r="N14" s="27">
        <v>6</v>
      </c>
      <c r="O14" s="27">
        <v>10</v>
      </c>
      <c r="P14" s="27">
        <v>10</v>
      </c>
      <c r="Q14" s="27">
        <v>160</v>
      </c>
      <c r="R14" s="28">
        <v>1900</v>
      </c>
      <c r="S14" s="29">
        <f>S15</f>
        <v>22</v>
      </c>
      <c r="T14" s="27">
        <v>70</v>
      </c>
    </row>
    <row r="15" spans="3:20" s="1" customFormat="1" ht="18" customHeight="1">
      <c r="C15" s="38" t="s">
        <v>230</v>
      </c>
      <c r="D15" s="38"/>
      <c r="E15" s="37">
        <v>1</v>
      </c>
      <c r="F15" s="37">
        <v>6</v>
      </c>
      <c r="G15" s="37">
        <v>4</v>
      </c>
      <c r="H15" s="37">
        <v>1</v>
      </c>
      <c r="I15" s="37">
        <v>4</v>
      </c>
      <c r="J15" s="37">
        <v>1</v>
      </c>
      <c r="K15" s="37">
        <v>2</v>
      </c>
      <c r="L15" s="37">
        <v>1</v>
      </c>
      <c r="M15" s="38"/>
      <c r="N15" s="37">
        <v>2</v>
      </c>
      <c r="O15" s="38"/>
      <c r="P15" s="38"/>
      <c r="Q15" s="37">
        <v>160</v>
      </c>
      <c r="R15" s="37">
        <v>1900</v>
      </c>
      <c r="S15" s="39">
        <f>SUM(E15:N15)</f>
        <v>22</v>
      </c>
      <c r="T15" s="38"/>
    </row>
    <row r="16" spans="3:20" s="1" customFormat="1" ht="45">
      <c r="C16" s="27" t="s">
        <v>231</v>
      </c>
      <c r="D16" s="27" t="s">
        <v>2</v>
      </c>
      <c r="E16" s="27" t="s">
        <v>209</v>
      </c>
      <c r="F16" s="27">
        <v>7</v>
      </c>
      <c r="G16" s="27">
        <v>-1</v>
      </c>
      <c r="H16" s="27" t="s">
        <v>248</v>
      </c>
      <c r="I16" s="27" t="s">
        <v>240</v>
      </c>
      <c r="J16" s="27">
        <v>9.5</v>
      </c>
      <c r="K16" s="27" t="s">
        <v>241</v>
      </c>
      <c r="L16" s="27" t="s">
        <v>245</v>
      </c>
      <c r="M16" s="28">
        <v>10</v>
      </c>
      <c r="N16" s="27">
        <v>7</v>
      </c>
      <c r="O16" s="27">
        <v>10</v>
      </c>
      <c r="P16" s="27">
        <v>10</v>
      </c>
      <c r="Q16" s="27">
        <v>160</v>
      </c>
      <c r="R16" s="27">
        <v>1900</v>
      </c>
      <c r="S16" s="29">
        <f>S17</f>
        <v>25</v>
      </c>
      <c r="T16" s="27">
        <v>150</v>
      </c>
    </row>
    <row r="17" spans="2:20" s="1" customFormat="1">
      <c r="C17" s="38" t="s">
        <v>231</v>
      </c>
      <c r="D17" s="38"/>
      <c r="E17" s="37">
        <v>1</v>
      </c>
      <c r="F17" s="37">
        <v>7</v>
      </c>
      <c r="G17" s="37">
        <v>4</v>
      </c>
      <c r="H17" s="37">
        <v>1</v>
      </c>
      <c r="I17" s="37">
        <v>4</v>
      </c>
      <c r="J17" s="37">
        <v>3</v>
      </c>
      <c r="K17" s="37">
        <v>2</v>
      </c>
      <c r="L17" s="37">
        <v>1</v>
      </c>
      <c r="M17" s="38"/>
      <c r="N17" s="37">
        <v>2</v>
      </c>
      <c r="O17" s="38"/>
      <c r="P17" s="38"/>
      <c r="Q17" s="37">
        <v>160</v>
      </c>
      <c r="R17" s="37">
        <v>1900</v>
      </c>
      <c r="S17" s="39">
        <f>SUM(E17:N17)</f>
        <v>25</v>
      </c>
      <c r="T17" s="38"/>
    </row>
    <row r="18" spans="2:20" ht="18.75">
      <c r="C18" s="34"/>
      <c r="D18" s="34"/>
      <c r="E18" s="34"/>
      <c r="F18" s="34"/>
      <c r="G18" s="34"/>
      <c r="H18" s="34"/>
      <c r="I18" s="34"/>
      <c r="J18" s="34"/>
      <c r="K18" s="34" t="s">
        <v>216</v>
      </c>
      <c r="L18" s="34"/>
      <c r="M18" s="34"/>
      <c r="N18" s="34"/>
      <c r="O18" s="34"/>
      <c r="P18" s="34"/>
      <c r="Q18" s="34"/>
      <c r="R18" s="34"/>
      <c r="S18" s="34"/>
      <c r="T18" s="34"/>
    </row>
    <row r="19" spans="2:20" s="41" customFormat="1" ht="30">
      <c r="C19" s="27" t="s">
        <v>220</v>
      </c>
      <c r="D19" s="27" t="s">
        <v>2</v>
      </c>
      <c r="E19" s="29" t="s">
        <v>249</v>
      </c>
      <c r="F19" s="29">
        <v>8</v>
      </c>
      <c r="G19" s="29">
        <v>2</v>
      </c>
      <c r="H19" s="29" t="s">
        <v>252</v>
      </c>
      <c r="I19" s="29">
        <v>2</v>
      </c>
      <c r="J19" s="29">
        <v>10</v>
      </c>
      <c r="K19" s="29" t="s">
        <v>253</v>
      </c>
      <c r="L19" s="27" t="s">
        <v>245</v>
      </c>
      <c r="M19" s="29" t="s">
        <v>33</v>
      </c>
      <c r="N19" s="29" t="s">
        <v>256</v>
      </c>
      <c r="O19" s="29">
        <v>13</v>
      </c>
      <c r="P19" s="29">
        <v>12</v>
      </c>
      <c r="Q19" s="29">
        <v>25</v>
      </c>
      <c r="R19" s="29">
        <v>150</v>
      </c>
      <c r="S19" s="28">
        <f>S20</f>
        <v>17</v>
      </c>
      <c r="T19" s="27">
        <v>45</v>
      </c>
    </row>
    <row r="20" spans="2:20" s="41" customFormat="1">
      <c r="C20" s="38" t="s">
        <v>219</v>
      </c>
      <c r="D20" s="38"/>
      <c r="E20" s="37">
        <v>2</v>
      </c>
      <c r="F20" s="37">
        <v>8</v>
      </c>
      <c r="G20" s="37">
        <v>3</v>
      </c>
      <c r="H20" s="37">
        <v>0</v>
      </c>
      <c r="I20" s="39">
        <v>0</v>
      </c>
      <c r="J20" s="39">
        <v>1</v>
      </c>
      <c r="K20" s="39">
        <v>0</v>
      </c>
      <c r="L20" s="40">
        <v>1</v>
      </c>
      <c r="M20" s="39">
        <v>0</v>
      </c>
      <c r="N20" s="39">
        <v>2</v>
      </c>
      <c r="O20" s="39"/>
      <c r="P20" s="39"/>
      <c r="Q20" s="39">
        <v>15</v>
      </c>
      <c r="R20" s="39">
        <v>100</v>
      </c>
      <c r="S20" s="37">
        <f>SUM(E20:N20)</f>
        <v>17</v>
      </c>
      <c r="T20" s="38"/>
    </row>
    <row r="21" spans="2:20" s="41" customFormat="1" ht="30">
      <c r="C21" s="27" t="s">
        <v>221</v>
      </c>
      <c r="D21" s="27"/>
      <c r="E21" s="28" t="s">
        <v>250</v>
      </c>
      <c r="F21" s="28">
        <v>11</v>
      </c>
      <c r="G21" s="28">
        <v>3</v>
      </c>
      <c r="H21" s="29" t="s">
        <v>252</v>
      </c>
      <c r="I21" s="29">
        <v>1</v>
      </c>
      <c r="J21" s="29">
        <v>3</v>
      </c>
      <c r="K21" s="29" t="s">
        <v>253</v>
      </c>
      <c r="L21" s="27" t="s">
        <v>245</v>
      </c>
      <c r="M21" s="29"/>
      <c r="N21" s="29" t="s">
        <v>255</v>
      </c>
      <c r="O21" s="29"/>
      <c r="P21" s="29"/>
      <c r="Q21" s="29">
        <v>25</v>
      </c>
      <c r="R21" s="29">
        <v>150</v>
      </c>
      <c r="S21" s="28">
        <f>S22</f>
        <v>21</v>
      </c>
      <c r="T21" s="27"/>
    </row>
    <row r="22" spans="2:20" s="41" customFormat="1">
      <c r="C22" s="38" t="s">
        <v>221</v>
      </c>
      <c r="D22" s="38"/>
      <c r="E22" s="37">
        <v>2</v>
      </c>
      <c r="F22" s="37">
        <v>11</v>
      </c>
      <c r="G22" s="37">
        <v>2</v>
      </c>
      <c r="H22" s="37">
        <v>0</v>
      </c>
      <c r="I22" s="39">
        <v>1</v>
      </c>
      <c r="J22" s="39">
        <v>3</v>
      </c>
      <c r="K22" s="39">
        <v>0</v>
      </c>
      <c r="L22" s="40">
        <v>1</v>
      </c>
      <c r="M22" s="39"/>
      <c r="N22" s="39">
        <v>1</v>
      </c>
      <c r="O22" s="39"/>
      <c r="P22" s="39"/>
      <c r="Q22" s="39">
        <v>25</v>
      </c>
      <c r="R22" s="39">
        <v>150</v>
      </c>
      <c r="S22" s="37">
        <f t="shared" ref="S22:S24" si="0">SUM(E22:N22)</f>
        <v>21</v>
      </c>
      <c r="T22" s="38"/>
    </row>
    <row r="23" spans="2:20" s="41" customFormat="1" ht="45">
      <c r="C23" s="27" t="s">
        <v>150</v>
      </c>
      <c r="D23" s="27" t="s">
        <v>2</v>
      </c>
      <c r="E23" s="29" t="s">
        <v>251</v>
      </c>
      <c r="F23" s="29">
        <v>5</v>
      </c>
      <c r="G23" s="29">
        <v>-3</v>
      </c>
      <c r="H23" s="29" t="s">
        <v>252</v>
      </c>
      <c r="I23" s="29">
        <v>5</v>
      </c>
      <c r="J23" s="29">
        <v>8</v>
      </c>
      <c r="K23" s="29" t="s">
        <v>253</v>
      </c>
      <c r="L23" s="27" t="s">
        <v>254</v>
      </c>
      <c r="M23" s="29" t="s">
        <v>35</v>
      </c>
      <c r="N23" s="29" t="s">
        <v>263</v>
      </c>
      <c r="O23" s="29">
        <v>12</v>
      </c>
      <c r="P23" s="29">
        <v>12</v>
      </c>
      <c r="Q23" s="29">
        <v>25</v>
      </c>
      <c r="R23" s="29">
        <v>150</v>
      </c>
      <c r="S23" s="28">
        <f>S24</f>
        <v>20</v>
      </c>
      <c r="T23" s="27">
        <v>235</v>
      </c>
    </row>
    <row r="24" spans="2:20" s="41" customFormat="1">
      <c r="C24" s="38" t="s">
        <v>225</v>
      </c>
      <c r="D24" s="38"/>
      <c r="E24" s="37">
        <v>2</v>
      </c>
      <c r="F24" s="37">
        <v>5</v>
      </c>
      <c r="G24" s="37">
        <v>2</v>
      </c>
      <c r="H24" s="37">
        <v>0</v>
      </c>
      <c r="I24" s="39">
        <v>1</v>
      </c>
      <c r="J24" s="39">
        <v>3</v>
      </c>
      <c r="K24" s="39">
        <v>0</v>
      </c>
      <c r="L24" s="40">
        <v>4</v>
      </c>
      <c r="M24" s="39"/>
      <c r="N24" s="39">
        <v>3</v>
      </c>
      <c r="O24" s="39"/>
      <c r="P24" s="39"/>
      <c r="Q24" s="39">
        <v>25</v>
      </c>
      <c r="R24" s="39">
        <v>150</v>
      </c>
      <c r="S24" s="37">
        <f t="shared" si="0"/>
        <v>20</v>
      </c>
      <c r="T24" s="38"/>
    </row>
    <row r="25" spans="2:20" ht="18.75">
      <c r="C25" s="30"/>
      <c r="D25" s="30"/>
      <c r="E25" s="30"/>
      <c r="F25" s="30"/>
      <c r="G25" s="30"/>
      <c r="H25" s="30"/>
      <c r="I25" s="30"/>
      <c r="J25" s="30"/>
      <c r="K25" s="34" t="s">
        <v>215</v>
      </c>
      <c r="L25" s="30"/>
      <c r="M25" s="30"/>
      <c r="N25" s="30"/>
      <c r="O25" s="30"/>
      <c r="P25" s="30"/>
      <c r="Q25" s="30"/>
      <c r="R25" s="30"/>
      <c r="S25" s="31"/>
      <c r="T25" s="30"/>
    </row>
    <row r="26" spans="2:20" s="1" customFormat="1" ht="30">
      <c r="C26" s="27" t="s">
        <v>223</v>
      </c>
      <c r="D26" s="27" t="s">
        <v>2</v>
      </c>
      <c r="E26" s="27" t="s">
        <v>260</v>
      </c>
      <c r="F26" s="27">
        <v>11</v>
      </c>
      <c r="G26" s="27">
        <v>-3</v>
      </c>
      <c r="H26" s="27"/>
      <c r="I26" s="27">
        <v>8</v>
      </c>
      <c r="J26" s="27">
        <v>10</v>
      </c>
      <c r="K26" s="27" t="s">
        <v>241</v>
      </c>
      <c r="L26" s="43" t="s">
        <v>262</v>
      </c>
      <c r="M26" s="27" t="s">
        <v>35</v>
      </c>
      <c r="N26" s="27" t="s">
        <v>255</v>
      </c>
      <c r="O26" s="27">
        <v>12</v>
      </c>
      <c r="P26" s="27">
        <v>14</v>
      </c>
      <c r="Q26" s="28">
        <v>1000</v>
      </c>
      <c r="R26" s="27">
        <v>3710</v>
      </c>
      <c r="S26" s="28">
        <f>S27</f>
        <v>26</v>
      </c>
      <c r="T26" s="27">
        <v>590</v>
      </c>
    </row>
    <row r="27" spans="2:20" s="1" customFormat="1">
      <c r="C27" s="38" t="s">
        <v>223</v>
      </c>
      <c r="D27" s="38"/>
      <c r="E27" s="37">
        <v>3</v>
      </c>
      <c r="F27" s="37">
        <v>11</v>
      </c>
      <c r="G27" s="37">
        <v>2</v>
      </c>
      <c r="H27" s="38"/>
      <c r="I27" s="37">
        <v>2</v>
      </c>
      <c r="J27" s="37">
        <v>2</v>
      </c>
      <c r="K27" s="37">
        <v>2</v>
      </c>
      <c r="L27" s="44">
        <v>3</v>
      </c>
      <c r="M27" s="38"/>
      <c r="N27" s="37">
        <v>1</v>
      </c>
      <c r="O27" s="38"/>
      <c r="P27" s="38"/>
      <c r="Q27" s="37">
        <v>1000</v>
      </c>
      <c r="R27" s="37">
        <v>3710</v>
      </c>
      <c r="S27" s="37">
        <f>SUM(E27:N27)</f>
        <v>26</v>
      </c>
      <c r="T27" s="38"/>
    </row>
    <row r="28" spans="2:20" s="1" customFormat="1" ht="30">
      <c r="C28" s="27" t="s">
        <v>222</v>
      </c>
      <c r="D28" s="27"/>
      <c r="E28" s="28" t="s">
        <v>259</v>
      </c>
      <c r="F28" s="28">
        <v>11</v>
      </c>
      <c r="G28" s="28">
        <v>-3</v>
      </c>
      <c r="H28" s="27"/>
      <c r="I28" s="28">
        <v>20</v>
      </c>
      <c r="J28" s="28">
        <v>8</v>
      </c>
      <c r="K28" s="28" t="s">
        <v>241</v>
      </c>
      <c r="L28" s="43" t="s">
        <v>261</v>
      </c>
      <c r="M28" s="27"/>
      <c r="N28" s="27" t="s">
        <v>255</v>
      </c>
      <c r="O28" s="27"/>
      <c r="P28" s="27"/>
      <c r="Q28" s="28"/>
      <c r="R28" s="28"/>
      <c r="S28" s="28">
        <f>S29</f>
        <v>27</v>
      </c>
      <c r="T28" s="27"/>
    </row>
    <row r="29" spans="2:20" s="1" customFormat="1">
      <c r="C29" s="38" t="s">
        <v>222</v>
      </c>
      <c r="D29" s="38"/>
      <c r="E29" s="37">
        <v>3</v>
      </c>
      <c r="F29" s="37">
        <v>11</v>
      </c>
      <c r="G29" s="37">
        <v>2</v>
      </c>
      <c r="H29" s="38"/>
      <c r="I29" s="37">
        <v>3</v>
      </c>
      <c r="J29" s="37">
        <v>3</v>
      </c>
      <c r="K29" s="37">
        <v>2</v>
      </c>
      <c r="L29" s="44">
        <v>2</v>
      </c>
      <c r="M29" s="38"/>
      <c r="N29" s="37">
        <v>1</v>
      </c>
      <c r="O29" s="38"/>
      <c r="P29" s="38"/>
      <c r="Q29" s="37">
        <v>500</v>
      </c>
      <c r="R29" s="37">
        <v>3840</v>
      </c>
      <c r="S29" s="37">
        <f t="shared" ref="S29:S31" si="1">SUM(E29:N29)</f>
        <v>27</v>
      </c>
      <c r="T29" s="38"/>
    </row>
    <row r="30" spans="2:20" s="1" customFormat="1" ht="30">
      <c r="C30" s="27" t="s">
        <v>224</v>
      </c>
      <c r="D30" s="27" t="s">
        <v>2</v>
      </c>
      <c r="E30" s="27" t="s">
        <v>258</v>
      </c>
      <c r="F30" s="27">
        <v>7</v>
      </c>
      <c r="G30" s="27">
        <v>-1</v>
      </c>
      <c r="H30" s="27"/>
      <c r="I30" s="27">
        <v>30</v>
      </c>
      <c r="J30" s="27">
        <v>10.5</v>
      </c>
      <c r="K30" s="27" t="s">
        <v>241</v>
      </c>
      <c r="L30" s="43" t="s">
        <v>245</v>
      </c>
      <c r="M30" s="27" t="s">
        <v>53</v>
      </c>
      <c r="N30" s="27" t="s">
        <v>256</v>
      </c>
      <c r="O30" s="27">
        <v>10</v>
      </c>
      <c r="P30" s="27">
        <v>12</v>
      </c>
      <c r="Q30" s="27">
        <v>400</v>
      </c>
      <c r="R30" s="27">
        <v>3011</v>
      </c>
      <c r="S30" s="28">
        <f>S31</f>
        <v>25</v>
      </c>
      <c r="T30" s="27">
        <v>290</v>
      </c>
    </row>
    <row r="31" spans="2:20" s="1" customFormat="1">
      <c r="C31" s="38" t="s">
        <v>224</v>
      </c>
      <c r="D31" s="45"/>
      <c r="E31" s="37">
        <v>3</v>
      </c>
      <c r="F31" s="37">
        <v>7</v>
      </c>
      <c r="G31" s="37">
        <v>4</v>
      </c>
      <c r="H31" s="38"/>
      <c r="I31" s="37">
        <v>4</v>
      </c>
      <c r="J31" s="37">
        <v>2</v>
      </c>
      <c r="K31" s="37">
        <v>2</v>
      </c>
      <c r="L31" s="44">
        <v>1</v>
      </c>
      <c r="M31" s="38"/>
      <c r="N31" s="37">
        <v>2</v>
      </c>
      <c r="O31" s="38"/>
      <c r="P31" s="38"/>
      <c r="Q31" s="38">
        <v>400</v>
      </c>
      <c r="R31" s="38">
        <v>3000</v>
      </c>
      <c r="S31" s="37">
        <f t="shared" si="1"/>
        <v>25</v>
      </c>
      <c r="T31" s="38"/>
    </row>
    <row r="32" spans="2:20" hidden="1">
      <c r="B32" s="26" t="s">
        <v>187</v>
      </c>
      <c r="C32" s="26"/>
    </row>
    <row r="33" spans="2:20" hidden="1">
      <c r="B33" s="14"/>
      <c r="C33" t="s">
        <v>199</v>
      </c>
      <c r="D33" t="s">
        <v>197</v>
      </c>
    </row>
    <row r="34" spans="2:20" hidden="1">
      <c r="C34" t="s">
        <v>200</v>
      </c>
      <c r="D34" t="s">
        <v>198</v>
      </c>
    </row>
    <row r="35" spans="2:20" ht="18.75">
      <c r="C35" s="30"/>
      <c r="D35" s="30" t="s">
        <v>201</v>
      </c>
      <c r="E35" s="30"/>
      <c r="F35" s="30"/>
      <c r="G35" s="30"/>
      <c r="H35" s="30"/>
      <c r="I35" s="30"/>
      <c r="J35" s="46" t="s">
        <v>232</v>
      </c>
      <c r="K35" s="46"/>
      <c r="L35" s="30"/>
      <c r="M35" s="30"/>
      <c r="N35" s="30"/>
      <c r="O35" s="30"/>
      <c r="P35" s="30"/>
      <c r="Q35" s="30"/>
      <c r="R35" s="30"/>
      <c r="S35" s="30"/>
      <c r="T35" s="30"/>
    </row>
    <row r="36" spans="2:20" s="47" customFormat="1" ht="45">
      <c r="B36" s="48"/>
      <c r="C36" s="27" t="s">
        <v>266</v>
      </c>
      <c r="D36" s="43"/>
      <c r="E36" s="43" t="s">
        <v>264</v>
      </c>
      <c r="F36" s="43">
        <v>16</v>
      </c>
      <c r="G36" s="43">
        <v>-3</v>
      </c>
      <c r="H36" s="43" t="s">
        <v>252</v>
      </c>
      <c r="I36" s="43">
        <v>10</v>
      </c>
      <c r="J36" s="43">
        <v>11.5</v>
      </c>
      <c r="K36" s="43" t="s">
        <v>235</v>
      </c>
      <c r="L36" s="43" t="s">
        <v>265</v>
      </c>
      <c r="M36" s="43"/>
      <c r="N36" s="43" t="s">
        <v>255</v>
      </c>
      <c r="O36" s="43"/>
      <c r="P36" s="43"/>
      <c r="Q36" s="43">
        <v>2630</v>
      </c>
      <c r="R36" s="43">
        <v>6500</v>
      </c>
      <c r="S36" s="28">
        <f>S37</f>
        <v>28</v>
      </c>
      <c r="T36" s="43"/>
    </row>
    <row r="37" spans="2:20" s="47" customFormat="1">
      <c r="B37" s="48"/>
      <c r="C37" s="38" t="s">
        <v>266</v>
      </c>
      <c r="D37" s="38"/>
      <c r="E37" s="37">
        <v>4</v>
      </c>
      <c r="F37" s="37">
        <v>16</v>
      </c>
      <c r="G37" s="37">
        <v>2</v>
      </c>
      <c r="H37" s="37">
        <v>0</v>
      </c>
      <c r="I37" s="37">
        <v>2</v>
      </c>
      <c r="J37" s="37">
        <v>2</v>
      </c>
      <c r="K37" s="37">
        <v>1</v>
      </c>
      <c r="L37" s="44">
        <v>0</v>
      </c>
      <c r="M37" s="38"/>
      <c r="N37" s="37">
        <v>1</v>
      </c>
      <c r="O37" s="38"/>
      <c r="P37" s="38"/>
      <c r="Q37" s="37">
        <v>2630</v>
      </c>
      <c r="R37" s="37">
        <v>6500</v>
      </c>
      <c r="S37" s="37">
        <f>SUM(E37:N37)</f>
        <v>28</v>
      </c>
      <c r="T37" s="38"/>
    </row>
    <row r="38" spans="2:20" s="47" customFormat="1" ht="30">
      <c r="B38" s="48"/>
      <c r="C38" s="27" t="s">
        <v>268</v>
      </c>
      <c r="D38" s="43"/>
      <c r="E38" s="43" t="s">
        <v>267</v>
      </c>
      <c r="F38" s="28">
        <v>15</v>
      </c>
      <c r="G38" s="43">
        <v>-3</v>
      </c>
      <c r="H38" s="43" t="s">
        <v>252</v>
      </c>
      <c r="I38" s="43">
        <v>10</v>
      </c>
      <c r="J38" s="43">
        <v>8.5</v>
      </c>
      <c r="K38" s="43" t="s">
        <v>253</v>
      </c>
      <c r="L38" s="43" t="s">
        <v>245</v>
      </c>
      <c r="M38" s="43"/>
      <c r="N38" s="43" t="s">
        <v>255</v>
      </c>
      <c r="O38" s="43"/>
      <c r="P38" s="43"/>
      <c r="Q38" s="43">
        <v>2500</v>
      </c>
      <c r="R38" s="43">
        <v>5000</v>
      </c>
      <c r="S38" s="28">
        <f>S39</f>
        <v>28</v>
      </c>
      <c r="T38" s="43"/>
    </row>
    <row r="39" spans="2:20" s="47" customFormat="1">
      <c r="B39" s="48"/>
      <c r="C39" s="38" t="s">
        <v>268</v>
      </c>
      <c r="D39" s="38"/>
      <c r="E39" s="37">
        <v>4</v>
      </c>
      <c r="F39" s="37">
        <v>15</v>
      </c>
      <c r="G39" s="37">
        <v>2</v>
      </c>
      <c r="H39" s="37">
        <v>0</v>
      </c>
      <c r="I39" s="37">
        <v>2</v>
      </c>
      <c r="J39" s="37">
        <v>3</v>
      </c>
      <c r="K39" s="37">
        <v>0</v>
      </c>
      <c r="L39" s="44">
        <v>1</v>
      </c>
      <c r="M39" s="38"/>
      <c r="N39" s="37">
        <v>1</v>
      </c>
      <c r="O39" s="38"/>
      <c r="P39" s="38"/>
      <c r="Q39" s="37">
        <v>2500</v>
      </c>
      <c r="R39" s="37">
        <v>5000</v>
      </c>
      <c r="S39" s="37">
        <f>SUM(E39:N39)</f>
        <v>28</v>
      </c>
      <c r="T39" s="38"/>
    </row>
    <row r="40" spans="2:20" s="47" customFormat="1" ht="18.75">
      <c r="B40" s="48"/>
      <c r="C40" s="30"/>
      <c r="D40" s="30"/>
      <c r="E40" s="30"/>
      <c r="F40" s="30"/>
      <c r="G40" s="30"/>
      <c r="H40" s="30"/>
      <c r="I40" s="30"/>
      <c r="J40" s="51"/>
      <c r="K40" s="46" t="s">
        <v>272</v>
      </c>
      <c r="L40" s="30"/>
      <c r="M40" s="30"/>
      <c r="N40" s="30"/>
      <c r="O40" s="30"/>
      <c r="P40" s="30"/>
      <c r="Q40" s="30"/>
      <c r="R40" s="30"/>
      <c r="S40" s="30"/>
      <c r="T40" s="30"/>
    </row>
    <row r="41" spans="2:20" s="47" customFormat="1" ht="30">
      <c r="B41" s="48"/>
      <c r="C41" s="27" t="s">
        <v>269</v>
      </c>
      <c r="D41" s="27"/>
      <c r="E41" s="28" t="s">
        <v>273</v>
      </c>
      <c r="F41" s="28">
        <v>3</v>
      </c>
      <c r="G41" s="28">
        <v>-2</v>
      </c>
      <c r="H41" s="28" t="s">
        <v>277</v>
      </c>
      <c r="I41" s="28" t="s">
        <v>275</v>
      </c>
      <c r="J41" s="28">
        <v>25.4</v>
      </c>
      <c r="K41" s="28" t="s">
        <v>241</v>
      </c>
      <c r="L41" s="43" t="s">
        <v>245</v>
      </c>
      <c r="M41" s="27"/>
      <c r="N41" s="28" t="s">
        <v>255</v>
      </c>
      <c r="O41" s="27"/>
      <c r="P41" s="27"/>
      <c r="Q41" s="28">
        <v>1000</v>
      </c>
      <c r="R41" s="28">
        <v>2600</v>
      </c>
      <c r="S41" s="28">
        <f>S42</f>
        <v>23</v>
      </c>
      <c r="T41" s="27"/>
    </row>
    <row r="42" spans="2:20" s="47" customFormat="1">
      <c r="B42" s="48"/>
      <c r="C42" s="52" t="s">
        <v>269</v>
      </c>
      <c r="D42" s="52"/>
      <c r="E42" s="53">
        <v>2</v>
      </c>
      <c r="F42" s="53">
        <v>3</v>
      </c>
      <c r="G42" s="53">
        <v>3</v>
      </c>
      <c r="H42" s="53">
        <v>5</v>
      </c>
      <c r="I42" s="53">
        <v>5</v>
      </c>
      <c r="J42" s="53">
        <v>0</v>
      </c>
      <c r="K42" s="53">
        <v>3</v>
      </c>
      <c r="L42" s="54">
        <v>1</v>
      </c>
      <c r="M42" s="52"/>
      <c r="N42" s="53">
        <v>1</v>
      </c>
      <c r="O42" s="52"/>
      <c r="P42" s="52"/>
      <c r="Q42" s="53">
        <v>1000</v>
      </c>
      <c r="R42" s="53">
        <v>2600</v>
      </c>
      <c r="S42" s="53">
        <f>SUM(E42:N42)</f>
        <v>23</v>
      </c>
      <c r="T42" s="52"/>
    </row>
    <row r="43" spans="2:20" s="47" customFormat="1" ht="30">
      <c r="B43" s="48"/>
      <c r="C43" s="27" t="s">
        <v>270</v>
      </c>
      <c r="D43" s="27"/>
      <c r="E43" s="28" t="s">
        <v>274</v>
      </c>
      <c r="F43" s="28">
        <v>2</v>
      </c>
      <c r="G43" s="28">
        <v>-2</v>
      </c>
      <c r="H43" s="28" t="s">
        <v>277</v>
      </c>
      <c r="I43" s="28" t="s">
        <v>276</v>
      </c>
      <c r="J43" s="28">
        <v>23.5</v>
      </c>
      <c r="K43" s="28" t="s">
        <v>241</v>
      </c>
      <c r="L43" s="43" t="s">
        <v>245</v>
      </c>
      <c r="M43" s="27"/>
      <c r="N43" s="28" t="s">
        <v>255</v>
      </c>
      <c r="O43" s="27"/>
      <c r="P43" s="27"/>
      <c r="Q43" s="28">
        <v>3000</v>
      </c>
      <c r="R43" s="28">
        <v>10000</v>
      </c>
      <c r="S43" s="28">
        <f>S44</f>
        <v>23</v>
      </c>
      <c r="T43" s="27"/>
    </row>
    <row r="44" spans="2:20" s="47" customFormat="1">
      <c r="B44" s="48"/>
      <c r="C44" s="52" t="s">
        <v>271</v>
      </c>
      <c r="D44" s="52"/>
      <c r="E44" s="53">
        <v>2</v>
      </c>
      <c r="F44" s="53">
        <v>2</v>
      </c>
      <c r="G44" s="53">
        <v>3</v>
      </c>
      <c r="H44" s="53">
        <v>5</v>
      </c>
      <c r="I44" s="53">
        <v>6</v>
      </c>
      <c r="J44" s="53">
        <v>0</v>
      </c>
      <c r="K44" s="53">
        <v>3</v>
      </c>
      <c r="L44" s="54">
        <v>1</v>
      </c>
      <c r="M44" s="52"/>
      <c r="N44" s="53">
        <v>1</v>
      </c>
      <c r="O44" s="52"/>
      <c r="P44" s="52"/>
      <c r="Q44" s="53">
        <v>3000</v>
      </c>
      <c r="R44" s="53">
        <v>10000</v>
      </c>
      <c r="S44" s="53">
        <f>SUM(E44:N44)</f>
        <v>23</v>
      </c>
      <c r="T44" s="52"/>
    </row>
    <row r="45" spans="2:20" s="47" customFormat="1">
      <c r="B45" s="48"/>
      <c r="C45" s="42"/>
      <c r="D45" s="42"/>
      <c r="E45" s="49"/>
      <c r="F45" s="49"/>
      <c r="G45" s="49"/>
      <c r="H45" s="49"/>
      <c r="I45" s="49"/>
      <c r="J45" s="49"/>
      <c r="K45" s="49"/>
      <c r="L45" s="50"/>
      <c r="M45" s="42"/>
      <c r="N45" s="49"/>
      <c r="O45" s="42"/>
      <c r="P45" s="42"/>
      <c r="Q45" s="49"/>
      <c r="R45" s="49"/>
      <c r="S45" s="49"/>
      <c r="T45" s="42"/>
    </row>
    <row r="46" spans="2:20" s="47" customFormat="1">
      <c r="B46" s="48"/>
      <c r="C46" s="42"/>
      <c r="D46" s="42"/>
      <c r="E46" s="49"/>
      <c r="F46" s="49"/>
      <c r="G46" s="49"/>
      <c r="H46" s="49"/>
      <c r="I46" s="49"/>
      <c r="J46" s="49"/>
      <c r="K46" s="49"/>
      <c r="L46" s="50"/>
      <c r="M46" s="42"/>
      <c r="N46" s="49"/>
      <c r="O46" s="42"/>
      <c r="P46" s="42"/>
      <c r="Q46" s="49"/>
      <c r="R46" s="49"/>
      <c r="S46" s="49"/>
      <c r="T46" s="42"/>
    </row>
    <row r="49" spans="3:5">
      <c r="C49" s="12" t="s">
        <v>188</v>
      </c>
    </row>
    <row r="50" spans="3:5">
      <c r="C50" t="s">
        <v>189</v>
      </c>
    </row>
    <row r="51" spans="3:5">
      <c r="C51" t="s">
        <v>190</v>
      </c>
      <c r="D51" t="s">
        <v>193</v>
      </c>
    </row>
    <row r="52" spans="3:5">
      <c r="C52" t="s">
        <v>191</v>
      </c>
      <c r="D52" t="s">
        <v>193</v>
      </c>
      <c r="E52" t="s">
        <v>194</v>
      </c>
    </row>
    <row r="53" spans="3:5" ht="30">
      <c r="C53" s="13" t="s">
        <v>192</v>
      </c>
      <c r="D53" t="s">
        <v>193</v>
      </c>
      <c r="E53" t="s">
        <v>195</v>
      </c>
    </row>
    <row r="56" spans="3:5">
      <c r="C56" t="s">
        <v>196</v>
      </c>
    </row>
    <row r="58" spans="3:5">
      <c r="C58" t="s">
        <v>132</v>
      </c>
    </row>
    <row r="59" spans="3:5">
      <c r="C59" s="1" t="s">
        <v>131</v>
      </c>
    </row>
  </sheetData>
  <mergeCells count="1">
    <mergeCell ref="B32:C32"/>
  </mergeCells>
  <pageMargins left="0.7" right="0.7" top="0.75" bottom="0.75" header="0.3" footer="0.3"/>
  <pageSetup paperSize="9" orientation="portrait" horizontalDpi="0" verticalDpi="0" r:id="rId1"/>
  <ignoredErrors>
    <ignoredError sqref="S8:S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2014-08-29T13:10:51Z</dcterms:created>
  <dcterms:modified xsi:type="dcterms:W3CDTF">2014-09-20T09:40:59Z</dcterms:modified>
</cp:coreProperties>
</file>