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firstSheet="1" activeTab="1"/>
  </bookViews>
  <sheets>
    <sheet name="DoE Parameter" sheetId="7" r:id="rId1"/>
    <sheet name="Projects" sheetId="11" r:id="rId2"/>
    <sheet name="Old Dialog" sheetId="12" r:id="rId3"/>
  </sheets>
  <definedNames>
    <definedName name="d_start">#REF!</definedName>
    <definedName name="e_cool">#REF!</definedName>
    <definedName name="e_dwell">#REF!</definedName>
    <definedName name="e_force">#REF!</definedName>
    <definedName name="e_heat">#REF!</definedName>
    <definedName name="F_peak_">#REF!</definedName>
    <definedName name="r_cool">#REF!</definedName>
    <definedName name="r_heat">#REF!</definedName>
    <definedName name="t_0">#REF!</definedName>
    <definedName name="t_1">#REF!</definedName>
    <definedName name="t_2">#REF!</definedName>
    <definedName name="t_3">#REF!</definedName>
    <definedName name="t_4">#REF!</definedName>
    <definedName name="t_cool">#REF!</definedName>
    <definedName name="t_down">#REF!</definedName>
    <definedName name="t_end">#REF!</definedName>
    <definedName name="T_end_">#REF!</definedName>
    <definedName name="t_heat">#REF!</definedName>
    <definedName name="t_liquid">#REF!</definedName>
    <definedName name="T_liquid_">#REF!</definedName>
    <definedName name="T_melt_">#REF!</definedName>
    <definedName name="t_peak">#REF!</definedName>
    <definedName name="T_peak_">#REF!</definedName>
    <definedName name="t_solid">#REF!</definedName>
    <definedName name="T_solid_">#REF!</definedName>
    <definedName name="T_start_">#REF!</definedName>
    <definedName name="T_voff_">#REF!</definedName>
    <definedName name="T0">#REF!</definedName>
    <definedName name="T0_">#REF!</definedName>
    <definedName name="T1_">#REF!</definedName>
    <definedName name="T11_">#REF!</definedName>
    <definedName name="T12_">#REF!</definedName>
    <definedName name="T13_">#REF!</definedName>
    <definedName name="T2_">#REF!</definedName>
    <definedName name="T21_">#REF!</definedName>
    <definedName name="T22_">#REF!</definedName>
    <definedName name="T23_">#REF!</definedName>
    <definedName name="T3_">#REF!</definedName>
    <definedName name="T31_">#REF!</definedName>
    <definedName name="T32_">#REF!</definedName>
    <definedName name="T33_">#REF!</definedName>
    <definedName name="W0">#REF!</definedName>
    <definedName name="W11_">#REF!</definedName>
    <definedName name="W12_">#REF!</definedName>
    <definedName name="W13_">#REF!</definedName>
    <definedName name="W21_">#REF!</definedName>
    <definedName name="W22_">#REF!</definedName>
    <definedName name="W23_">#REF!</definedName>
    <definedName name="W31_">#REF!</definedName>
    <definedName name="W32_">#REF!</definedName>
    <definedName name="W33_">#REF!</definedName>
  </definedNames>
  <calcPr calcId="144525"/>
</workbook>
</file>

<file path=xl/calcChain.xml><?xml version="1.0" encoding="utf-8"?>
<calcChain xmlns="http://schemas.openxmlformats.org/spreadsheetml/2006/main">
  <c r="BM7" i="7" l="1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A7" i="7"/>
  <c r="BL58" i="7" l="1"/>
  <c r="BD58" i="7"/>
  <c r="AV58" i="7"/>
  <c r="AE58" i="7"/>
  <c r="AF58" i="7" s="1"/>
  <c r="AG58" i="7" s="1"/>
  <c r="AD58" i="7"/>
  <c r="AB58" i="7"/>
  <c r="A58" i="7"/>
  <c r="BL57" i="7"/>
  <c r="BD57" i="7"/>
  <c r="AV57" i="7"/>
  <c r="AD57" i="7"/>
  <c r="AE57" i="7" s="1"/>
  <c r="AF57" i="7" s="1"/>
  <c r="AG57" i="7" s="1"/>
  <c r="AB57" i="7"/>
  <c r="A57" i="7"/>
  <c r="BL56" i="7"/>
  <c r="BD56" i="7"/>
  <c r="AV56" i="7"/>
  <c r="AE56" i="7"/>
  <c r="AF56" i="7" s="1"/>
  <c r="AG56" i="7" s="1"/>
  <c r="AD56" i="7"/>
  <c r="AB56" i="7"/>
  <c r="A56" i="7"/>
  <c r="BL55" i="7"/>
  <c r="BD55" i="7"/>
  <c r="AV55" i="7"/>
  <c r="AD55" i="7"/>
  <c r="AE55" i="7" s="1"/>
  <c r="AF55" i="7" s="1"/>
  <c r="AG55" i="7" s="1"/>
  <c r="AB55" i="7"/>
  <c r="A55" i="7"/>
  <c r="BL54" i="7"/>
  <c r="BD54" i="7"/>
  <c r="AV54" i="7"/>
  <c r="AD54" i="7"/>
  <c r="AE54" i="7" s="1"/>
  <c r="AF54" i="7" s="1"/>
  <c r="AG54" i="7" s="1"/>
  <c r="AB54" i="7"/>
  <c r="A54" i="7"/>
  <c r="BL53" i="7"/>
  <c r="BD53" i="7"/>
  <c r="AV53" i="7"/>
  <c r="AE53" i="7"/>
  <c r="AF53" i="7" s="1"/>
  <c r="AG53" i="7" s="1"/>
  <c r="AD53" i="7"/>
  <c r="AB53" i="7"/>
  <c r="A53" i="7"/>
  <c r="BL52" i="7"/>
  <c r="BD52" i="7"/>
  <c r="AV52" i="7"/>
  <c r="AD52" i="7"/>
  <c r="AE52" i="7" s="1"/>
  <c r="AF52" i="7" s="1"/>
  <c r="AG52" i="7" s="1"/>
  <c r="AB52" i="7"/>
  <c r="A52" i="7"/>
  <c r="BL51" i="7"/>
  <c r="BD51" i="7"/>
  <c r="AV51" i="7"/>
  <c r="AE51" i="7"/>
  <c r="AF51" i="7" s="1"/>
  <c r="AG51" i="7" s="1"/>
  <c r="AD51" i="7"/>
  <c r="AB51" i="7"/>
  <c r="A51" i="7"/>
  <c r="BL50" i="7"/>
  <c r="BD50" i="7"/>
  <c r="AV50" i="7"/>
  <c r="AD50" i="7"/>
  <c r="AE50" i="7" s="1"/>
  <c r="AF50" i="7" s="1"/>
  <c r="AG50" i="7" s="1"/>
  <c r="AB50" i="7"/>
  <c r="A50" i="7"/>
  <c r="BL49" i="7"/>
  <c r="BD49" i="7"/>
  <c r="AV49" i="7"/>
  <c r="AD49" i="7"/>
  <c r="AE49" i="7" s="1"/>
  <c r="AF49" i="7" s="1"/>
  <c r="AG49" i="7" s="1"/>
  <c r="AB49" i="7"/>
  <c r="A49" i="7"/>
  <c r="BL48" i="7"/>
  <c r="BD48" i="7"/>
  <c r="AV48" i="7"/>
  <c r="AD48" i="7"/>
  <c r="AE48" i="7" s="1"/>
  <c r="AF48" i="7" s="1"/>
  <c r="AG48" i="7" s="1"/>
  <c r="AB48" i="7"/>
  <c r="A48" i="7"/>
  <c r="BL47" i="7"/>
  <c r="BD47" i="7"/>
  <c r="AV47" i="7"/>
  <c r="AD47" i="7"/>
  <c r="AE47" i="7" s="1"/>
  <c r="AF47" i="7" s="1"/>
  <c r="AG47" i="7" s="1"/>
  <c r="AB47" i="7"/>
  <c r="A47" i="7"/>
  <c r="BL46" i="7"/>
  <c r="BD46" i="7"/>
  <c r="AV46" i="7"/>
  <c r="AD46" i="7"/>
  <c r="AE46" i="7" s="1"/>
  <c r="AF46" i="7" s="1"/>
  <c r="AG46" i="7" s="1"/>
  <c r="AB46" i="7"/>
  <c r="A46" i="7"/>
  <c r="BL45" i="7"/>
  <c r="BD45" i="7"/>
  <c r="AV45" i="7"/>
  <c r="AE45" i="7"/>
  <c r="AF45" i="7" s="1"/>
  <c r="AG45" i="7" s="1"/>
  <c r="AD45" i="7"/>
  <c r="AB45" i="7"/>
  <c r="A45" i="7"/>
  <c r="BL44" i="7"/>
  <c r="BD44" i="7"/>
  <c r="AV44" i="7"/>
  <c r="AE44" i="7"/>
  <c r="AF44" i="7" s="1"/>
  <c r="AG44" i="7" s="1"/>
  <c r="AD44" i="7"/>
  <c r="AB44" i="7"/>
  <c r="A44" i="7"/>
  <c r="BL43" i="7"/>
  <c r="BD43" i="7"/>
  <c r="AV43" i="7"/>
  <c r="AE43" i="7"/>
  <c r="AF43" i="7" s="1"/>
  <c r="AG43" i="7" s="1"/>
  <c r="AD43" i="7"/>
  <c r="AB43" i="7"/>
  <c r="A43" i="7"/>
  <c r="BL42" i="7"/>
  <c r="BD42" i="7"/>
  <c r="AV42" i="7"/>
  <c r="AD42" i="7"/>
  <c r="AE42" i="7" s="1"/>
  <c r="AF42" i="7" s="1"/>
  <c r="AG42" i="7" s="1"/>
  <c r="AB42" i="7"/>
  <c r="A42" i="7"/>
  <c r="BL41" i="7"/>
  <c r="BD41" i="7"/>
  <c r="AV41" i="7"/>
  <c r="AE41" i="7"/>
  <c r="AF41" i="7" s="1"/>
  <c r="AG41" i="7" s="1"/>
  <c r="AD41" i="7"/>
  <c r="AB41" i="7"/>
  <c r="A41" i="7"/>
  <c r="BL40" i="7"/>
  <c r="BD40" i="7"/>
  <c r="AV40" i="7"/>
  <c r="AD40" i="7"/>
  <c r="AE40" i="7" s="1"/>
  <c r="AF40" i="7" s="1"/>
  <c r="AG40" i="7" s="1"/>
  <c r="AB40" i="7"/>
  <c r="A40" i="7"/>
  <c r="AE39" i="7"/>
  <c r="AF39" i="7" s="1"/>
  <c r="AG39" i="7" s="1"/>
  <c r="AD39" i="7"/>
  <c r="BL39" i="7"/>
  <c r="BD39" i="7"/>
  <c r="AV39" i="7"/>
  <c r="AB39" i="7"/>
  <c r="A39" i="7"/>
  <c r="BL38" i="7"/>
  <c r="BD38" i="7"/>
  <c r="AV38" i="7"/>
  <c r="AG38" i="7"/>
  <c r="AF38" i="7"/>
  <c r="AE38" i="7"/>
  <c r="AD38" i="7" s="1"/>
  <c r="AC38" i="7" s="1"/>
  <c r="AB38" i="7"/>
  <c r="A38" i="7"/>
  <c r="BL36" i="7" l="1"/>
  <c r="BD36" i="7"/>
  <c r="AV36" i="7"/>
  <c r="AF36" i="7"/>
  <c r="AG36" i="7" s="1"/>
  <c r="AB36" i="7"/>
  <c r="BL35" i="7"/>
  <c r="BD35" i="7"/>
  <c r="AV35" i="7"/>
  <c r="AF35" i="7"/>
  <c r="AG35" i="7" s="1"/>
  <c r="AB35" i="7"/>
  <c r="BL34" i="7"/>
  <c r="BD34" i="7"/>
  <c r="AV34" i="7"/>
  <c r="AF34" i="7"/>
  <c r="AE34" i="7" s="1"/>
  <c r="AD34" i="7" s="1"/>
  <c r="AC34" i="7" s="1"/>
  <c r="AB34" i="7"/>
  <c r="BL33" i="7"/>
  <c r="BD33" i="7"/>
  <c r="AV33" i="7"/>
  <c r="AF33" i="7"/>
  <c r="AE33" i="7"/>
  <c r="AD33" i="7" s="1"/>
  <c r="AC33" i="7" s="1"/>
  <c r="AB33" i="7"/>
  <c r="BL32" i="7"/>
  <c r="BD32" i="7"/>
  <c r="AV32" i="7"/>
  <c r="AF32" i="7"/>
  <c r="AE32" i="7" s="1"/>
  <c r="AD32" i="7" s="1"/>
  <c r="AC32" i="7" s="1"/>
  <c r="AB32" i="7"/>
  <c r="BL31" i="7"/>
  <c r="BD31" i="7"/>
  <c r="AV31" i="7"/>
  <c r="AF31" i="7"/>
  <c r="AG31" i="7" s="1"/>
  <c r="AE31" i="7"/>
  <c r="AD31" i="7" s="1"/>
  <c r="AC31" i="7" s="1"/>
  <c r="AB31" i="7"/>
  <c r="BL30" i="7"/>
  <c r="BD30" i="7"/>
  <c r="AV30" i="7"/>
  <c r="AF30" i="7"/>
  <c r="AE30" i="7"/>
  <c r="AD30" i="7" s="1"/>
  <c r="AC30" i="7" s="1"/>
  <c r="AB30" i="7"/>
  <c r="AG30" i="7" s="1"/>
  <c r="BL29" i="7"/>
  <c r="BD29" i="7"/>
  <c r="AV29" i="7"/>
  <c r="AF29" i="7"/>
  <c r="AE29" i="7"/>
  <c r="AD29" i="7" s="1"/>
  <c r="AC29" i="7" s="1"/>
  <c r="AB29" i="7"/>
  <c r="AG29" i="7" s="1"/>
  <c r="BL28" i="7"/>
  <c r="BD28" i="7"/>
  <c r="AV28" i="7"/>
  <c r="AG28" i="7"/>
  <c r="AF28" i="7"/>
  <c r="AE28" i="7" s="1"/>
  <c r="AD28" i="7" s="1"/>
  <c r="AC28" i="7" s="1"/>
  <c r="AB28" i="7"/>
  <c r="BL27" i="7"/>
  <c r="BD27" i="7"/>
  <c r="AV27" i="7"/>
  <c r="AF27" i="7"/>
  <c r="AG27" i="7" s="1"/>
  <c r="AB27" i="7"/>
  <c r="AV26" i="7"/>
  <c r="BL26" i="7"/>
  <c r="BD26" i="7"/>
  <c r="AF26" i="7"/>
  <c r="AG26" i="7" s="1"/>
  <c r="AE26" i="7"/>
  <c r="AD26" i="7" s="1"/>
  <c r="AC26" i="7" s="1"/>
  <c r="AB26" i="7"/>
  <c r="AV25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BL25" i="7"/>
  <c r="BD25" i="7"/>
  <c r="AF25" i="7"/>
  <c r="AE25" i="7" s="1"/>
  <c r="AD25" i="7" s="1"/>
  <c r="AC25" i="7" s="1"/>
  <c r="AB25" i="7"/>
  <c r="BL24" i="7"/>
  <c r="BD24" i="7"/>
  <c r="AV24" i="7"/>
  <c r="AF24" i="7"/>
  <c r="AE24" i="7" s="1"/>
  <c r="AD24" i="7" s="1"/>
  <c r="AC24" i="7" s="1"/>
  <c r="AB24" i="7"/>
  <c r="BL23" i="7"/>
  <c r="BD23" i="7"/>
  <c r="AV23" i="7"/>
  <c r="AF23" i="7"/>
  <c r="AE23" i="7" s="1"/>
  <c r="AD23" i="7" s="1"/>
  <c r="AC23" i="7" s="1"/>
  <c r="AB23" i="7"/>
  <c r="BL22" i="7"/>
  <c r="BD22" i="7"/>
  <c r="AV22" i="7"/>
  <c r="AF22" i="7"/>
  <c r="AE22" i="7" s="1"/>
  <c r="AD22" i="7" s="1"/>
  <c r="AC22" i="7" s="1"/>
  <c r="AB22" i="7"/>
  <c r="BL21" i="7"/>
  <c r="BD21" i="7"/>
  <c r="AV21" i="7"/>
  <c r="AF21" i="7"/>
  <c r="AE21" i="7" s="1"/>
  <c r="AD21" i="7" s="1"/>
  <c r="AC21" i="7" s="1"/>
  <c r="AB21" i="7"/>
  <c r="BL20" i="7"/>
  <c r="BD20" i="7"/>
  <c r="AV20" i="7"/>
  <c r="AF20" i="7"/>
  <c r="AE20" i="7" s="1"/>
  <c r="AD20" i="7" s="1"/>
  <c r="AC20" i="7" s="1"/>
  <c r="AB20" i="7"/>
  <c r="BL19" i="7"/>
  <c r="BD19" i="7"/>
  <c r="AV19" i="7"/>
  <c r="AF19" i="7"/>
  <c r="AE19" i="7" s="1"/>
  <c r="AD19" i="7" s="1"/>
  <c r="AC19" i="7" s="1"/>
  <c r="AB19" i="7"/>
  <c r="AG19" i="7" s="1"/>
  <c r="BL18" i="7"/>
  <c r="BD18" i="7"/>
  <c r="AV18" i="7"/>
  <c r="AF18" i="7"/>
  <c r="AE18" i="7" s="1"/>
  <c r="AD18" i="7" s="1"/>
  <c r="AC18" i="7" s="1"/>
  <c r="AB18" i="7"/>
  <c r="BL17" i="7"/>
  <c r="BD17" i="7"/>
  <c r="AV17" i="7"/>
  <c r="AF17" i="7"/>
  <c r="AE17" i="7" s="1"/>
  <c r="AD17" i="7" s="1"/>
  <c r="AC17" i="7" s="1"/>
  <c r="AB17" i="7"/>
  <c r="BL16" i="7"/>
  <c r="BD16" i="7"/>
  <c r="AV16" i="7"/>
  <c r="AF16" i="7"/>
  <c r="AE16" i="7" s="1"/>
  <c r="AD16" i="7" s="1"/>
  <c r="AC16" i="7" s="1"/>
  <c r="AB16" i="7"/>
  <c r="BL15" i="7"/>
  <c r="BD15" i="7"/>
  <c r="AV15" i="7"/>
  <c r="AF15" i="7"/>
  <c r="AE15" i="7" s="1"/>
  <c r="AD15" i="7" s="1"/>
  <c r="AC15" i="7" s="1"/>
  <c r="AB15" i="7"/>
  <c r="AG15" i="7" s="1"/>
  <c r="BL14" i="7"/>
  <c r="BD14" i="7"/>
  <c r="AV14" i="7"/>
  <c r="AF14" i="7"/>
  <c r="AE14" i="7" s="1"/>
  <c r="AD14" i="7" s="1"/>
  <c r="AC14" i="7" s="1"/>
  <c r="AB14" i="7"/>
  <c r="BL13" i="7"/>
  <c r="BD13" i="7"/>
  <c r="AV13" i="7"/>
  <c r="AF13" i="7"/>
  <c r="AE13" i="7" s="1"/>
  <c r="AD13" i="7" s="1"/>
  <c r="AC13" i="7" s="1"/>
  <c r="AB13" i="7"/>
  <c r="BL12" i="7"/>
  <c r="BD12" i="7"/>
  <c r="AV12" i="7"/>
  <c r="AF12" i="7"/>
  <c r="AE12" i="7" s="1"/>
  <c r="AD12" i="7" s="1"/>
  <c r="AC12" i="7" s="1"/>
  <c r="AB12" i="7"/>
  <c r="BL11" i="7"/>
  <c r="BD11" i="7"/>
  <c r="AV11" i="7"/>
  <c r="AF11" i="7"/>
  <c r="AE11" i="7" s="1"/>
  <c r="AD11" i="7" s="1"/>
  <c r="AC11" i="7" s="1"/>
  <c r="AB11" i="7"/>
  <c r="AG24" i="7" l="1"/>
  <c r="AE27" i="7"/>
  <c r="AD27" i="7" s="1"/>
  <c r="AC27" i="7" s="1"/>
  <c r="AE35" i="7"/>
  <c r="AD35" i="7" s="1"/>
  <c r="AC35" i="7" s="1"/>
  <c r="AE36" i="7"/>
  <c r="AD36" i="7" s="1"/>
  <c r="AC36" i="7" s="1"/>
  <c r="AG32" i="7"/>
  <c r="AG34" i="7"/>
  <c r="AG12" i="7"/>
  <c r="AG33" i="7"/>
  <c r="AG11" i="7"/>
  <c r="AG14" i="7"/>
  <c r="AG20" i="7"/>
  <c r="AG22" i="7"/>
  <c r="AG25" i="7"/>
  <c r="AG18" i="7"/>
  <c r="A37" i="7"/>
  <c r="A59" i="7" s="1"/>
  <c r="AG23" i="7"/>
  <c r="AG21" i="7"/>
  <c r="AG17" i="7"/>
  <c r="AG16" i="7"/>
  <c r="AG13" i="7"/>
  <c r="BL10" i="7"/>
  <c r="BD10" i="7"/>
  <c r="AV10" i="7"/>
  <c r="AF10" i="7"/>
  <c r="AE10" i="7" s="1"/>
  <c r="AD10" i="7" s="1"/>
  <c r="AC10" i="7" s="1"/>
  <c r="AB10" i="7"/>
  <c r="AB9" i="7"/>
  <c r="AF9" i="7"/>
  <c r="BL9" i="7"/>
  <c r="BD9" i="7"/>
  <c r="AV9" i="7"/>
  <c r="A60" i="7" l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G10" i="7"/>
  <c r="AE9" i="7"/>
  <c r="AG9" i="7"/>
  <c r="AD9" i="7" l="1"/>
  <c r="AC9" i="7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=INDIRECT(CHAR(64+B8)&amp;($A$5+8))
</t>
        </r>
      </text>
    </comment>
    <comment ref="AD5" authorId="0">
      <text>
        <r>
          <rPr>
            <b/>
            <sz val="9"/>
            <color indexed="81"/>
            <rFont val="Tahoma"/>
            <family val="2"/>
          </rPr>
          <t xml:space="preserve">Match needed:
t_liquid == t1
</t>
        </r>
      </text>
    </comment>
  </commentList>
</comments>
</file>

<file path=xl/sharedStrings.xml><?xml version="1.0" encoding="utf-8"?>
<sst xmlns="http://schemas.openxmlformats.org/spreadsheetml/2006/main" count="468" uniqueCount="263">
  <si>
    <t>Bond Profile</t>
  </si>
  <si>
    <t>Thermal Profile</t>
  </si>
  <si>
    <t>d_start</t>
  </si>
  <si>
    <t>T_start</t>
  </si>
  <si>
    <t>T_peak</t>
  </si>
  <si>
    <t>T_end</t>
  </si>
  <si>
    <t>T_liquid</t>
  </si>
  <si>
    <t>t_cool</t>
  </si>
  <si>
    <t>r_cool</t>
  </si>
  <si>
    <t>r_heat</t>
  </si>
  <si>
    <t>T_melt</t>
  </si>
  <si>
    <t>t_liquid</t>
  </si>
  <si>
    <t>t_solid</t>
  </si>
  <si>
    <t>T_solid</t>
  </si>
  <si>
    <t>T_voff</t>
  </si>
  <si>
    <t>F_peak</t>
  </si>
  <si>
    <t>Force Profile</t>
  </si>
  <si>
    <t>e_force</t>
  </si>
  <si>
    <t>1) Collapse Compensation</t>
  </si>
  <si>
    <t>DoE Parameter Sheet</t>
  </si>
  <si>
    <t>#</t>
  </si>
  <si>
    <t>Temperature Levels</t>
  </si>
  <si>
    <t>T1</t>
  </si>
  <si>
    <t>T2</t>
  </si>
  <si>
    <t>T3</t>
  </si>
  <si>
    <t>T0</t>
  </si>
  <si>
    <t>[ms]</t>
  </si>
  <si>
    <t>[°C/s]</t>
  </si>
  <si>
    <t>[s]</t>
  </si>
  <si>
    <t>[°C]</t>
  </si>
  <si>
    <t>Force Levels/Timing</t>
  </si>
  <si>
    <t>[g]</t>
  </si>
  <si>
    <t>BLT</t>
  </si>
  <si>
    <t>BLT Control</t>
  </si>
  <si>
    <t>H_init</t>
  </si>
  <si>
    <t>H_coin</t>
  </si>
  <si>
    <t>F1Z5 Swimming Process</t>
  </si>
  <si>
    <t>[µ]</t>
  </si>
  <si>
    <t>H_targ</t>
  </si>
  <si>
    <t>W0</t>
  </si>
  <si>
    <t>t0</t>
  </si>
  <si>
    <t>t1</t>
  </si>
  <si>
    <t>t2</t>
  </si>
  <si>
    <t>t3</t>
  </si>
  <si>
    <t>T11</t>
  </si>
  <si>
    <t>T12</t>
  </si>
  <si>
    <t>T13</t>
  </si>
  <si>
    <t>W11</t>
  </si>
  <si>
    <t>W12</t>
  </si>
  <si>
    <t>W13</t>
  </si>
  <si>
    <t>Force</t>
  </si>
  <si>
    <t>Thermal</t>
  </si>
  <si>
    <t>Compensation Timing</t>
  </si>
  <si>
    <t>Timing</t>
  </si>
  <si>
    <t>t4</t>
  </si>
  <si>
    <t>Intervals</t>
  </si>
  <si>
    <t>Time stamps</t>
  </si>
  <si>
    <t>Liquification</t>
  </si>
  <si>
    <t>Solidification</t>
  </si>
  <si>
    <t>Transition</t>
  </si>
  <si>
    <t>Material</t>
  </si>
  <si>
    <t>W21</t>
  </si>
  <si>
    <t>T21</t>
  </si>
  <si>
    <t>W22</t>
  </si>
  <si>
    <t>T22</t>
  </si>
  <si>
    <t>W23</t>
  </si>
  <si>
    <t>T23</t>
  </si>
  <si>
    <t>W31</t>
  </si>
  <si>
    <t>T32</t>
  </si>
  <si>
    <t>T31</t>
  </si>
  <si>
    <t>W32</t>
  </si>
  <si>
    <t>W33</t>
  </si>
  <si>
    <t>T33</t>
  </si>
  <si>
    <t>1) Collapse</t>
  </si>
  <si>
    <t>2) Dwell</t>
  </si>
  <si>
    <t>3) Cooling</t>
  </si>
  <si>
    <t>3) Cooling Compensation</t>
  </si>
  <si>
    <t>2) Dwell Compensation</t>
  </si>
  <si>
    <t>Remarks</t>
  </si>
  <si>
    <t>200.0</t>
  </si>
  <si>
    <t>E80A_D1_5up_16x19_HMC-F1Z5.0</t>
  </si>
  <si>
    <t>Initial Setup for plausibility check on graph; neither bond nor profile test</t>
  </si>
  <si>
    <t>E80A_D1_5up_16x19_HMC-F1Z5.1</t>
  </si>
  <si>
    <t>Date</t>
  </si>
  <si>
    <t>214.1</t>
  </si>
  <si>
    <t>SACRIFICE DIE (full test)
all Wij set to zero! Measure: t_collapse=1850; T_coll=270; 
t_recover=2250 (400ms collapse)
t_solid=8350; T_solid=270</t>
  </si>
  <si>
    <t>PROFILE TEST on already sacrificed die w/o parameter change; F raises to 60N; Test is not of big value</t>
  </si>
  <si>
    <t>W0 Optimization: Profile test to meet F -&gt; 0; W0=20;
CONTROLLER ERROR</t>
  </si>
  <si>
    <t>215.1</t>
  </si>
  <si>
    <t>Head</t>
  </si>
  <si>
    <t>[L|R]</t>
  </si>
  <si>
    <t>R</t>
  </si>
  <si>
    <t>General</t>
  </si>
  <si>
    <t>01:??</t>
  </si>
  <si>
    <t>SACRIFICE DIE (full test)
all Wij set to zero! Measure: t_collapse=2000; T_coll=272; 
t_recover=2450 (450ms collapse)
t_solid=8420; T_solid=272</t>
  </si>
  <si>
    <t>PROFILE TEST on already sacrificed die w/o parameter change; F raises to 62N; Test is not of big value</t>
  </si>
  <si>
    <t>???</t>
  </si>
  <si>
    <t>216.1</t>
  </si>
  <si>
    <t>SACRIFICE DIE (full test)
all Wij set to zero! Measure: t_collapse=2000; T_coll=272; 
t_recover=2450 (450ms collapse)
t_solid=8420; T_solid=272 (repeatable to previous)</t>
  </si>
  <si>
    <t>PROFILE TEST on already sacrificed die w/o parameter change; F raises to 61N; Test is not of big value</t>
  </si>
  <si>
    <t>PROFILE TEST on already sacrificed die w/o parameter change; F raises to 64N; Test is not of big value</t>
  </si>
  <si>
    <t>PROFILE TEST on already sacrificed die w/o T0=125 ms parameter change; F raises to 69N; Test is not of big value</t>
  </si>
  <si>
    <t>Optimize W0: Profile test W0=20@125ms =&gt; Fmin = 36g</t>
  </si>
  <si>
    <t>Optimize W12: Profile test</t>
  </si>
  <si>
    <t>Optimize W11: Profile test</t>
  </si>
  <si>
    <t>Optimize W13: Profile test</t>
  </si>
  <si>
    <t>Trace
Time</t>
  </si>
  <si>
    <t>Optimize W21: Profile test</t>
  </si>
  <si>
    <t>Optimize W22: Profile test
SW hang-up &amp; abort</t>
  </si>
  <si>
    <t>217.1</t>
  </si>
  <si>
    <t>218.1</t>
  </si>
  <si>
    <t>BOND DIE (full test)
W0,W11…W22 already compensated =&gt; abort
=&gt; change T23</t>
  </si>
  <si>
    <t>BOND DIE (full test)
W0,W11…W22 already compensated, T23=1450ms
 =&gt; abort</t>
  </si>
  <si>
    <t>219.1</t>
  </si>
  <si>
    <t>220.1</t>
  </si>
  <si>
    <t>221.1</t>
  </si>
  <si>
    <t>BOND DIE (full test)
W0,W11…W22 already compensated, T23=1450ms
 =&gt; run since WW23=0 !!!</t>
  </si>
  <si>
    <t>PROFILE TEST</t>
  </si>
  <si>
    <t>Optimize all</t>
  </si>
  <si>
    <t>222.1</t>
  </si>
  <si>
    <t>223.1</t>
  </si>
  <si>
    <t>Bond Die</t>
  </si>
  <si>
    <t>Optimize all, change cool-timing
=&gt; interestingly</t>
  </si>
  <si>
    <t>224.1</t>
  </si>
  <si>
    <t>Bond Die; was not really wetting;
Assume that lifting in the T0 phase was completely wrong</t>
  </si>
  <si>
    <t>Bond Die
Assume that lifting in the T0 phase was completely wrong</t>
  </si>
  <si>
    <t>225.2</t>
  </si>
  <si>
    <t>SACRIFICE DIE a la Brandon (full test). We set t0 and t1 to 20.000 and 21.000 ms. This means that the bond force will stay with 45 N during the whole experiment!</t>
  </si>
  <si>
    <t>Day 11 - 17-Aug-2014</t>
  </si>
  <si>
    <t>THERMAL EXPANSION SENSING (TES). Profile test on sacrificed die with 45N &amp; without position sequence =&gt; w movement according to thermal expansion is very good visible!
But we have a superposition of the kinematic effect of the force. We need to make the force ramp faster (1000ms-&gt;500ms)</t>
  </si>
  <si>
    <t xml:space="preserve">TES 4500g Repeatability </t>
  </si>
  <si>
    <t xml:space="preserve">TES 500g Repeatability </t>
  </si>
  <si>
    <t>BPT 3µ (bond profile test on sacrificed die) soft touch is with W0 = 3µ</t>
  </si>
  <si>
    <t xml:space="preserve">TEI 4500g (thermal expansion identification). force ramp adusted to 500ms. Delta-w is about 16-17µ </t>
  </si>
  <si>
    <t>226.1</t>
  </si>
  <si>
    <t>227.1</t>
  </si>
  <si>
    <t>228.1</t>
  </si>
  <si>
    <t>BOND 5N @ -6µ (W0=-3)</t>
  </si>
  <si>
    <t>BOND 5N @ -3µ (W0=0)
=&gt; no bond force came (we did not recognize that BF setting was only 5N)</t>
  </si>
  <si>
    <t>BOND 45N @ -6µ (W0=-3);
Bond force raise from 45N to 57N,
droped down to 30N after collapse and slowly decayed to 10N.  Reason is clear: Pos control -6µ is too much</t>
  </si>
  <si>
    <t>BOND 45N @ -3µ (W0=0);
Bond force was still too high and did not disappear</t>
  </si>
  <si>
    <t xml:space="preserve">BOND 45N @ W0=4µ:
Bond force was still too high and did not disappear^.
We  did not consider the kinematic effect of the force. This gives with 0.17N another 7.7 µ
</t>
  </si>
  <si>
    <t>BOND 45N @ W0=14µ:
Bond force disappeared. We might have done an overcompensation.</t>
  </si>
  <si>
    <t>E80A_D1_5up_16x19_HMC-F1Z5.4</t>
  </si>
  <si>
    <t>E80A_D1_5up_16x19_HMC-F1Z5.3</t>
  </si>
  <si>
    <t>E80A_D1_5up_16x19_HMC-F1Z5.2</t>
  </si>
  <si>
    <t>BGS: BOND 45N @ W0=14µ with GROUND SENSING (change W23 +10 and W33 -10)
=&gt; very good information: we were already on the ground! We need to move up by 7µ !!!</t>
  </si>
  <si>
    <t>BOND 45N @ W0=14µ:
Bond force disappeared. The bond looks quite good. We should do a verification with ground sensing</t>
  </si>
  <si>
    <t>Substrate
&amp;
Layer</t>
  </si>
  <si>
    <t>234.1</t>
  </si>
  <si>
    <t>233.2</t>
  </si>
  <si>
    <t>232.2</t>
  </si>
  <si>
    <t>230.2</t>
  </si>
  <si>
    <t>231.2</t>
  </si>
  <si>
    <t>229.2</t>
  </si>
  <si>
    <t>BGS: same as before but +5µ lifted: W0:+1; W11:+1;W12:+3
Ground sensed at end of W23</t>
  </si>
  <si>
    <t>BOND: as ground has perfectly sensed at t3 with a 10µ peak we reduce BLT by 3µ and switch off ground sensing. We expect a good bond =&gt; result very good!</t>
  </si>
  <si>
    <t>Working with Projects</t>
  </si>
  <si>
    <t>HMC16x19 Process Development</t>
  </si>
  <si>
    <t>New Project</t>
  </si>
  <si>
    <t>Development of TCB Multistack Process</t>
  </si>
  <si>
    <t xml:space="preserve">Setup &amp; Optimization of a Multistack TCB process for </t>
  </si>
  <si>
    <t xml:space="preserve">   1) Setup of T and F profile</t>
  </si>
  <si>
    <t xml:space="preserve">   3) Dial-in of Z-sequence</t>
  </si>
  <si>
    <t xml:space="preserve">   4) Verification of thermal compensation (VTC)</t>
  </si>
  <si>
    <t xml:space="preserve">   5) Setup nominal W-Sequence</t>
  </si>
  <si>
    <t xml:space="preserve">   6) Verification of W-timing</t>
  </si>
  <si>
    <t xml:space="preserve">   7) Running standard W-sequences</t>
  </si>
  <si>
    <t xml:space="preserve">   8) Optimization of W-sequence</t>
  </si>
  <si>
    <t xml:space="preserve"> </t>
  </si>
  <si>
    <t>Comment:</t>
  </si>
  <si>
    <t>CREATE</t>
  </si>
  <si>
    <t>CANCEL</t>
  </si>
  <si>
    <t>Project Directory</t>
  </si>
  <si>
    <t>New Package</t>
  </si>
  <si>
    <t>Project:</t>
  </si>
  <si>
    <t>Package Title:</t>
  </si>
  <si>
    <t>Project Title:</t>
  </si>
  <si>
    <t xml:space="preserve">   HMC16x32 product.</t>
  </si>
  <si>
    <t>The project comprises the following packages:</t>
  </si>
  <si>
    <t xml:space="preserve">   2) SAC/TKI Identification</t>
  </si>
  <si>
    <t>Package Directory</t>
  </si>
  <si>
    <t>New Task</t>
  </si>
  <si>
    <t>Package:</t>
  </si>
  <si>
    <t>3843.1 SAC/TKI Identification</t>
  </si>
  <si>
    <t>Sacrifice a die (SAC)</t>
  </si>
  <si>
    <t>One die is bonded with full test</t>
  </si>
  <si>
    <t>- force is increased to 35N</t>
  </si>
  <si>
    <t>- force is kept at 35N level in force control mode during collapse</t>
  </si>
  <si>
    <t xml:space="preserve">  and even after the collapse</t>
  </si>
  <si>
    <t>- programmed Z and W sequences are shifted into the future</t>
  </si>
  <si>
    <t xml:space="preserve">  (+20 sec) so they cannot affect the behaviour</t>
  </si>
  <si>
    <t>Task Title:</t>
  </si>
  <si>
    <t>Tak Type:</t>
  </si>
  <si>
    <t>SAC: Sacrifice a Die</t>
  </si>
  <si>
    <t>Ú</t>
  </si>
  <si>
    <t>Task Trace</t>
  </si>
  <si>
    <t>1.1_Sacrifice_a_die (SAC)_20141029_083043.trace</t>
  </si>
  <si>
    <t>1) Creating a Project</t>
  </si>
  <si>
    <t>to the machine's log directory</t>
  </si>
  <si>
    <t>gets automatically opened.</t>
  </si>
  <si>
    <t>the current open project.</t>
  </si>
  <si>
    <t>sub-directories (so called package directories) of the project directories.</t>
  </si>
  <si>
    <t>directories of the project directory. They will be stored in the usual location (log directory)</t>
  </si>
  <si>
    <t>on production start if no project is open.</t>
  </si>
  <si>
    <t>1) Projects are organized sets of traces which are contained in a separate project directory.</t>
  </si>
  <si>
    <t>2) All project directories are sub-directories of the project root directory, which is a sibling</t>
  </si>
  <si>
    <t>3) Before a project can be used, it needs to be created. On project creation the project</t>
  </si>
  <si>
    <t>4) There can be only one directory in open state.</t>
  </si>
  <si>
    <t>5) Opening a project which has been created at an earlier time will automatically close</t>
  </si>
  <si>
    <t>6) Once a project has been opened this will cause that all trace files will be stored in</t>
  </si>
  <si>
    <t>7) The current open project can be closed what will stop from saving trace files into sub</t>
  </si>
  <si>
    <t>8) Selecting &amp; loading a new receipe will automatically close the current project.</t>
  </si>
  <si>
    <t>9) The machine has an option which activates automatical request of opening a project</t>
  </si>
  <si>
    <t>2) Creating a Package</t>
  </si>
  <si>
    <t>1) Projects are organized in terms of (work) packages</t>
  </si>
  <si>
    <t>2) Each package is related to a package directory which holds the trace files related to the package</t>
  </si>
  <si>
    <t>3) Trace files belonging to a project can only be stored in a package directory (not in the</t>
  </si>
  <si>
    <t xml:space="preserve">     project directory)</t>
  </si>
  <si>
    <t>4) From 3) it follows, that after project creation there is also the existence of at least one</t>
  </si>
  <si>
    <t xml:space="preserve">    package directory required</t>
  </si>
  <si>
    <t>5) If the machine is in a condition of an open project but a related package has not yet been</t>
  </si>
  <si>
    <t xml:space="preserve">   created, then the machine will open automatically the package creation dialog and inist </t>
  </si>
  <si>
    <t xml:space="preserve">   on creation of a new package</t>
  </si>
  <si>
    <t>6) Packages are asigned with a continuously increasing package number per project starting</t>
  </si>
  <si>
    <t xml:space="preserve">   with 1</t>
  </si>
  <si>
    <t>7) Each package is assigned with a package directory (sub-directory of project directory) with</t>
  </si>
  <si>
    <t xml:space="preserve">    a strict naming convention: &lt;m/c number&gt;.&lt;package number&gt;_&lt;package title&gt;_&lt;date&gt;_&lt;time&gt;</t>
  </si>
  <si>
    <t>8) The package number cannot individually be changed. It is estimated automatically from</t>
  </si>
  <si>
    <t>9) This will keep consistency even if a package directory is removed manually</t>
  </si>
  <si>
    <t xml:space="preserve">                      &lt;m/c number&gt;.&lt;package number&gt;_&lt;package title&gt;_&lt;date&gt;_&lt;time&gt;</t>
  </si>
  <si>
    <t>1) Packages are organized in terms of tasks which contain the same type of traces</t>
  </si>
  <si>
    <t>2) Each task is related to a so called task trace which stores some administrative info of</t>
  </si>
  <si>
    <t xml:space="preserve">     the task (e.g. comments). </t>
  </si>
  <si>
    <t>3) Trace files belonging to a task are stored as sibling files to the task trace file in the according</t>
  </si>
  <si>
    <t xml:space="preserve">     package directory</t>
  </si>
  <si>
    <t>4) After package creation there is also the existence of at least one task required</t>
  </si>
  <si>
    <t>5) If the machine is in a condition of an open project and an active package but a related task</t>
  </si>
  <si>
    <t xml:space="preserve">   has not yet been created, then the machine will open automatically the task creation dialog</t>
  </si>
  <si>
    <t xml:space="preserve">   and insist on creation of a new package</t>
  </si>
  <si>
    <t>6) Tasks are asigned with a continuously increasing task number per task starting with 1</t>
  </si>
  <si>
    <t>7) Each task is assigned with a task trace file with a strict naming convention</t>
  </si>
  <si>
    <t xml:space="preserve">                      TSK.&lt;task number&gt;_&lt;task title&gt;_&lt;date&gt;_&lt;time&gt;</t>
  </si>
  <si>
    <t xml:space="preserve">   Each package is assigned with a package trace file with a strict naming convention</t>
  </si>
  <si>
    <t xml:space="preserve">   The package trace file contains supportive information like the comments</t>
  </si>
  <si>
    <t xml:space="preserve">                      PKG.&lt;m/c number&gt;.&lt;task number&gt;_&lt;package title&gt;_&lt;date&gt;_&lt;time&gt;</t>
  </si>
  <si>
    <t>8) The task number cannot individually be changed. It is estimated automatically from</t>
  </si>
  <si>
    <t xml:space="preserve">   the existing task trace files as the maximum of existing task numbers plus 1</t>
  </si>
  <si>
    <t xml:space="preserve">   the existing package directories as the maximum of existing package numbers plus 1</t>
  </si>
  <si>
    <t>9) This will keep consistency even if a task trace file is removed manually</t>
  </si>
  <si>
    <t>3) Creating a Task</t>
  </si>
  <si>
    <t>4) Opening and Closing a Project</t>
  </si>
  <si>
    <t>There is a dialog to open (select) an existing project, or to close an open project</t>
  </si>
  <si>
    <t>Old Dialog</t>
  </si>
  <si>
    <t>//fc_3843/optdc/sd0/datacon/[log]/[HMC16x19 Process Development]</t>
  </si>
  <si>
    <t>IMEC</t>
  </si>
  <si>
    <t>Type:</t>
  </si>
  <si>
    <t>MBC</t>
  </si>
  <si>
    <t>After adjusting the co-planarity of the transport system</t>
  </si>
  <si>
    <t>@3962.3.MBC on ABC 24x24 - with ABC right</t>
  </si>
  <si>
    <t>on ABC 24x24 - with ABC right</t>
  </si>
  <si>
    <t>a new ABC has been performed, followed by</t>
  </si>
  <si>
    <t>a matrix BMC test with left gantry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</si>
</sst>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Wingdings"/>
      <charset val="2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0" xfId="0" applyFont="1" applyFill="1" applyBorder="1"/>
    <xf numFmtId="0" fontId="3" fillId="0" borderId="0" xfId="0" applyFont="1" applyAlignment="1">
      <alignment horizontal="left"/>
    </xf>
    <xf numFmtId="0" fontId="0" fillId="11" borderId="1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10" borderId="0" xfId="0" applyFill="1" applyBorder="1" applyAlignment="1">
      <alignment horizontal="center"/>
    </xf>
    <xf numFmtId="0" fontId="0" fillId="2" borderId="14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13" borderId="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5" xfId="0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9" borderId="15" xfId="0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0" borderId="5" xfId="0" applyBorder="1"/>
    <xf numFmtId="0" fontId="5" fillId="2" borderId="15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1" borderId="15" xfId="0" applyFill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0" fillId="12" borderId="15" xfId="0" applyFill="1" applyBorder="1" applyAlignment="1">
      <alignment horizontal="center" vertical="top"/>
    </xf>
    <xf numFmtId="0" fontId="0" fillId="7" borderId="14" xfId="0" applyFill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0" fillId="9" borderId="1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10" borderId="15" xfId="0" applyFill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7" borderId="15" xfId="0" applyFill="1" applyBorder="1" applyAlignment="1">
      <alignment horizontal="center" vertical="top"/>
    </xf>
    <xf numFmtId="0" fontId="0" fillId="13" borderId="2" xfId="0" applyFill="1" applyBorder="1" applyAlignment="1">
      <alignment horizontal="center" vertical="center" textRotation="90"/>
    </xf>
    <xf numFmtId="0" fontId="0" fillId="13" borderId="5" xfId="0" applyFill="1" applyBorder="1" applyAlignment="1">
      <alignment horizontal="center" vertical="center" textRotation="90"/>
    </xf>
    <xf numFmtId="0" fontId="0" fillId="9" borderId="5" xfId="0" applyFill="1" applyBorder="1" applyAlignment="1">
      <alignment horizontal="center" vertical="top"/>
    </xf>
    <xf numFmtId="0" fontId="0" fillId="13" borderId="7" xfId="0" applyFill="1" applyBorder="1" applyAlignment="1">
      <alignment horizontal="center" vertical="center" textRotation="90"/>
    </xf>
    <xf numFmtId="0" fontId="0" fillId="0" borderId="0" xfId="0" applyFont="1"/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10" borderId="0" xfId="0" applyFill="1" applyAlignment="1">
      <alignment horizontal="left" vertical="top" wrapText="1"/>
    </xf>
    <xf numFmtId="0" fontId="0" fillId="16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14" borderId="0" xfId="0" applyFill="1" applyAlignment="1">
      <alignment horizontal="center" vertical="top"/>
    </xf>
    <xf numFmtId="0" fontId="9" fillId="14" borderId="0" xfId="0" applyFont="1" applyFill="1" applyAlignment="1">
      <alignment horizontal="center" vertical="top"/>
    </xf>
    <xf numFmtId="0" fontId="6" fillId="14" borderId="0" xfId="0" applyFont="1" applyFill="1" applyAlignment="1">
      <alignment horizontal="center" vertical="top"/>
    </xf>
    <xf numFmtId="0" fontId="8" fillId="14" borderId="5" xfId="0" applyFont="1" applyFill="1" applyBorder="1" applyAlignment="1">
      <alignment horizontal="center" vertical="top"/>
    </xf>
    <xf numFmtId="0" fontId="8" fillId="14" borderId="0" xfId="0" applyFont="1" applyFill="1" applyBorder="1" applyAlignment="1">
      <alignment horizontal="center" vertical="top"/>
    </xf>
    <xf numFmtId="0" fontId="8" fillId="14" borderId="0" xfId="0" applyFont="1" applyFill="1" applyAlignment="1">
      <alignment horizontal="center" vertical="top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8" fillId="0" borderId="5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0" fillId="12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18" borderId="0" xfId="0" applyFill="1" applyAlignment="1">
      <alignment horizontal="center" vertical="top"/>
    </xf>
    <xf numFmtId="0" fontId="0" fillId="17" borderId="0" xfId="0" applyFill="1" applyAlignment="1">
      <alignment horizontal="center" vertical="top"/>
    </xf>
    <xf numFmtId="0" fontId="0" fillId="19" borderId="0" xfId="0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9" fillId="4" borderId="0" xfId="0" applyFont="1" applyFill="1" applyAlignment="1">
      <alignment horizontal="center" vertical="top"/>
    </xf>
    <xf numFmtId="0" fontId="8" fillId="4" borderId="0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 vertical="top"/>
    </xf>
    <xf numFmtId="0" fontId="5" fillId="16" borderId="0" xfId="0" applyFont="1" applyFill="1" applyAlignment="1">
      <alignment horizontal="center" vertical="top"/>
    </xf>
    <xf numFmtId="0" fontId="5" fillId="10" borderId="0" xfId="0" applyFont="1" applyFill="1" applyAlignment="1">
      <alignment horizontal="center" vertical="top"/>
    </xf>
    <xf numFmtId="0" fontId="5" fillId="10" borderId="5" xfId="0" applyFont="1" applyFill="1" applyBorder="1" applyAlignment="1">
      <alignment horizontal="center" vertical="top"/>
    </xf>
    <xf numFmtId="0" fontId="5" fillId="10" borderId="0" xfId="0" applyFont="1" applyFill="1" applyBorder="1" applyAlignment="1">
      <alignment horizontal="center" vertical="top"/>
    </xf>
    <xf numFmtId="15" fontId="0" fillId="0" borderId="0" xfId="0" applyNumberFormat="1" applyFill="1" applyAlignment="1">
      <alignment horizontal="center" vertical="top"/>
    </xf>
    <xf numFmtId="20" fontId="0" fillId="0" borderId="0" xfId="0" applyNumberForma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20" borderId="0" xfId="0" applyFill="1" applyAlignment="1">
      <alignment horizontal="left" vertical="top" wrapText="1"/>
    </xf>
    <xf numFmtId="0" fontId="0" fillId="21" borderId="0" xfId="0" applyFill="1" applyAlignment="1">
      <alignment horizontal="center" vertical="top"/>
    </xf>
    <xf numFmtId="0" fontId="5" fillId="20" borderId="0" xfId="0" applyFont="1" applyFill="1" applyAlignment="1">
      <alignment horizontal="center" vertical="top"/>
    </xf>
    <xf numFmtId="0" fontId="5" fillId="20" borderId="5" xfId="0" applyFont="1" applyFill="1" applyBorder="1" applyAlignment="1">
      <alignment horizontal="center" vertical="top"/>
    </xf>
    <xf numFmtId="0" fontId="9" fillId="20" borderId="0" xfId="0" applyFont="1" applyFill="1" applyAlignment="1">
      <alignment horizontal="center" vertical="top"/>
    </xf>
    <xf numFmtId="0" fontId="5" fillId="20" borderId="0" xfId="0" applyFont="1" applyFill="1" applyBorder="1" applyAlignment="1">
      <alignment horizontal="center" vertical="top"/>
    </xf>
    <xf numFmtId="15" fontId="0" fillId="15" borderId="0" xfId="0" applyNumberFormat="1" applyFill="1" applyAlignment="1">
      <alignment horizontal="center" vertical="top"/>
    </xf>
    <xf numFmtId="20" fontId="0" fillId="15" borderId="0" xfId="0" applyNumberFormat="1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5" fillId="0" borderId="5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9" fillId="10" borderId="0" xfId="0" applyFont="1" applyFill="1" applyAlignment="1">
      <alignment horizontal="center" vertical="top"/>
    </xf>
    <xf numFmtId="15" fontId="0" fillId="12" borderId="0" xfId="0" applyNumberFormat="1" applyFill="1" applyAlignment="1">
      <alignment horizontal="center" vertical="top"/>
    </xf>
    <xf numFmtId="20" fontId="0" fillId="12" borderId="0" xfId="0" applyNumberFormat="1" applyFill="1" applyAlignment="1">
      <alignment horizontal="center" vertical="top"/>
    </xf>
    <xf numFmtId="0" fontId="0" fillId="22" borderId="0" xfId="0" applyFill="1" applyAlignment="1">
      <alignment horizontal="left" vertical="top" wrapText="1"/>
    </xf>
    <xf numFmtId="0" fontId="5" fillId="22" borderId="0" xfId="0" applyFont="1" applyFill="1" applyAlignment="1">
      <alignment horizontal="center" vertical="top"/>
    </xf>
    <xf numFmtId="0" fontId="11" fillId="22" borderId="0" xfId="0" applyFont="1" applyFill="1" applyAlignment="1">
      <alignment horizontal="center" vertical="top"/>
    </xf>
    <xf numFmtId="0" fontId="0" fillId="23" borderId="0" xfId="0" applyFill="1" applyAlignment="1">
      <alignment horizontal="center" vertical="top"/>
    </xf>
    <xf numFmtId="0" fontId="4" fillId="4" borderId="12" xfId="0" applyFont="1" applyFill="1" applyBorder="1"/>
    <xf numFmtId="0" fontId="0" fillId="2" borderId="1" xfId="0" applyFill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left" vertical="center"/>
    </xf>
    <xf numFmtId="0" fontId="5" fillId="16" borderId="5" xfId="0" applyFont="1" applyFill="1" applyBorder="1" applyAlignment="1">
      <alignment horizontal="center" vertical="top"/>
    </xf>
    <xf numFmtId="0" fontId="0" fillId="16" borderId="0" xfId="0" applyFill="1" applyAlignment="1">
      <alignment vertical="top"/>
    </xf>
    <xf numFmtId="0" fontId="0" fillId="12" borderId="0" xfId="0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0" fillId="26" borderId="0" xfId="0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5" fillId="0" borderId="0" xfId="0" applyFont="1" applyFill="1" applyAlignment="1">
      <alignment horizontal="center" vertical="top"/>
    </xf>
    <xf numFmtId="0" fontId="0" fillId="20" borderId="0" xfId="0" applyFill="1" applyAlignment="1">
      <alignment horizontal="center" vertical="top"/>
    </xf>
    <xf numFmtId="0" fontId="0" fillId="24" borderId="0" xfId="0" applyFill="1" applyAlignment="1">
      <alignment horizontal="center" vertical="top"/>
    </xf>
    <xf numFmtId="0" fontId="0" fillId="12" borderId="0" xfId="0" applyFill="1" applyAlignment="1">
      <alignment horizontal="center" vertical="top" wrapText="1"/>
    </xf>
    <xf numFmtId="0" fontId="0" fillId="15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0" fontId="5" fillId="12" borderId="0" xfId="0" applyFont="1" applyFill="1" applyAlignment="1">
      <alignment horizontal="center" vertical="top"/>
    </xf>
    <xf numFmtId="0" fontId="5" fillId="12" borderId="5" xfId="0" applyFont="1" applyFill="1" applyBorder="1" applyAlignment="1">
      <alignment horizontal="center" vertical="top"/>
    </xf>
    <xf numFmtId="0" fontId="5" fillId="12" borderId="0" xfId="0" applyFont="1" applyFill="1" applyBorder="1" applyAlignment="1">
      <alignment horizontal="center" vertical="top"/>
    </xf>
    <xf numFmtId="0" fontId="0" fillId="4" borderId="0" xfId="0" applyFill="1" applyBorder="1"/>
    <xf numFmtId="0" fontId="0" fillId="2" borderId="15" xfId="0" applyFill="1" applyBorder="1"/>
    <xf numFmtId="0" fontId="4" fillId="4" borderId="1" xfId="0" applyFont="1" applyFill="1" applyBorder="1"/>
    <xf numFmtId="0" fontId="4" fillId="4" borderId="14" xfId="0" applyFont="1" applyFill="1" applyBorder="1" applyAlignment="1"/>
    <xf numFmtId="0" fontId="4" fillId="4" borderId="15" xfId="0" applyFont="1" applyFill="1" applyBorder="1" applyAlignment="1"/>
    <xf numFmtId="0" fontId="4" fillId="4" borderId="0" xfId="0" applyFont="1" applyFill="1" applyBorder="1"/>
    <xf numFmtId="0" fontId="4" fillId="4" borderId="0" xfId="0" applyFont="1" applyFill="1" applyBorder="1" applyAlignment="1"/>
    <xf numFmtId="0" fontId="4" fillId="4" borderId="15" xfId="0" applyFont="1" applyFill="1" applyBorder="1"/>
    <xf numFmtId="0" fontId="4" fillId="4" borderId="6" xfId="0" applyFont="1" applyFill="1" applyBorder="1"/>
    <xf numFmtId="0" fontId="0" fillId="2" borderId="11" xfId="0" applyFill="1" applyBorder="1"/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4" borderId="11" xfId="0" applyFont="1" applyFill="1" applyBorder="1"/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4" fillId="4" borderId="6" xfId="0" applyFont="1" applyFill="1" applyBorder="1" applyAlignment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2" borderId="0" xfId="0" applyFont="1" applyFill="1" applyBorder="1" applyAlignment="1">
      <alignment horizontal="right" vertical="center"/>
    </xf>
    <xf numFmtId="0" fontId="4" fillId="4" borderId="2" xfId="0" applyFont="1" applyFill="1" applyBorder="1" applyAlignment="1"/>
    <xf numFmtId="0" fontId="4" fillId="4" borderId="5" xfId="0" applyFont="1" applyFill="1" applyBorder="1" applyAlignment="1"/>
    <xf numFmtId="0" fontId="0" fillId="4" borderId="5" xfId="0" applyFill="1" applyBorder="1"/>
    <xf numFmtId="0" fontId="4" fillId="4" borderId="5" xfId="0" applyFont="1" applyFill="1" applyBorder="1"/>
    <xf numFmtId="0" fontId="4" fillId="4" borderId="5" xfId="0" quotePrefix="1" applyFont="1" applyFill="1" applyBorder="1" applyAlignment="1"/>
    <xf numFmtId="0" fontId="15" fillId="4" borderId="12" xfId="0" applyFont="1" applyFill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8" fillId="0" borderId="0" xfId="0" applyFont="1"/>
    <xf numFmtId="0" fontId="5" fillId="0" borderId="0" xfId="0" applyFont="1"/>
    <xf numFmtId="0" fontId="4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4" xfId="0" applyFill="1" applyBorder="1" applyAlignment="1">
      <alignment horizontal="center" vertical="center" textRotation="90"/>
    </xf>
    <xf numFmtId="0" fontId="0" fillId="12" borderId="15" xfId="0" applyFill="1" applyBorder="1" applyAlignment="1">
      <alignment horizontal="center" vertical="center" textRotation="90"/>
    </xf>
    <xf numFmtId="0" fontId="0" fillId="12" borderId="13" xfId="0" applyFill="1" applyBorder="1" applyAlignment="1">
      <alignment horizontal="center" vertical="center" textRotation="90"/>
    </xf>
    <xf numFmtId="0" fontId="0" fillId="13" borderId="14" xfId="0" applyFill="1" applyBorder="1" applyAlignment="1">
      <alignment horizontal="center" vertical="center" textRotation="90"/>
    </xf>
    <xf numFmtId="0" fontId="0" fillId="13" borderId="15" xfId="0" applyFill="1" applyBorder="1" applyAlignment="1">
      <alignment horizontal="center" vertical="center" textRotation="90"/>
    </xf>
    <xf numFmtId="0" fontId="0" fillId="13" borderId="13" xfId="0" applyFill="1" applyBorder="1" applyAlignment="1">
      <alignment horizontal="center" vertical="center" textRotation="90"/>
    </xf>
    <xf numFmtId="0" fontId="0" fillId="10" borderId="14" xfId="0" applyFill="1" applyBorder="1" applyAlignment="1">
      <alignment horizontal="center" textRotation="90"/>
    </xf>
    <xf numFmtId="0" fontId="0" fillId="10" borderId="15" xfId="0" applyFill="1" applyBorder="1" applyAlignment="1">
      <alignment horizontal="center" textRotation="90"/>
    </xf>
    <xf numFmtId="0" fontId="0" fillId="10" borderId="13" xfId="0" applyFill="1" applyBorder="1" applyAlignment="1">
      <alignment horizontal="center" textRotation="90"/>
    </xf>
    <xf numFmtId="0" fontId="0" fillId="10" borderId="4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textRotation="90"/>
    </xf>
    <xf numFmtId="0" fontId="0" fillId="7" borderId="15" xfId="0" applyFill="1" applyBorder="1" applyAlignment="1">
      <alignment horizontal="center" vertical="center" textRotation="90"/>
    </xf>
    <xf numFmtId="0" fontId="0" fillId="7" borderId="13" xfId="0" applyFill="1" applyBorder="1" applyAlignment="1">
      <alignment horizontal="center" vertical="center" textRotation="90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 textRotation="90"/>
    </xf>
    <xf numFmtId="0" fontId="0" fillId="11" borderId="15" xfId="0" applyFill="1" applyBorder="1" applyAlignment="1">
      <alignment horizontal="center" vertical="center" textRotation="90"/>
    </xf>
    <xf numFmtId="0" fontId="0" fillId="11" borderId="5" xfId="0" applyFill="1" applyBorder="1" applyAlignment="1">
      <alignment horizontal="center" vertical="center" textRotation="90"/>
    </xf>
    <xf numFmtId="0" fontId="0" fillId="11" borderId="7" xfId="0" applyFill="1" applyBorder="1" applyAlignment="1">
      <alignment horizontal="center" vertical="center" textRotation="90"/>
    </xf>
    <xf numFmtId="0" fontId="0" fillId="11" borderId="11" xfId="0" applyFill="1" applyBorder="1" applyAlignment="1">
      <alignment horizont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/>
    <xf numFmtId="0" fontId="4" fillId="2" borderId="0" xfId="0" quotePrefix="1" applyFont="1" applyFill="1" applyBorder="1"/>
  </cellXfs>
  <cellStyles count="1">
    <cellStyle name="Normal" xfId="0" builtinId="0"/>
  </cellStyles>
  <dxfs count="39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66"/>
      <color rgb="FFCCFF66"/>
      <color rgb="FFFF7C80"/>
      <color rgb="FFFFFFCC"/>
      <color rgb="FF33CC33"/>
      <color rgb="FF66CCFF"/>
      <color rgb="FFFFBC7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389715</xdr:colOff>
      <xdr:row>39</xdr:row>
      <xdr:rowOff>84834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6485715" cy="71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BN210"/>
  <sheetViews>
    <sheetView workbookViewId="0">
      <pane xSplit="4" ySplit="8" topLeftCell="E27" activePane="bottomRight" state="frozen"/>
      <selection pane="topRight" activeCell="C1" sqref="C1"/>
      <selection pane="bottomLeft" activeCell="A9" sqref="A9"/>
      <selection pane="bottomRight" activeCell="A29" sqref="A29"/>
    </sheetView>
  </sheetViews>
  <sheetFormatPr defaultRowHeight="15" outlineLevelRow="1" outlineLevelCol="2" x14ac:dyDescent="0.25"/>
  <cols>
    <col min="1" max="1" width="6" style="2" customWidth="1"/>
    <col min="2" max="3" width="10.5703125" style="2" customWidth="1"/>
    <col min="4" max="4" width="9.140625" style="2"/>
    <col min="5" max="5" width="30.140625" style="2" customWidth="1"/>
    <col min="6" max="6" width="31.7109375" style="2" customWidth="1" outlineLevel="1"/>
    <col min="7" max="7" width="2.85546875" style="2" customWidth="1" collapsed="1"/>
    <col min="8" max="20" width="9.140625" style="2" hidden="1" customWidth="1" outlineLevel="1"/>
    <col min="21" max="21" width="2.7109375" style="2" customWidth="1"/>
    <col min="22" max="22" width="9.140625" style="2" customWidth="1" outlineLevel="1"/>
    <col min="23" max="23" width="9.140625" customWidth="1" outlineLevel="1"/>
    <col min="24" max="24" width="2.85546875" style="2" customWidth="1" collapsed="1"/>
    <col min="25" max="33" width="9.140625" style="2" hidden="1" customWidth="1" outlineLevel="1"/>
    <col min="34" max="34" width="2.85546875" style="2" customWidth="1"/>
    <col min="35" max="35" width="2.85546875" style="2" customWidth="1" outlineLevel="1" collapsed="1"/>
    <col min="36" max="38" width="9.140625" style="2" hidden="1" customWidth="1" outlineLevel="2"/>
    <col min="39" max="39" width="9.140625" style="2" customWidth="1" outlineLevel="1"/>
    <col min="40" max="40" width="9.140625" style="2" customWidth="1" outlineLevel="2"/>
    <col min="41" max="41" width="2.85546875" style="2" customWidth="1"/>
    <col min="42" max="42" width="9.140625" style="2" customWidth="1" outlineLevel="1" collapsed="1"/>
    <col min="43" max="43" width="9.140625" style="2" hidden="1" customWidth="1" outlineLevel="2"/>
    <col min="44" max="44" width="9.140625" style="2" customWidth="1" outlineLevel="1" collapsed="1"/>
    <col min="45" max="45" width="9.140625" style="2" hidden="1" customWidth="1" outlineLevel="2"/>
    <col min="46" max="46" width="9.140625" style="2" customWidth="1" outlineLevel="1" collapsed="1"/>
    <col min="47" max="48" width="9.140625" style="2" hidden="1" customWidth="1" outlineLevel="2"/>
    <col min="49" max="49" width="2.85546875" style="2" customWidth="1"/>
    <col min="50" max="50" width="9.140625" style="2" customWidth="1" outlineLevel="1" collapsed="1"/>
    <col min="51" max="51" width="9.140625" style="2" hidden="1" customWidth="1" outlineLevel="2"/>
    <col min="52" max="52" width="9.140625" style="2" customWidth="1" outlineLevel="1" collapsed="1"/>
    <col min="53" max="53" width="9.140625" style="2" hidden="1" customWidth="1" outlineLevel="2"/>
    <col min="54" max="54" width="9.140625" style="2" customWidth="1" outlineLevel="1" collapsed="1"/>
    <col min="55" max="56" width="9.140625" style="2" hidden="1" customWidth="1" outlineLevel="2"/>
    <col min="57" max="57" width="2.85546875" style="2" customWidth="1"/>
    <col min="58" max="58" width="9.140625" style="2" customWidth="1" outlineLevel="1" collapsed="1"/>
    <col min="59" max="59" width="9.140625" style="2" hidden="1" customWidth="1" outlineLevel="2"/>
    <col min="60" max="60" width="9.140625" style="2" customWidth="1" outlineLevel="1" collapsed="1"/>
    <col min="61" max="61" width="9.140625" style="2" hidden="1" customWidth="1" outlineLevel="2"/>
    <col min="62" max="62" width="9.140625" style="2" customWidth="1" outlineLevel="1"/>
    <col min="63" max="64" width="9.140625" style="2" customWidth="1" outlineLevel="2"/>
  </cols>
  <sheetData>
    <row r="1" spans="1:66" ht="28.5" hidden="1" outlineLevel="1" x14ac:dyDescent="0.45">
      <c r="A1" s="17" t="s">
        <v>19</v>
      </c>
      <c r="B1" s="17"/>
      <c r="C1" s="17"/>
      <c r="K1" s="31" t="s">
        <v>36</v>
      </c>
    </row>
    <row r="2" spans="1:66" hidden="1" outlineLevel="1" x14ac:dyDescent="0.25"/>
    <row r="3" spans="1:66" ht="15" customHeight="1" collapsed="1" x14ac:dyDescent="0.25">
      <c r="A3" s="33"/>
      <c r="B3" s="198" t="s">
        <v>83</v>
      </c>
      <c r="C3" s="198" t="s">
        <v>106</v>
      </c>
      <c r="D3" s="210" t="s">
        <v>148</v>
      </c>
      <c r="E3" s="236" t="s">
        <v>78</v>
      </c>
      <c r="F3" s="236" t="s">
        <v>0</v>
      </c>
      <c r="G3" s="239" t="s">
        <v>51</v>
      </c>
      <c r="H3" s="234" t="s">
        <v>1</v>
      </c>
      <c r="I3" s="243"/>
      <c r="J3" s="243"/>
      <c r="K3" s="243"/>
      <c r="L3" s="243"/>
      <c r="M3" s="243"/>
      <c r="N3" s="243"/>
      <c r="O3" s="235"/>
      <c r="P3" s="213" t="s">
        <v>59</v>
      </c>
      <c r="Q3" s="214"/>
      <c r="R3" s="214"/>
      <c r="S3" s="214"/>
      <c r="T3" s="215"/>
      <c r="U3" s="220" t="s">
        <v>50</v>
      </c>
      <c r="V3" s="218" t="s">
        <v>16</v>
      </c>
      <c r="W3" s="219"/>
      <c r="X3" s="231" t="s">
        <v>53</v>
      </c>
      <c r="Y3" s="207" t="s">
        <v>52</v>
      </c>
      <c r="Z3" s="208"/>
      <c r="AA3" s="208"/>
      <c r="AB3" s="208"/>
      <c r="AC3" s="208"/>
      <c r="AD3" s="208"/>
      <c r="AE3" s="208"/>
      <c r="AF3" s="208"/>
      <c r="AG3" s="209"/>
      <c r="AH3" s="223" t="s">
        <v>32</v>
      </c>
      <c r="AI3" s="88"/>
      <c r="AJ3" s="244" t="s">
        <v>33</v>
      </c>
      <c r="AK3" s="244"/>
      <c r="AL3" s="244"/>
      <c r="AM3" s="244"/>
      <c r="AN3" s="245"/>
      <c r="AO3" s="226" t="s">
        <v>73</v>
      </c>
      <c r="AP3" s="203" t="s">
        <v>18</v>
      </c>
      <c r="AQ3" s="204"/>
      <c r="AR3" s="204"/>
      <c r="AS3" s="204"/>
      <c r="AT3" s="204"/>
      <c r="AU3" s="204"/>
      <c r="AV3" s="229"/>
      <c r="AW3" s="226" t="s">
        <v>74</v>
      </c>
      <c r="AX3" s="203" t="s">
        <v>77</v>
      </c>
      <c r="AY3" s="204"/>
      <c r="AZ3" s="204"/>
      <c r="BA3" s="204"/>
      <c r="BB3" s="204"/>
      <c r="BC3" s="204"/>
      <c r="BD3" s="229"/>
      <c r="BE3" s="226" t="s">
        <v>75</v>
      </c>
      <c r="BF3" s="203" t="s">
        <v>76</v>
      </c>
      <c r="BG3" s="204"/>
      <c r="BH3" s="204"/>
      <c r="BI3" s="204"/>
      <c r="BJ3" s="204"/>
      <c r="BK3" s="204"/>
      <c r="BL3" s="204"/>
      <c r="BM3" s="201" t="s">
        <v>92</v>
      </c>
    </row>
    <row r="4" spans="1:66" x14ac:dyDescent="0.25">
      <c r="A4" s="23" t="s">
        <v>20</v>
      </c>
      <c r="B4" s="199"/>
      <c r="C4" s="199"/>
      <c r="D4" s="211"/>
      <c r="E4" s="237"/>
      <c r="F4" s="237"/>
      <c r="G4" s="240"/>
      <c r="H4" s="213" t="s">
        <v>21</v>
      </c>
      <c r="I4" s="214"/>
      <c r="J4" s="214"/>
      <c r="K4" s="215"/>
      <c r="L4" s="213" t="s">
        <v>21</v>
      </c>
      <c r="M4" s="214"/>
      <c r="N4" s="214"/>
      <c r="O4" s="215"/>
      <c r="P4" s="18" t="s">
        <v>60</v>
      </c>
      <c r="Q4" s="234" t="s">
        <v>57</v>
      </c>
      <c r="R4" s="235"/>
      <c r="S4" s="234" t="s">
        <v>58</v>
      </c>
      <c r="T4" s="235"/>
      <c r="U4" s="221"/>
      <c r="V4" s="216" t="s">
        <v>30</v>
      </c>
      <c r="W4" s="217"/>
      <c r="X4" s="232"/>
      <c r="Y4" s="207" t="s">
        <v>55</v>
      </c>
      <c r="Z4" s="208"/>
      <c r="AA4" s="208"/>
      <c r="AB4" s="209"/>
      <c r="AC4" s="207" t="s">
        <v>56</v>
      </c>
      <c r="AD4" s="208"/>
      <c r="AE4" s="208"/>
      <c r="AF4" s="208"/>
      <c r="AG4" s="209"/>
      <c r="AH4" s="224"/>
      <c r="AI4" s="89"/>
      <c r="AJ4" s="246"/>
      <c r="AK4" s="246"/>
      <c r="AL4" s="246"/>
      <c r="AM4" s="246"/>
      <c r="AN4" s="247"/>
      <c r="AO4" s="227"/>
      <c r="AP4" s="205"/>
      <c r="AQ4" s="206"/>
      <c r="AR4" s="206"/>
      <c r="AS4" s="206"/>
      <c r="AT4" s="206"/>
      <c r="AU4" s="206"/>
      <c r="AV4" s="230"/>
      <c r="AW4" s="227"/>
      <c r="AX4" s="205"/>
      <c r="AY4" s="206"/>
      <c r="AZ4" s="206"/>
      <c r="BA4" s="206"/>
      <c r="BB4" s="206"/>
      <c r="BC4" s="206"/>
      <c r="BD4" s="230"/>
      <c r="BE4" s="227"/>
      <c r="BF4" s="205"/>
      <c r="BG4" s="206"/>
      <c r="BH4" s="206"/>
      <c r="BI4" s="206"/>
      <c r="BJ4" s="206"/>
      <c r="BK4" s="206"/>
      <c r="BL4" s="206"/>
      <c r="BM4" s="202"/>
    </row>
    <row r="5" spans="1:66" x14ac:dyDescent="0.25">
      <c r="A5" s="23">
        <v>1</v>
      </c>
      <c r="B5" s="199"/>
      <c r="C5" s="199"/>
      <c r="D5" s="211"/>
      <c r="E5" s="237"/>
      <c r="F5" s="237"/>
      <c r="G5" s="241"/>
      <c r="H5" s="20" t="s">
        <v>3</v>
      </c>
      <c r="I5" s="21" t="s">
        <v>4</v>
      </c>
      <c r="J5" s="21" t="s">
        <v>14</v>
      </c>
      <c r="K5" s="22" t="s">
        <v>5</v>
      </c>
      <c r="L5" s="21" t="s">
        <v>2</v>
      </c>
      <c r="M5" s="21" t="s">
        <v>9</v>
      </c>
      <c r="N5" s="21" t="s">
        <v>8</v>
      </c>
      <c r="O5" s="22" t="s">
        <v>7</v>
      </c>
      <c r="P5" s="19" t="s">
        <v>10</v>
      </c>
      <c r="Q5" s="20" t="s">
        <v>6</v>
      </c>
      <c r="R5" s="22" t="s">
        <v>11</v>
      </c>
      <c r="S5" s="19" t="s">
        <v>13</v>
      </c>
      <c r="T5" s="19" t="s">
        <v>12</v>
      </c>
      <c r="U5" s="221"/>
      <c r="V5" s="24" t="s">
        <v>15</v>
      </c>
      <c r="W5" s="25" t="s">
        <v>17</v>
      </c>
      <c r="X5" s="232"/>
      <c r="Y5" s="56" t="s">
        <v>25</v>
      </c>
      <c r="Z5" s="57" t="s">
        <v>22</v>
      </c>
      <c r="AA5" s="57" t="s">
        <v>23</v>
      </c>
      <c r="AB5" s="57" t="s">
        <v>24</v>
      </c>
      <c r="AC5" s="56" t="s">
        <v>40</v>
      </c>
      <c r="AD5" s="57" t="s">
        <v>41</v>
      </c>
      <c r="AE5" s="57" t="s">
        <v>42</v>
      </c>
      <c r="AF5" s="57" t="s">
        <v>43</v>
      </c>
      <c r="AG5" s="58" t="s">
        <v>54</v>
      </c>
      <c r="AH5" s="224"/>
      <c r="AI5" s="89"/>
      <c r="AJ5" s="35" t="s">
        <v>34</v>
      </c>
      <c r="AK5" s="48" t="s">
        <v>35</v>
      </c>
      <c r="AL5" s="48" t="s">
        <v>38</v>
      </c>
      <c r="AM5" s="26" t="s">
        <v>39</v>
      </c>
      <c r="AN5" s="46" t="s">
        <v>25</v>
      </c>
      <c r="AO5" s="227"/>
      <c r="AP5" s="32" t="s">
        <v>47</v>
      </c>
      <c r="AQ5" s="43" t="s">
        <v>44</v>
      </c>
      <c r="AR5" s="28" t="s">
        <v>48</v>
      </c>
      <c r="AS5" s="43" t="s">
        <v>45</v>
      </c>
      <c r="AT5" s="28" t="s">
        <v>49</v>
      </c>
      <c r="AU5" s="43" t="s">
        <v>46</v>
      </c>
      <c r="AV5" s="41" t="s">
        <v>22</v>
      </c>
      <c r="AW5" s="227"/>
      <c r="AX5" s="32" t="s">
        <v>61</v>
      </c>
      <c r="AY5" s="43" t="s">
        <v>62</v>
      </c>
      <c r="AZ5" s="28" t="s">
        <v>63</v>
      </c>
      <c r="BA5" s="43" t="s">
        <v>64</v>
      </c>
      <c r="BB5" s="28" t="s">
        <v>65</v>
      </c>
      <c r="BC5" s="43" t="s">
        <v>66</v>
      </c>
      <c r="BD5" s="41" t="s">
        <v>23</v>
      </c>
      <c r="BE5" s="227"/>
      <c r="BF5" s="32" t="s">
        <v>67</v>
      </c>
      <c r="BG5" s="43" t="s">
        <v>69</v>
      </c>
      <c r="BH5" s="28" t="s">
        <v>70</v>
      </c>
      <c r="BI5" s="43" t="s">
        <v>68</v>
      </c>
      <c r="BJ5" s="28" t="s">
        <v>71</v>
      </c>
      <c r="BK5" s="43" t="s">
        <v>72</v>
      </c>
      <c r="BL5" s="41" t="s">
        <v>24</v>
      </c>
      <c r="BM5" s="105" t="s">
        <v>89</v>
      </c>
    </row>
    <row r="6" spans="1:66" x14ac:dyDescent="0.25">
      <c r="A6" s="34"/>
      <c r="B6" s="200"/>
      <c r="C6" s="200"/>
      <c r="D6" s="212"/>
      <c r="E6" s="238"/>
      <c r="F6" s="238"/>
      <c r="G6" s="242"/>
      <c r="H6" s="29" t="s">
        <v>29</v>
      </c>
      <c r="I6" s="19" t="s">
        <v>29</v>
      </c>
      <c r="J6" s="19" t="s">
        <v>29</v>
      </c>
      <c r="K6" s="30" t="s">
        <v>29</v>
      </c>
      <c r="L6" s="19" t="s">
        <v>26</v>
      </c>
      <c r="M6" s="19" t="s">
        <v>27</v>
      </c>
      <c r="N6" s="19" t="s">
        <v>27</v>
      </c>
      <c r="O6" s="30" t="s">
        <v>28</v>
      </c>
      <c r="P6" s="19" t="s">
        <v>29</v>
      </c>
      <c r="Q6" s="29" t="s">
        <v>29</v>
      </c>
      <c r="R6" s="30" t="s">
        <v>26</v>
      </c>
      <c r="S6" s="19" t="s">
        <v>29</v>
      </c>
      <c r="T6" s="30" t="s">
        <v>26</v>
      </c>
      <c r="U6" s="222"/>
      <c r="V6" s="55" t="s">
        <v>31</v>
      </c>
      <c r="W6" s="47" t="s">
        <v>26</v>
      </c>
      <c r="X6" s="233"/>
      <c r="Y6" s="59" t="s">
        <v>26</v>
      </c>
      <c r="Z6" s="60" t="s">
        <v>26</v>
      </c>
      <c r="AA6" s="60" t="s">
        <v>26</v>
      </c>
      <c r="AB6" s="60" t="s">
        <v>26</v>
      </c>
      <c r="AC6" s="59" t="s">
        <v>26</v>
      </c>
      <c r="AD6" s="60" t="s">
        <v>26</v>
      </c>
      <c r="AE6" s="60" t="s">
        <v>26</v>
      </c>
      <c r="AF6" s="60" t="s">
        <v>26</v>
      </c>
      <c r="AG6" s="61" t="s">
        <v>26</v>
      </c>
      <c r="AH6" s="225"/>
      <c r="AI6" s="91"/>
      <c r="AJ6" s="36" t="s">
        <v>37</v>
      </c>
      <c r="AK6" s="45" t="s">
        <v>37</v>
      </c>
      <c r="AL6" s="45" t="s">
        <v>37</v>
      </c>
      <c r="AM6" s="27" t="s">
        <v>37</v>
      </c>
      <c r="AN6" s="42" t="s">
        <v>26</v>
      </c>
      <c r="AO6" s="228"/>
      <c r="AP6" s="32" t="s">
        <v>37</v>
      </c>
      <c r="AQ6" s="43" t="s">
        <v>26</v>
      </c>
      <c r="AR6" s="27" t="s">
        <v>37</v>
      </c>
      <c r="AS6" s="44" t="s">
        <v>26</v>
      </c>
      <c r="AT6" s="27" t="s">
        <v>37</v>
      </c>
      <c r="AU6" s="44" t="s">
        <v>26</v>
      </c>
      <c r="AV6" s="37" t="s">
        <v>26</v>
      </c>
      <c r="AW6" s="228"/>
      <c r="AX6" s="32" t="s">
        <v>37</v>
      </c>
      <c r="AY6" s="43" t="s">
        <v>26</v>
      </c>
      <c r="AZ6" s="28" t="s">
        <v>37</v>
      </c>
      <c r="BA6" s="43" t="s">
        <v>26</v>
      </c>
      <c r="BB6" s="28" t="s">
        <v>37</v>
      </c>
      <c r="BC6" s="43" t="s">
        <v>26</v>
      </c>
      <c r="BD6" s="37" t="s">
        <v>26</v>
      </c>
      <c r="BE6" s="228"/>
      <c r="BF6" s="32" t="s">
        <v>37</v>
      </c>
      <c r="BG6" s="43" t="s">
        <v>26</v>
      </c>
      <c r="BH6" s="28" t="s">
        <v>37</v>
      </c>
      <c r="BI6" s="43" t="s">
        <v>26</v>
      </c>
      <c r="BJ6" s="28" t="s">
        <v>37</v>
      </c>
      <c r="BK6" s="43" t="s">
        <v>26</v>
      </c>
      <c r="BL6" s="41" t="s">
        <v>26</v>
      </c>
      <c r="BM6" s="106" t="s">
        <v>90</v>
      </c>
    </row>
    <row r="7" spans="1:66" s="92" customFormat="1" x14ac:dyDescent="0.25">
      <c r="A7" s="95">
        <f>A9</f>
        <v>1</v>
      </c>
      <c r="B7" s="95">
        <f t="shared" ref="B7:BL7" si="0">B9</f>
        <v>41868</v>
      </c>
      <c r="C7" s="95">
        <f t="shared" si="0"/>
        <v>1.1805555555555555E-2</v>
      </c>
      <c r="D7" s="95" t="str">
        <f t="shared" si="0"/>
        <v>200.0</v>
      </c>
      <c r="E7" s="95" t="str">
        <f t="shared" si="0"/>
        <v>Initial Setup for plausibility check on graph; neither bond nor profile test</v>
      </c>
      <c r="F7" s="95" t="str">
        <f t="shared" si="0"/>
        <v>E80A_D1_5up_16x19_HMC-F1Z5.0</v>
      </c>
      <c r="G7" s="95">
        <f t="shared" si="0"/>
        <v>0</v>
      </c>
      <c r="H7" s="95">
        <f t="shared" si="0"/>
        <v>100</v>
      </c>
      <c r="I7" s="95">
        <f t="shared" si="0"/>
        <v>285</v>
      </c>
      <c r="J7" s="95">
        <f t="shared" si="0"/>
        <v>140</v>
      </c>
      <c r="K7" s="95">
        <f t="shared" si="0"/>
        <v>120</v>
      </c>
      <c r="L7" s="95">
        <f t="shared" si="0"/>
        <v>500</v>
      </c>
      <c r="M7" s="95">
        <f t="shared" si="0"/>
        <v>100</v>
      </c>
      <c r="N7" s="95">
        <f t="shared" si="0"/>
        <v>50</v>
      </c>
      <c r="O7" s="95">
        <f t="shared" si="0"/>
        <v>8000</v>
      </c>
      <c r="P7" s="95">
        <f t="shared" si="0"/>
        <v>221</v>
      </c>
      <c r="Q7" s="95">
        <f t="shared" si="0"/>
        <v>265</v>
      </c>
      <c r="R7" s="95">
        <f t="shared" si="0"/>
        <v>1850</v>
      </c>
      <c r="S7" s="95">
        <f t="shared" si="0"/>
        <v>265</v>
      </c>
      <c r="T7" s="95">
        <f t="shared" si="0"/>
        <v>8400</v>
      </c>
      <c r="U7" s="95">
        <f t="shared" si="0"/>
        <v>0</v>
      </c>
      <c r="V7" s="95">
        <f t="shared" si="0"/>
        <v>4500</v>
      </c>
      <c r="W7" s="95">
        <f t="shared" si="0"/>
        <v>1000</v>
      </c>
      <c r="X7" s="95">
        <f t="shared" si="0"/>
        <v>0</v>
      </c>
      <c r="Y7" s="95">
        <f t="shared" si="0"/>
        <v>150</v>
      </c>
      <c r="Z7" s="95">
        <f t="shared" si="0"/>
        <v>1150</v>
      </c>
      <c r="AA7" s="95">
        <f t="shared" si="0"/>
        <v>5000</v>
      </c>
      <c r="AB7" s="95">
        <f t="shared" si="0"/>
        <v>3300</v>
      </c>
      <c r="AC7" s="95">
        <f t="shared" si="0"/>
        <v>1700</v>
      </c>
      <c r="AD7" s="95">
        <f t="shared" si="0"/>
        <v>1850</v>
      </c>
      <c r="AE7" s="95">
        <f t="shared" si="0"/>
        <v>3000</v>
      </c>
      <c r="AF7" s="95">
        <f t="shared" si="0"/>
        <v>8000</v>
      </c>
      <c r="AG7" s="95">
        <f t="shared" si="0"/>
        <v>11300</v>
      </c>
      <c r="AH7" s="95">
        <f t="shared" si="0"/>
        <v>0</v>
      </c>
      <c r="AI7" s="95">
        <f t="shared" si="0"/>
        <v>0</v>
      </c>
      <c r="AJ7" s="95">
        <f t="shared" si="0"/>
        <v>15</v>
      </c>
      <c r="AK7" s="95">
        <f t="shared" si="0"/>
        <v>10</v>
      </c>
      <c r="AL7" s="95">
        <f t="shared" si="0"/>
        <v>7</v>
      </c>
      <c r="AM7" s="95">
        <f t="shared" si="0"/>
        <v>21</v>
      </c>
      <c r="AN7" s="95">
        <f t="shared" si="0"/>
        <v>150</v>
      </c>
      <c r="AO7" s="95">
        <f t="shared" si="0"/>
        <v>0</v>
      </c>
      <c r="AP7" s="95">
        <f t="shared" si="0"/>
        <v>-5</v>
      </c>
      <c r="AQ7" s="95">
        <f t="shared" si="0"/>
        <v>350</v>
      </c>
      <c r="AR7" s="95">
        <f t="shared" si="0"/>
        <v>10</v>
      </c>
      <c r="AS7" s="95">
        <f t="shared" si="0"/>
        <v>400</v>
      </c>
      <c r="AT7" s="95">
        <f t="shared" si="0"/>
        <v>-5</v>
      </c>
      <c r="AU7" s="95">
        <f t="shared" si="0"/>
        <v>400</v>
      </c>
      <c r="AV7" s="95">
        <f t="shared" si="0"/>
        <v>1150</v>
      </c>
      <c r="AW7" s="95">
        <f t="shared" si="0"/>
        <v>0</v>
      </c>
      <c r="AX7" s="95">
        <f t="shared" si="0"/>
        <v>15</v>
      </c>
      <c r="AY7" s="95">
        <f t="shared" si="0"/>
        <v>1500</v>
      </c>
      <c r="AZ7" s="95">
        <f t="shared" si="0"/>
        <v>-5</v>
      </c>
      <c r="BA7" s="95">
        <f t="shared" si="0"/>
        <v>2000</v>
      </c>
      <c r="BB7" s="95">
        <f t="shared" si="0"/>
        <v>15</v>
      </c>
      <c r="BC7" s="95">
        <f t="shared" si="0"/>
        <v>1500</v>
      </c>
      <c r="BD7" s="95">
        <f t="shared" si="0"/>
        <v>5000</v>
      </c>
      <c r="BE7" s="95">
        <f t="shared" si="0"/>
        <v>0</v>
      </c>
      <c r="BF7" s="95">
        <f t="shared" si="0"/>
        <v>-10</v>
      </c>
      <c r="BG7" s="95">
        <f t="shared" si="0"/>
        <v>250</v>
      </c>
      <c r="BH7" s="95">
        <f t="shared" si="0"/>
        <v>5</v>
      </c>
      <c r="BI7" s="95">
        <f t="shared" si="0"/>
        <v>1550</v>
      </c>
      <c r="BJ7" s="95">
        <f t="shared" si="0"/>
        <v>-5</v>
      </c>
      <c r="BK7" s="95">
        <f t="shared" si="0"/>
        <v>1500</v>
      </c>
      <c r="BL7" s="95">
        <f t="shared" si="0"/>
        <v>3300</v>
      </c>
      <c r="BM7" s="95" t="str">
        <f>BM9</f>
        <v>R</v>
      </c>
    </row>
    <row r="8" spans="1:66" x14ac:dyDescent="0.25">
      <c r="A8" s="93">
        <v>1</v>
      </c>
      <c r="B8" s="94">
        <v>2</v>
      </c>
      <c r="C8" s="94">
        <v>3</v>
      </c>
      <c r="D8" s="94">
        <v>4</v>
      </c>
      <c r="E8" s="94">
        <v>5</v>
      </c>
      <c r="F8" s="94">
        <v>6</v>
      </c>
      <c r="G8" s="94">
        <v>7</v>
      </c>
      <c r="H8" s="94">
        <v>8</v>
      </c>
      <c r="I8" s="94">
        <v>9</v>
      </c>
      <c r="J8" s="94">
        <v>10</v>
      </c>
      <c r="K8" s="94">
        <v>11</v>
      </c>
      <c r="L8" s="94">
        <v>12</v>
      </c>
      <c r="M8" s="94">
        <v>13</v>
      </c>
      <c r="N8" s="94">
        <v>14</v>
      </c>
      <c r="O8" s="94">
        <v>15</v>
      </c>
      <c r="P8" s="94">
        <v>16</v>
      </c>
      <c r="Q8" s="94">
        <v>17</v>
      </c>
      <c r="R8" s="94">
        <v>18</v>
      </c>
      <c r="S8" s="94">
        <v>19</v>
      </c>
      <c r="T8" s="94">
        <v>20</v>
      </c>
      <c r="U8" s="94">
        <v>21</v>
      </c>
      <c r="V8" s="94">
        <v>22</v>
      </c>
      <c r="W8" s="94">
        <v>23</v>
      </c>
      <c r="X8" s="94">
        <v>24</v>
      </c>
      <c r="Y8" s="94">
        <v>25</v>
      </c>
      <c r="Z8" s="94">
        <v>26</v>
      </c>
      <c r="AA8" s="94">
        <v>27</v>
      </c>
      <c r="AB8" s="94">
        <v>28</v>
      </c>
      <c r="AC8" s="94">
        <v>29</v>
      </c>
      <c r="AD8" s="94">
        <v>30</v>
      </c>
      <c r="AE8" s="94">
        <v>31</v>
      </c>
      <c r="AF8" s="94">
        <v>32</v>
      </c>
      <c r="AG8" s="94">
        <v>33</v>
      </c>
      <c r="AH8" s="94">
        <v>34</v>
      </c>
      <c r="AI8" s="94">
        <v>35</v>
      </c>
      <c r="AJ8" s="94">
        <v>36</v>
      </c>
      <c r="AK8" s="94">
        <v>37</v>
      </c>
      <c r="AL8" s="94">
        <v>38</v>
      </c>
      <c r="AM8" s="94">
        <v>39</v>
      </c>
      <c r="AN8" s="94">
        <v>40</v>
      </c>
      <c r="AO8" s="94">
        <v>41</v>
      </c>
      <c r="AP8" s="94">
        <v>42</v>
      </c>
      <c r="AQ8" s="94">
        <v>43</v>
      </c>
      <c r="AR8" s="94">
        <v>44</v>
      </c>
      <c r="AS8" s="94">
        <v>45</v>
      </c>
      <c r="AT8" s="94">
        <v>46</v>
      </c>
      <c r="AU8" s="94">
        <v>47</v>
      </c>
      <c r="AV8" s="94">
        <v>48</v>
      </c>
      <c r="AW8" s="94">
        <v>49</v>
      </c>
      <c r="AX8" s="94">
        <v>50</v>
      </c>
      <c r="AY8" s="94">
        <v>51</v>
      </c>
      <c r="AZ8" s="94">
        <v>52</v>
      </c>
      <c r="BA8" s="94">
        <v>53</v>
      </c>
      <c r="BB8" s="94">
        <v>54</v>
      </c>
      <c r="BC8" s="94">
        <v>55</v>
      </c>
      <c r="BD8" s="94">
        <v>56</v>
      </c>
      <c r="BE8" s="94">
        <v>57</v>
      </c>
      <c r="BF8" s="94">
        <v>58</v>
      </c>
      <c r="BG8" s="94">
        <v>59</v>
      </c>
      <c r="BH8" s="94">
        <v>60</v>
      </c>
      <c r="BI8" s="94">
        <v>61</v>
      </c>
      <c r="BJ8" s="94">
        <v>62</v>
      </c>
      <c r="BK8" s="94">
        <v>63</v>
      </c>
      <c r="BL8" s="94">
        <v>64</v>
      </c>
      <c r="BM8" s="94">
        <v>65</v>
      </c>
      <c r="BN8" s="68"/>
    </row>
    <row r="9" spans="1:66" s="1" customFormat="1" ht="45" x14ac:dyDescent="0.25">
      <c r="A9" s="107">
        <v>1</v>
      </c>
      <c r="B9" s="127">
        <v>41868</v>
      </c>
      <c r="C9" s="128">
        <v>1.1805555555555555E-2</v>
      </c>
      <c r="D9" s="113" t="s">
        <v>79</v>
      </c>
      <c r="E9" s="4" t="s">
        <v>81</v>
      </c>
      <c r="F9" s="4" t="s">
        <v>80</v>
      </c>
      <c r="G9" s="71"/>
      <c r="H9" s="5">
        <v>100</v>
      </c>
      <c r="I9" s="5">
        <v>285</v>
      </c>
      <c r="J9" s="5">
        <v>140</v>
      </c>
      <c r="K9" s="5">
        <v>120</v>
      </c>
      <c r="L9" s="5">
        <v>500</v>
      </c>
      <c r="M9" s="5">
        <v>100</v>
      </c>
      <c r="N9" s="5">
        <v>50</v>
      </c>
      <c r="O9" s="5">
        <v>8000</v>
      </c>
      <c r="P9" s="72">
        <v>221</v>
      </c>
      <c r="Q9" s="5">
        <v>265</v>
      </c>
      <c r="R9" s="72">
        <v>1850</v>
      </c>
      <c r="S9" s="5">
        <v>265</v>
      </c>
      <c r="T9" s="72">
        <v>8400</v>
      </c>
      <c r="U9" s="73"/>
      <c r="V9" s="5">
        <v>4500</v>
      </c>
      <c r="W9" s="1">
        <v>1000</v>
      </c>
      <c r="X9" s="87"/>
      <c r="Y9" s="75">
        <v>150</v>
      </c>
      <c r="Z9" s="72">
        <v>1150</v>
      </c>
      <c r="AA9" s="72">
        <v>5000</v>
      </c>
      <c r="AB9" s="72">
        <f t="shared" ref="AB9:AB36" si="1">(I9-K9)/N9*1000</f>
        <v>3300</v>
      </c>
      <c r="AC9" s="76">
        <f t="shared" ref="AC9:AE10" si="2">AD9-Y9</f>
        <v>1700</v>
      </c>
      <c r="AD9" s="77">
        <f t="shared" si="2"/>
        <v>1850</v>
      </c>
      <c r="AE9" s="77">
        <f t="shared" si="2"/>
        <v>3000</v>
      </c>
      <c r="AF9" s="77">
        <f t="shared" ref="AF9:AF36" si="3">O9</f>
        <v>8000</v>
      </c>
      <c r="AG9" s="77">
        <f t="shared" ref="AG9:AG36" si="4">AF9+AB9</f>
        <v>11300</v>
      </c>
      <c r="AH9" s="78"/>
      <c r="AI9" s="90"/>
      <c r="AJ9" s="79">
        <v>15</v>
      </c>
      <c r="AK9" s="5">
        <v>10</v>
      </c>
      <c r="AL9" s="5">
        <v>7</v>
      </c>
      <c r="AM9" s="80">
        <v>21</v>
      </c>
      <c r="AN9" s="72">
        <v>150</v>
      </c>
      <c r="AO9" s="81"/>
      <c r="AP9" s="82">
        <v>-5</v>
      </c>
      <c r="AQ9" s="72">
        <v>350</v>
      </c>
      <c r="AR9" s="83">
        <v>10</v>
      </c>
      <c r="AS9" s="72">
        <v>400</v>
      </c>
      <c r="AT9" s="84">
        <v>-5</v>
      </c>
      <c r="AU9" s="72">
        <v>400</v>
      </c>
      <c r="AV9" s="77">
        <f t="shared" ref="AV9:AV36" si="5">AQ9+AS9+AU9</f>
        <v>1150</v>
      </c>
      <c r="AW9" s="81"/>
      <c r="AX9" s="84">
        <v>15</v>
      </c>
      <c r="AY9" s="72">
        <v>1500</v>
      </c>
      <c r="AZ9" s="84">
        <v>-5</v>
      </c>
      <c r="BA9" s="72">
        <v>2000</v>
      </c>
      <c r="BB9" s="84">
        <v>15</v>
      </c>
      <c r="BC9" s="72">
        <v>1500</v>
      </c>
      <c r="BD9" s="85">
        <f t="shared" ref="BD9:BD36" si="6">AY9+BA9+BC9</f>
        <v>5000</v>
      </c>
      <c r="BE9" s="81"/>
      <c r="BF9" s="84">
        <v>-10</v>
      </c>
      <c r="BG9" s="72">
        <v>250</v>
      </c>
      <c r="BH9" s="84">
        <v>5</v>
      </c>
      <c r="BI9" s="72">
        <v>1550</v>
      </c>
      <c r="BJ9" s="84">
        <v>-5</v>
      </c>
      <c r="BK9" s="72">
        <v>1500</v>
      </c>
      <c r="BL9" s="77">
        <f t="shared" ref="BL9:BL36" si="7">BG9+BI9+BK9</f>
        <v>3300</v>
      </c>
      <c r="BM9" s="79" t="s">
        <v>91</v>
      </c>
      <c r="BN9" s="86"/>
    </row>
    <row r="10" spans="1:66" s="1" customFormat="1" ht="78" customHeight="1" x14ac:dyDescent="0.25">
      <c r="A10" s="107">
        <f>A9+1</f>
        <v>2</v>
      </c>
      <c r="B10" s="127">
        <v>41868</v>
      </c>
      <c r="C10" s="128">
        <v>3.9583333333333331E-2</v>
      </c>
      <c r="D10" s="115" t="s">
        <v>84</v>
      </c>
      <c r="E10" s="98" t="s">
        <v>85</v>
      </c>
      <c r="F10" s="4" t="s">
        <v>80</v>
      </c>
      <c r="G10" s="71"/>
      <c r="H10" s="5">
        <v>100</v>
      </c>
      <c r="I10" s="5">
        <v>285</v>
      </c>
      <c r="J10" s="5">
        <v>140</v>
      </c>
      <c r="K10" s="5">
        <v>120</v>
      </c>
      <c r="L10" s="5">
        <v>500</v>
      </c>
      <c r="M10" s="5">
        <v>100</v>
      </c>
      <c r="N10" s="5">
        <v>50</v>
      </c>
      <c r="O10" s="5">
        <v>8000</v>
      </c>
      <c r="P10" s="72">
        <v>221</v>
      </c>
      <c r="Q10" s="99">
        <v>270</v>
      </c>
      <c r="R10" s="100">
        <v>1850</v>
      </c>
      <c r="S10" s="99">
        <v>270</v>
      </c>
      <c r="T10" s="100">
        <v>8350</v>
      </c>
      <c r="U10" s="73"/>
      <c r="V10" s="5">
        <v>4500</v>
      </c>
      <c r="W10" s="1">
        <v>1000</v>
      </c>
      <c r="X10" s="74"/>
      <c r="Y10" s="75">
        <v>150</v>
      </c>
      <c r="Z10" s="72">
        <v>1150</v>
      </c>
      <c r="AA10" s="72">
        <v>5000</v>
      </c>
      <c r="AB10" s="72">
        <f t="shared" si="1"/>
        <v>3300</v>
      </c>
      <c r="AC10" s="76">
        <f t="shared" si="2"/>
        <v>1700</v>
      </c>
      <c r="AD10" s="77">
        <f t="shared" si="2"/>
        <v>1850</v>
      </c>
      <c r="AE10" s="77">
        <f t="shared" si="2"/>
        <v>3000</v>
      </c>
      <c r="AF10" s="77">
        <f t="shared" si="3"/>
        <v>8000</v>
      </c>
      <c r="AG10" s="77">
        <f t="shared" si="4"/>
        <v>11300</v>
      </c>
      <c r="AH10" s="78"/>
      <c r="AI10" s="90"/>
      <c r="AJ10" s="79">
        <v>15</v>
      </c>
      <c r="AK10" s="5">
        <v>10</v>
      </c>
      <c r="AL10" s="5">
        <v>7</v>
      </c>
      <c r="AM10" s="101">
        <v>0</v>
      </c>
      <c r="AN10" s="72">
        <v>150</v>
      </c>
      <c r="AO10" s="81"/>
      <c r="AP10" s="102">
        <v>0</v>
      </c>
      <c r="AQ10" s="72">
        <v>350</v>
      </c>
      <c r="AR10" s="103">
        <v>0</v>
      </c>
      <c r="AS10" s="72">
        <v>400</v>
      </c>
      <c r="AT10" s="104">
        <v>0</v>
      </c>
      <c r="AU10" s="72">
        <v>400</v>
      </c>
      <c r="AV10" s="77">
        <f t="shared" si="5"/>
        <v>1150</v>
      </c>
      <c r="AW10" s="81"/>
      <c r="AX10" s="104">
        <v>0</v>
      </c>
      <c r="AY10" s="72">
        <v>1500</v>
      </c>
      <c r="AZ10" s="104">
        <v>0</v>
      </c>
      <c r="BA10" s="72">
        <v>2000</v>
      </c>
      <c r="BB10" s="104">
        <v>0</v>
      </c>
      <c r="BC10" s="72">
        <v>1500</v>
      </c>
      <c r="BD10" s="85">
        <f t="shared" si="6"/>
        <v>5000</v>
      </c>
      <c r="BE10" s="81"/>
      <c r="BF10" s="84">
        <v>0</v>
      </c>
      <c r="BG10" s="72">
        <v>250</v>
      </c>
      <c r="BH10" s="84">
        <v>0</v>
      </c>
      <c r="BI10" s="72">
        <v>1550</v>
      </c>
      <c r="BJ10" s="84">
        <v>0</v>
      </c>
      <c r="BK10" s="72">
        <v>1500</v>
      </c>
      <c r="BL10" s="77">
        <f t="shared" si="7"/>
        <v>3300</v>
      </c>
      <c r="BM10" s="79" t="s">
        <v>91</v>
      </c>
      <c r="BN10" s="86"/>
    </row>
    <row r="11" spans="1:66" s="1" customFormat="1" ht="78" customHeight="1" x14ac:dyDescent="0.25">
      <c r="A11" s="107">
        <f t="shared" ref="A11:A70" si="8">A10+1</f>
        <v>3</v>
      </c>
      <c r="B11" s="127">
        <v>41868</v>
      </c>
      <c r="C11" s="128">
        <v>5.9027777777777783E-2</v>
      </c>
      <c r="D11" s="115" t="s">
        <v>84</v>
      </c>
      <c r="E11" s="97" t="s">
        <v>86</v>
      </c>
      <c r="F11" s="4" t="s">
        <v>80</v>
      </c>
      <c r="G11" s="71"/>
      <c r="H11" s="5">
        <v>100</v>
      </c>
      <c r="I11" s="5">
        <v>285</v>
      </c>
      <c r="J11" s="5">
        <v>140</v>
      </c>
      <c r="K11" s="5">
        <v>120</v>
      </c>
      <c r="L11" s="5">
        <v>500</v>
      </c>
      <c r="M11" s="5">
        <v>100</v>
      </c>
      <c r="N11" s="5">
        <v>50</v>
      </c>
      <c r="O11" s="5">
        <v>8000</v>
      </c>
      <c r="P11" s="72">
        <v>221</v>
      </c>
      <c r="Q11" s="5">
        <v>270</v>
      </c>
      <c r="R11" s="72">
        <v>1850</v>
      </c>
      <c r="S11" s="5">
        <v>270</v>
      </c>
      <c r="T11" s="72">
        <v>8350</v>
      </c>
      <c r="U11" s="73"/>
      <c r="V11" s="5">
        <v>4500</v>
      </c>
      <c r="W11" s="1">
        <v>1000</v>
      </c>
      <c r="X11" s="74"/>
      <c r="Y11" s="75">
        <v>150</v>
      </c>
      <c r="Z11" s="72">
        <v>1150</v>
      </c>
      <c r="AA11" s="72">
        <v>5000</v>
      </c>
      <c r="AB11" s="72">
        <f t="shared" si="1"/>
        <v>3300</v>
      </c>
      <c r="AC11" s="76">
        <f t="shared" ref="AC11" si="9">AD11-Y11</f>
        <v>1700</v>
      </c>
      <c r="AD11" s="77">
        <f t="shared" ref="AD11" si="10">AE11-Z11</f>
        <v>1850</v>
      </c>
      <c r="AE11" s="77">
        <f t="shared" ref="AE11" si="11">AF11-AA11</f>
        <v>3000</v>
      </c>
      <c r="AF11" s="77">
        <f t="shared" si="3"/>
        <v>8000</v>
      </c>
      <c r="AG11" s="77">
        <f t="shared" si="4"/>
        <v>11300</v>
      </c>
      <c r="AH11" s="78"/>
      <c r="AI11" s="90"/>
      <c r="AJ11" s="79">
        <v>15</v>
      </c>
      <c r="AK11" s="5">
        <v>10</v>
      </c>
      <c r="AL11" s="5">
        <v>7</v>
      </c>
      <c r="AM11" s="80">
        <v>0</v>
      </c>
      <c r="AN11" s="72">
        <v>150</v>
      </c>
      <c r="AO11" s="81"/>
      <c r="AP11" s="82">
        <v>0</v>
      </c>
      <c r="AQ11" s="72">
        <v>350</v>
      </c>
      <c r="AR11" s="83">
        <v>0</v>
      </c>
      <c r="AS11" s="72">
        <v>400</v>
      </c>
      <c r="AT11" s="84">
        <v>0</v>
      </c>
      <c r="AU11" s="72">
        <v>400</v>
      </c>
      <c r="AV11" s="77">
        <f t="shared" si="5"/>
        <v>1150</v>
      </c>
      <c r="AW11" s="81"/>
      <c r="AX11" s="84">
        <v>0</v>
      </c>
      <c r="AY11" s="72">
        <v>1500</v>
      </c>
      <c r="AZ11" s="84">
        <v>0</v>
      </c>
      <c r="BA11" s="72">
        <v>2000</v>
      </c>
      <c r="BB11" s="84">
        <v>0</v>
      </c>
      <c r="BC11" s="72">
        <v>1500</v>
      </c>
      <c r="BD11" s="85">
        <f t="shared" si="6"/>
        <v>5000</v>
      </c>
      <c r="BE11" s="81"/>
      <c r="BF11" s="84">
        <v>0</v>
      </c>
      <c r="BG11" s="72">
        <v>250</v>
      </c>
      <c r="BH11" s="84">
        <v>0</v>
      </c>
      <c r="BI11" s="72">
        <v>1550</v>
      </c>
      <c r="BJ11" s="84">
        <v>0</v>
      </c>
      <c r="BK11" s="72">
        <v>1500</v>
      </c>
      <c r="BL11" s="77">
        <f t="shared" si="7"/>
        <v>3300</v>
      </c>
      <c r="BM11" s="79" t="s">
        <v>91</v>
      </c>
      <c r="BN11" s="86"/>
    </row>
    <row r="12" spans="1:66" s="1" customFormat="1" ht="45.75" customHeight="1" x14ac:dyDescent="0.25">
      <c r="A12" s="107">
        <f t="shared" si="8"/>
        <v>4</v>
      </c>
      <c r="B12" s="136">
        <v>41868</v>
      </c>
      <c r="C12" s="137" t="s">
        <v>93</v>
      </c>
      <c r="D12" s="115" t="s">
        <v>84</v>
      </c>
      <c r="E12" s="96" t="s">
        <v>87</v>
      </c>
      <c r="F12" s="4" t="s">
        <v>80</v>
      </c>
      <c r="G12" s="71"/>
      <c r="H12" s="5">
        <v>100</v>
      </c>
      <c r="I12" s="5">
        <v>285</v>
      </c>
      <c r="J12" s="5">
        <v>140</v>
      </c>
      <c r="K12" s="5">
        <v>120</v>
      </c>
      <c r="L12" s="5">
        <v>500</v>
      </c>
      <c r="M12" s="5">
        <v>100</v>
      </c>
      <c r="N12" s="5">
        <v>50</v>
      </c>
      <c r="O12" s="5">
        <v>8000</v>
      </c>
      <c r="P12" s="72">
        <v>221</v>
      </c>
      <c r="Q12" s="5">
        <v>270</v>
      </c>
      <c r="R12" s="72">
        <v>1850</v>
      </c>
      <c r="S12" s="5">
        <v>270</v>
      </c>
      <c r="T12" s="72">
        <v>8350</v>
      </c>
      <c r="U12" s="73"/>
      <c r="V12" s="5">
        <v>4500</v>
      </c>
      <c r="W12" s="1">
        <v>1000</v>
      </c>
      <c r="X12" s="74"/>
      <c r="Y12" s="75">
        <v>150</v>
      </c>
      <c r="Z12" s="72">
        <v>1150</v>
      </c>
      <c r="AA12" s="72">
        <v>5000</v>
      </c>
      <c r="AB12" s="72">
        <f t="shared" si="1"/>
        <v>3300</v>
      </c>
      <c r="AC12" s="76">
        <f t="shared" ref="AC12:AC13" si="12">AD12-Y12</f>
        <v>1700</v>
      </c>
      <c r="AD12" s="77">
        <f t="shared" ref="AD12:AD13" si="13">AE12-Z12</f>
        <v>1850</v>
      </c>
      <c r="AE12" s="77">
        <f t="shared" ref="AE12:AE13" si="14">AF12-AA12</f>
        <v>3000</v>
      </c>
      <c r="AF12" s="77">
        <f t="shared" si="3"/>
        <v>8000</v>
      </c>
      <c r="AG12" s="77">
        <f t="shared" si="4"/>
        <v>11300</v>
      </c>
      <c r="AH12" s="78"/>
      <c r="AI12" s="90"/>
      <c r="AJ12" s="79">
        <v>15</v>
      </c>
      <c r="AK12" s="5">
        <v>10</v>
      </c>
      <c r="AL12" s="5">
        <v>7</v>
      </c>
      <c r="AM12" s="124">
        <v>20</v>
      </c>
      <c r="AN12" s="72">
        <v>150</v>
      </c>
      <c r="AO12" s="81"/>
      <c r="AP12" s="82">
        <v>0</v>
      </c>
      <c r="AQ12" s="72">
        <v>350</v>
      </c>
      <c r="AR12" s="83">
        <v>0</v>
      </c>
      <c r="AS12" s="72">
        <v>400</v>
      </c>
      <c r="AT12" s="84">
        <v>0</v>
      </c>
      <c r="AU12" s="72">
        <v>400</v>
      </c>
      <c r="AV12" s="77">
        <f t="shared" si="5"/>
        <v>1150</v>
      </c>
      <c r="AW12" s="81"/>
      <c r="AX12" s="84">
        <v>0</v>
      </c>
      <c r="AY12" s="72">
        <v>1500</v>
      </c>
      <c r="AZ12" s="84">
        <v>0</v>
      </c>
      <c r="BA12" s="72">
        <v>2000</v>
      </c>
      <c r="BB12" s="84">
        <v>0</v>
      </c>
      <c r="BC12" s="72">
        <v>1500</v>
      </c>
      <c r="BD12" s="85">
        <f t="shared" si="6"/>
        <v>5000</v>
      </c>
      <c r="BE12" s="81"/>
      <c r="BF12" s="84">
        <v>0</v>
      </c>
      <c r="BG12" s="72">
        <v>250</v>
      </c>
      <c r="BH12" s="84">
        <v>0</v>
      </c>
      <c r="BI12" s="72">
        <v>1550</v>
      </c>
      <c r="BJ12" s="84">
        <v>0</v>
      </c>
      <c r="BK12" s="72">
        <v>1500</v>
      </c>
      <c r="BL12" s="77">
        <f t="shared" si="7"/>
        <v>3300</v>
      </c>
      <c r="BM12" s="79" t="s">
        <v>91</v>
      </c>
      <c r="BN12" s="86"/>
    </row>
    <row r="13" spans="1:66" s="1" customFormat="1" ht="78" customHeight="1" x14ac:dyDescent="0.25">
      <c r="A13" s="107">
        <f t="shared" si="8"/>
        <v>5</v>
      </c>
      <c r="B13" s="127">
        <v>41868</v>
      </c>
      <c r="C13" s="128">
        <v>7.4305555555555555E-2</v>
      </c>
      <c r="D13" s="114" t="s">
        <v>88</v>
      </c>
      <c r="E13" s="98" t="s">
        <v>94</v>
      </c>
      <c r="F13" s="4" t="s">
        <v>80</v>
      </c>
      <c r="G13" s="71"/>
      <c r="H13" s="5">
        <v>100</v>
      </c>
      <c r="I13" s="5">
        <v>285</v>
      </c>
      <c r="J13" s="5">
        <v>140</v>
      </c>
      <c r="K13" s="5">
        <v>120</v>
      </c>
      <c r="L13" s="5">
        <v>500</v>
      </c>
      <c r="M13" s="5">
        <v>100</v>
      </c>
      <c r="N13" s="5">
        <v>50</v>
      </c>
      <c r="O13" s="5">
        <v>8000</v>
      </c>
      <c r="P13" s="72">
        <v>221</v>
      </c>
      <c r="Q13" s="99">
        <v>272</v>
      </c>
      <c r="R13" s="100">
        <v>2000</v>
      </c>
      <c r="S13" s="99">
        <v>272</v>
      </c>
      <c r="T13" s="100">
        <v>8420</v>
      </c>
      <c r="U13" s="73"/>
      <c r="V13" s="5">
        <v>4500</v>
      </c>
      <c r="W13" s="1">
        <v>1000</v>
      </c>
      <c r="X13" s="74"/>
      <c r="Y13" s="75">
        <v>150</v>
      </c>
      <c r="Z13" s="72">
        <v>1150</v>
      </c>
      <c r="AA13" s="72">
        <v>5000</v>
      </c>
      <c r="AB13" s="72">
        <f t="shared" si="1"/>
        <v>3300</v>
      </c>
      <c r="AC13" s="76">
        <f t="shared" si="12"/>
        <v>1700</v>
      </c>
      <c r="AD13" s="77">
        <f t="shared" si="13"/>
        <v>1850</v>
      </c>
      <c r="AE13" s="77">
        <f t="shared" si="14"/>
        <v>3000</v>
      </c>
      <c r="AF13" s="77">
        <f t="shared" si="3"/>
        <v>8000</v>
      </c>
      <c r="AG13" s="77">
        <f t="shared" si="4"/>
        <v>11300</v>
      </c>
      <c r="AH13" s="78"/>
      <c r="AI13" s="90"/>
      <c r="AJ13" s="79">
        <v>15</v>
      </c>
      <c r="AK13" s="5">
        <v>10</v>
      </c>
      <c r="AL13" s="5">
        <v>7</v>
      </c>
      <c r="AM13" s="101">
        <v>0</v>
      </c>
      <c r="AN13" s="72">
        <v>150</v>
      </c>
      <c r="AO13" s="81"/>
      <c r="AP13" s="102">
        <v>0</v>
      </c>
      <c r="AQ13" s="72">
        <v>350</v>
      </c>
      <c r="AR13" s="103">
        <v>0</v>
      </c>
      <c r="AS13" s="72">
        <v>400</v>
      </c>
      <c r="AT13" s="104">
        <v>0</v>
      </c>
      <c r="AU13" s="72">
        <v>400</v>
      </c>
      <c r="AV13" s="77">
        <f t="shared" si="5"/>
        <v>1150</v>
      </c>
      <c r="AW13" s="81"/>
      <c r="AX13" s="104">
        <v>0</v>
      </c>
      <c r="AY13" s="72">
        <v>1500</v>
      </c>
      <c r="AZ13" s="104">
        <v>0</v>
      </c>
      <c r="BA13" s="72">
        <v>2000</v>
      </c>
      <c r="BB13" s="104">
        <v>0</v>
      </c>
      <c r="BC13" s="72">
        <v>1500</v>
      </c>
      <c r="BD13" s="85">
        <f t="shared" si="6"/>
        <v>5000</v>
      </c>
      <c r="BE13" s="81"/>
      <c r="BF13" s="84">
        <v>0</v>
      </c>
      <c r="BG13" s="72">
        <v>250</v>
      </c>
      <c r="BH13" s="84">
        <v>0</v>
      </c>
      <c r="BI13" s="72">
        <v>1550</v>
      </c>
      <c r="BJ13" s="84">
        <v>0</v>
      </c>
      <c r="BK13" s="72">
        <v>1500</v>
      </c>
      <c r="BL13" s="77">
        <f t="shared" si="7"/>
        <v>3300</v>
      </c>
      <c r="BM13" s="79" t="s">
        <v>91</v>
      </c>
      <c r="BN13" s="86"/>
    </row>
    <row r="14" spans="1:66" s="1" customFormat="1" ht="78" customHeight="1" x14ac:dyDescent="0.25">
      <c r="A14" s="107">
        <f t="shared" si="8"/>
        <v>6</v>
      </c>
      <c r="B14" s="127">
        <v>41868</v>
      </c>
      <c r="C14" s="128">
        <v>8.6805555555555566E-2</v>
      </c>
      <c r="D14" s="114" t="s">
        <v>88</v>
      </c>
      <c r="E14" s="97" t="s">
        <v>95</v>
      </c>
      <c r="F14" s="4" t="s">
        <v>80</v>
      </c>
      <c r="G14" s="71"/>
      <c r="H14" s="5">
        <v>100</v>
      </c>
      <c r="I14" s="5">
        <v>285</v>
      </c>
      <c r="J14" s="5">
        <v>140</v>
      </c>
      <c r="K14" s="5">
        <v>120</v>
      </c>
      <c r="L14" s="5">
        <v>500</v>
      </c>
      <c r="M14" s="5">
        <v>100</v>
      </c>
      <c r="N14" s="5">
        <v>50</v>
      </c>
      <c r="O14" s="5">
        <v>8000</v>
      </c>
      <c r="P14" s="72">
        <v>221</v>
      </c>
      <c r="Q14" s="107">
        <v>272</v>
      </c>
      <c r="R14" s="108">
        <v>2000</v>
      </c>
      <c r="S14" s="107">
        <v>272</v>
      </c>
      <c r="T14" s="108">
        <v>8420</v>
      </c>
      <c r="U14" s="73"/>
      <c r="V14" s="5">
        <v>4500</v>
      </c>
      <c r="W14" s="1">
        <v>1000</v>
      </c>
      <c r="X14" s="74"/>
      <c r="Y14" s="75">
        <v>150</v>
      </c>
      <c r="Z14" s="72">
        <v>1150</v>
      </c>
      <c r="AA14" s="72">
        <v>5000</v>
      </c>
      <c r="AB14" s="72">
        <f t="shared" si="1"/>
        <v>3300</v>
      </c>
      <c r="AC14" s="76">
        <f t="shared" ref="AC14" si="15">AD14-Y14</f>
        <v>1700</v>
      </c>
      <c r="AD14" s="77">
        <f t="shared" ref="AD14" si="16">AE14-Z14</f>
        <v>1850</v>
      </c>
      <c r="AE14" s="77">
        <f t="shared" ref="AE14" si="17">AF14-AA14</f>
        <v>3000</v>
      </c>
      <c r="AF14" s="77">
        <f t="shared" si="3"/>
        <v>8000</v>
      </c>
      <c r="AG14" s="77">
        <f t="shared" si="4"/>
        <v>11300</v>
      </c>
      <c r="AH14" s="78"/>
      <c r="AI14" s="90"/>
      <c r="AJ14" s="79">
        <v>15</v>
      </c>
      <c r="AK14" s="5">
        <v>10</v>
      </c>
      <c r="AL14" s="5">
        <v>7</v>
      </c>
      <c r="AM14" s="112">
        <v>0</v>
      </c>
      <c r="AN14" s="72">
        <v>150</v>
      </c>
      <c r="AO14" s="81"/>
      <c r="AP14" s="109">
        <v>0</v>
      </c>
      <c r="AQ14" s="108">
        <v>350</v>
      </c>
      <c r="AR14" s="110">
        <v>0</v>
      </c>
      <c r="AS14" s="108">
        <v>400</v>
      </c>
      <c r="AT14" s="111">
        <v>0</v>
      </c>
      <c r="AU14" s="72">
        <v>400</v>
      </c>
      <c r="AV14" s="77">
        <f t="shared" si="5"/>
        <v>1150</v>
      </c>
      <c r="AW14" s="81"/>
      <c r="AX14" s="111">
        <v>0</v>
      </c>
      <c r="AY14" s="108">
        <v>1500</v>
      </c>
      <c r="AZ14" s="111">
        <v>0</v>
      </c>
      <c r="BA14" s="108">
        <v>2000</v>
      </c>
      <c r="BB14" s="111">
        <v>0</v>
      </c>
      <c r="BC14" s="72">
        <v>1500</v>
      </c>
      <c r="BD14" s="85">
        <f t="shared" si="6"/>
        <v>5000</v>
      </c>
      <c r="BE14" s="81"/>
      <c r="BF14" s="84">
        <v>0</v>
      </c>
      <c r="BG14" s="72">
        <v>250</v>
      </c>
      <c r="BH14" s="84">
        <v>0</v>
      </c>
      <c r="BI14" s="72">
        <v>1550</v>
      </c>
      <c r="BJ14" s="84">
        <v>0</v>
      </c>
      <c r="BK14" s="72">
        <v>1500</v>
      </c>
      <c r="BL14" s="77">
        <f t="shared" si="7"/>
        <v>3300</v>
      </c>
      <c r="BM14" s="79" t="s">
        <v>91</v>
      </c>
      <c r="BN14" s="86"/>
    </row>
    <row r="15" spans="1:66" s="1" customFormat="1" ht="78" customHeight="1" x14ac:dyDescent="0.25">
      <c r="A15" s="107">
        <f t="shared" si="8"/>
        <v>7</v>
      </c>
      <c r="B15" s="136">
        <v>41868</v>
      </c>
      <c r="C15" s="137" t="s">
        <v>96</v>
      </c>
      <c r="D15" s="114" t="s">
        <v>88</v>
      </c>
      <c r="E15" s="96" t="s">
        <v>87</v>
      </c>
      <c r="F15" s="4" t="s">
        <v>80</v>
      </c>
      <c r="G15" s="71"/>
      <c r="H15" s="5">
        <v>100</v>
      </c>
      <c r="I15" s="5">
        <v>285</v>
      </c>
      <c r="J15" s="5">
        <v>140</v>
      </c>
      <c r="K15" s="5">
        <v>120</v>
      </c>
      <c r="L15" s="5">
        <v>500</v>
      </c>
      <c r="M15" s="5">
        <v>100</v>
      </c>
      <c r="N15" s="5">
        <v>50</v>
      </c>
      <c r="O15" s="5">
        <v>8000</v>
      </c>
      <c r="P15" s="72">
        <v>221</v>
      </c>
      <c r="Q15" s="107">
        <v>272</v>
      </c>
      <c r="R15" s="108">
        <v>2000</v>
      </c>
      <c r="S15" s="107">
        <v>272</v>
      </c>
      <c r="T15" s="108">
        <v>8420</v>
      </c>
      <c r="U15" s="73"/>
      <c r="V15" s="5">
        <v>4500</v>
      </c>
      <c r="W15" s="1">
        <v>1000</v>
      </c>
      <c r="X15" s="74"/>
      <c r="Y15" s="75">
        <v>150</v>
      </c>
      <c r="Z15" s="72">
        <v>1150</v>
      </c>
      <c r="AA15" s="72">
        <v>5000</v>
      </c>
      <c r="AB15" s="72">
        <f t="shared" si="1"/>
        <v>3300</v>
      </c>
      <c r="AC15" s="76">
        <f t="shared" ref="AC15:AC17" si="18">AD15-Y15</f>
        <v>1700</v>
      </c>
      <c r="AD15" s="77">
        <f t="shared" ref="AD15:AD17" si="19">AE15-Z15</f>
        <v>1850</v>
      </c>
      <c r="AE15" s="77">
        <f t="shared" ref="AE15:AE17" si="20">AF15-AA15</f>
        <v>3000</v>
      </c>
      <c r="AF15" s="77">
        <f t="shared" si="3"/>
        <v>8000</v>
      </c>
      <c r="AG15" s="77">
        <f t="shared" si="4"/>
        <v>11300</v>
      </c>
      <c r="AH15" s="78"/>
      <c r="AI15" s="90"/>
      <c r="AJ15" s="79">
        <v>15</v>
      </c>
      <c r="AK15" s="5">
        <v>10</v>
      </c>
      <c r="AL15" s="5">
        <v>7</v>
      </c>
      <c r="AM15" s="124">
        <v>0</v>
      </c>
      <c r="AN15" s="72">
        <v>150</v>
      </c>
      <c r="AO15" s="81"/>
      <c r="AP15" s="109">
        <v>0</v>
      </c>
      <c r="AQ15" s="108">
        <v>350</v>
      </c>
      <c r="AR15" s="110">
        <v>0</v>
      </c>
      <c r="AS15" s="108">
        <v>400</v>
      </c>
      <c r="AT15" s="111">
        <v>0</v>
      </c>
      <c r="AU15" s="72">
        <v>400</v>
      </c>
      <c r="AV15" s="77">
        <f t="shared" si="5"/>
        <v>1150</v>
      </c>
      <c r="AW15" s="81"/>
      <c r="AX15" s="111">
        <v>0</v>
      </c>
      <c r="AY15" s="108">
        <v>1500</v>
      </c>
      <c r="AZ15" s="111">
        <v>0</v>
      </c>
      <c r="BA15" s="108">
        <v>2000</v>
      </c>
      <c r="BB15" s="111">
        <v>0</v>
      </c>
      <c r="BC15" s="72">
        <v>1500</v>
      </c>
      <c r="BD15" s="85">
        <f t="shared" si="6"/>
        <v>5000</v>
      </c>
      <c r="BE15" s="81"/>
      <c r="BF15" s="84">
        <v>0</v>
      </c>
      <c r="BG15" s="72">
        <v>250</v>
      </c>
      <c r="BH15" s="84">
        <v>0</v>
      </c>
      <c r="BI15" s="72">
        <v>1550</v>
      </c>
      <c r="BJ15" s="84">
        <v>0</v>
      </c>
      <c r="BK15" s="72">
        <v>1500</v>
      </c>
      <c r="BL15" s="77">
        <f t="shared" si="7"/>
        <v>3300</v>
      </c>
      <c r="BM15" s="79" t="s">
        <v>91</v>
      </c>
      <c r="BN15" s="86"/>
    </row>
    <row r="16" spans="1:66" s="1" customFormat="1" ht="78" customHeight="1" x14ac:dyDescent="0.25">
      <c r="A16" s="107">
        <f t="shared" si="8"/>
        <v>8</v>
      </c>
      <c r="B16" s="127">
        <v>41868</v>
      </c>
      <c r="C16" s="128">
        <v>9.7222222222222224E-2</v>
      </c>
      <c r="D16" s="117" t="s">
        <v>97</v>
      </c>
      <c r="E16" s="98" t="s">
        <v>98</v>
      </c>
      <c r="F16" s="4" t="s">
        <v>80</v>
      </c>
      <c r="G16" s="71"/>
      <c r="H16" s="5">
        <v>100</v>
      </c>
      <c r="I16" s="5">
        <v>285</v>
      </c>
      <c r="J16" s="5">
        <v>140</v>
      </c>
      <c r="K16" s="5">
        <v>120</v>
      </c>
      <c r="L16" s="5">
        <v>500</v>
      </c>
      <c r="M16" s="5">
        <v>100</v>
      </c>
      <c r="N16" s="5">
        <v>50</v>
      </c>
      <c r="O16" s="5">
        <v>8000</v>
      </c>
      <c r="P16" s="72">
        <v>221</v>
      </c>
      <c r="Q16" s="99">
        <v>272</v>
      </c>
      <c r="R16" s="100">
        <v>2000</v>
      </c>
      <c r="S16" s="99">
        <v>272</v>
      </c>
      <c r="T16" s="100">
        <v>8420</v>
      </c>
      <c r="U16" s="73"/>
      <c r="V16" s="5">
        <v>4500</v>
      </c>
      <c r="W16" s="1">
        <v>1000</v>
      </c>
      <c r="X16" s="74"/>
      <c r="Y16" s="75">
        <v>150</v>
      </c>
      <c r="Z16" s="72">
        <v>1150</v>
      </c>
      <c r="AA16" s="72">
        <v>5000</v>
      </c>
      <c r="AB16" s="72">
        <f t="shared" si="1"/>
        <v>3300</v>
      </c>
      <c r="AC16" s="76">
        <f t="shared" si="18"/>
        <v>1700</v>
      </c>
      <c r="AD16" s="77">
        <f t="shared" si="19"/>
        <v>1850</v>
      </c>
      <c r="AE16" s="77">
        <f t="shared" si="20"/>
        <v>3000</v>
      </c>
      <c r="AF16" s="77">
        <f t="shared" si="3"/>
        <v>8000</v>
      </c>
      <c r="AG16" s="77">
        <f t="shared" si="4"/>
        <v>11300</v>
      </c>
      <c r="AH16" s="78"/>
      <c r="AI16" s="90"/>
      <c r="AJ16" s="79">
        <v>15</v>
      </c>
      <c r="AK16" s="5">
        <v>10</v>
      </c>
      <c r="AL16" s="5">
        <v>7</v>
      </c>
      <c r="AM16" s="101">
        <v>0</v>
      </c>
      <c r="AN16" s="72">
        <v>150</v>
      </c>
      <c r="AO16" s="81"/>
      <c r="AP16" s="102">
        <v>0</v>
      </c>
      <c r="AQ16" s="72">
        <v>350</v>
      </c>
      <c r="AR16" s="103">
        <v>0</v>
      </c>
      <c r="AS16" s="72">
        <v>400</v>
      </c>
      <c r="AT16" s="104">
        <v>0</v>
      </c>
      <c r="AU16" s="72">
        <v>400</v>
      </c>
      <c r="AV16" s="77">
        <f t="shared" si="5"/>
        <v>1150</v>
      </c>
      <c r="AW16" s="81"/>
      <c r="AX16" s="104">
        <v>0</v>
      </c>
      <c r="AY16" s="72">
        <v>1500</v>
      </c>
      <c r="AZ16" s="104">
        <v>0</v>
      </c>
      <c r="BA16" s="72">
        <v>2000</v>
      </c>
      <c r="BB16" s="104">
        <v>0</v>
      </c>
      <c r="BC16" s="72">
        <v>1500</v>
      </c>
      <c r="BD16" s="85">
        <f t="shared" si="6"/>
        <v>5000</v>
      </c>
      <c r="BE16" s="81"/>
      <c r="BF16" s="84">
        <v>0</v>
      </c>
      <c r="BG16" s="72">
        <v>250</v>
      </c>
      <c r="BH16" s="84">
        <v>0</v>
      </c>
      <c r="BI16" s="72">
        <v>1550</v>
      </c>
      <c r="BJ16" s="84">
        <v>0</v>
      </c>
      <c r="BK16" s="72">
        <v>1500</v>
      </c>
      <c r="BL16" s="77">
        <f t="shared" si="7"/>
        <v>3300</v>
      </c>
      <c r="BM16" s="79" t="s">
        <v>91</v>
      </c>
      <c r="BN16" s="86"/>
    </row>
    <row r="17" spans="1:66" s="1" customFormat="1" ht="78" customHeight="1" x14ac:dyDescent="0.25">
      <c r="A17" s="107">
        <f t="shared" si="8"/>
        <v>9</v>
      </c>
      <c r="B17" s="127">
        <v>41868</v>
      </c>
      <c r="C17" s="128">
        <v>9.9999999999999992E-2</v>
      </c>
      <c r="D17" s="117" t="s">
        <v>97</v>
      </c>
      <c r="E17" s="97" t="s">
        <v>99</v>
      </c>
      <c r="F17" s="4" t="s">
        <v>80</v>
      </c>
      <c r="G17" s="71"/>
      <c r="H17" s="5">
        <v>100</v>
      </c>
      <c r="I17" s="5">
        <v>285</v>
      </c>
      <c r="J17" s="5">
        <v>140</v>
      </c>
      <c r="K17" s="5">
        <v>120</v>
      </c>
      <c r="L17" s="5">
        <v>500</v>
      </c>
      <c r="M17" s="5">
        <v>100</v>
      </c>
      <c r="N17" s="5">
        <v>50</v>
      </c>
      <c r="O17" s="5">
        <v>8000</v>
      </c>
      <c r="P17" s="72">
        <v>221</v>
      </c>
      <c r="Q17" s="107">
        <v>272</v>
      </c>
      <c r="R17" s="108">
        <v>2000</v>
      </c>
      <c r="S17" s="107">
        <v>272</v>
      </c>
      <c r="T17" s="108">
        <v>8420</v>
      </c>
      <c r="U17" s="73"/>
      <c r="V17" s="5">
        <v>4500</v>
      </c>
      <c r="W17" s="1">
        <v>1000</v>
      </c>
      <c r="X17" s="74"/>
      <c r="Y17" s="75">
        <v>150</v>
      </c>
      <c r="Z17" s="72">
        <v>1150</v>
      </c>
      <c r="AA17" s="72">
        <v>5000</v>
      </c>
      <c r="AB17" s="72">
        <f t="shared" si="1"/>
        <v>3300</v>
      </c>
      <c r="AC17" s="76">
        <f t="shared" si="18"/>
        <v>1700</v>
      </c>
      <c r="AD17" s="77">
        <f t="shared" si="19"/>
        <v>1850</v>
      </c>
      <c r="AE17" s="77">
        <f t="shared" si="20"/>
        <v>3000</v>
      </c>
      <c r="AF17" s="77">
        <f t="shared" si="3"/>
        <v>8000</v>
      </c>
      <c r="AG17" s="77">
        <f t="shared" si="4"/>
        <v>11300</v>
      </c>
      <c r="AH17" s="78"/>
      <c r="AI17" s="90"/>
      <c r="AJ17" s="79">
        <v>15</v>
      </c>
      <c r="AK17" s="5">
        <v>10</v>
      </c>
      <c r="AL17" s="5">
        <v>7</v>
      </c>
      <c r="AM17" s="112">
        <v>0</v>
      </c>
      <c r="AN17" s="108">
        <v>150</v>
      </c>
      <c r="AO17" s="81"/>
      <c r="AP17" s="109">
        <v>0</v>
      </c>
      <c r="AQ17" s="108">
        <v>350</v>
      </c>
      <c r="AR17" s="110">
        <v>0</v>
      </c>
      <c r="AS17" s="108">
        <v>400</v>
      </c>
      <c r="AT17" s="111">
        <v>0</v>
      </c>
      <c r="AU17" s="72">
        <v>400</v>
      </c>
      <c r="AV17" s="77">
        <f t="shared" si="5"/>
        <v>1150</v>
      </c>
      <c r="AW17" s="81"/>
      <c r="AX17" s="111">
        <v>0</v>
      </c>
      <c r="AY17" s="108">
        <v>1500</v>
      </c>
      <c r="AZ17" s="111">
        <v>0</v>
      </c>
      <c r="BA17" s="108">
        <v>2000</v>
      </c>
      <c r="BB17" s="111">
        <v>0</v>
      </c>
      <c r="BC17" s="72">
        <v>1500</v>
      </c>
      <c r="BD17" s="85">
        <f t="shared" si="6"/>
        <v>5000</v>
      </c>
      <c r="BE17" s="81"/>
      <c r="BF17" s="84">
        <v>0</v>
      </c>
      <c r="BG17" s="72">
        <v>250</v>
      </c>
      <c r="BH17" s="84">
        <v>0</v>
      </c>
      <c r="BI17" s="72">
        <v>1550</v>
      </c>
      <c r="BJ17" s="84">
        <v>0</v>
      </c>
      <c r="BK17" s="72">
        <v>1500</v>
      </c>
      <c r="BL17" s="77">
        <f t="shared" si="7"/>
        <v>3300</v>
      </c>
      <c r="BM17" s="79" t="s">
        <v>91</v>
      </c>
      <c r="BN17" s="86"/>
    </row>
    <row r="18" spans="1:66" s="1" customFormat="1" ht="78" customHeight="1" x14ac:dyDescent="0.25">
      <c r="A18" s="107">
        <f t="shared" si="8"/>
        <v>10</v>
      </c>
      <c r="B18" s="127">
        <v>41868</v>
      </c>
      <c r="C18" s="128">
        <v>0.1013888888888889</v>
      </c>
      <c r="D18" s="117" t="s">
        <v>97</v>
      </c>
      <c r="E18" s="97" t="s">
        <v>100</v>
      </c>
      <c r="F18" s="4" t="s">
        <v>80</v>
      </c>
      <c r="G18" s="71"/>
      <c r="H18" s="5">
        <v>100</v>
      </c>
      <c r="I18" s="5">
        <v>285</v>
      </c>
      <c r="J18" s="5">
        <v>140</v>
      </c>
      <c r="K18" s="5">
        <v>120</v>
      </c>
      <c r="L18" s="5">
        <v>500</v>
      </c>
      <c r="M18" s="5">
        <v>100</v>
      </c>
      <c r="N18" s="5">
        <v>50</v>
      </c>
      <c r="O18" s="5">
        <v>8000</v>
      </c>
      <c r="P18" s="72">
        <v>221</v>
      </c>
      <c r="Q18" s="107">
        <v>272</v>
      </c>
      <c r="R18" s="108">
        <v>2000</v>
      </c>
      <c r="S18" s="107">
        <v>272</v>
      </c>
      <c r="T18" s="108">
        <v>8420</v>
      </c>
      <c r="U18" s="73"/>
      <c r="V18" s="5">
        <v>4500</v>
      </c>
      <c r="W18" s="1">
        <v>1000</v>
      </c>
      <c r="X18" s="74"/>
      <c r="Y18" s="75">
        <v>150</v>
      </c>
      <c r="Z18" s="72">
        <v>1150</v>
      </c>
      <c r="AA18" s="72">
        <v>5000</v>
      </c>
      <c r="AB18" s="72">
        <f t="shared" si="1"/>
        <v>3300</v>
      </c>
      <c r="AC18" s="76">
        <f t="shared" ref="AC18" si="21">AD18-Y18</f>
        <v>1700</v>
      </c>
      <c r="AD18" s="77">
        <f t="shared" ref="AD18" si="22">AE18-Z18</f>
        <v>1850</v>
      </c>
      <c r="AE18" s="77">
        <f t="shared" ref="AE18" si="23">AF18-AA18</f>
        <v>3000</v>
      </c>
      <c r="AF18" s="77">
        <f t="shared" si="3"/>
        <v>8000</v>
      </c>
      <c r="AG18" s="77">
        <f t="shared" si="4"/>
        <v>11300</v>
      </c>
      <c r="AH18" s="78"/>
      <c r="AI18" s="90"/>
      <c r="AJ18" s="79">
        <v>15</v>
      </c>
      <c r="AK18" s="5">
        <v>10</v>
      </c>
      <c r="AL18" s="5">
        <v>7</v>
      </c>
      <c r="AM18" s="101">
        <v>0</v>
      </c>
      <c r="AN18" s="72">
        <v>150</v>
      </c>
      <c r="AO18" s="81"/>
      <c r="AP18" s="102">
        <v>0</v>
      </c>
      <c r="AQ18" s="72">
        <v>350</v>
      </c>
      <c r="AR18" s="103">
        <v>0</v>
      </c>
      <c r="AS18" s="72">
        <v>400</v>
      </c>
      <c r="AT18" s="104">
        <v>0</v>
      </c>
      <c r="AU18" s="72">
        <v>400</v>
      </c>
      <c r="AV18" s="77">
        <f t="shared" si="5"/>
        <v>1150</v>
      </c>
      <c r="AW18" s="81"/>
      <c r="AX18" s="104">
        <v>0</v>
      </c>
      <c r="AY18" s="72">
        <v>1500</v>
      </c>
      <c r="AZ18" s="104">
        <v>0</v>
      </c>
      <c r="BA18" s="72">
        <v>2000</v>
      </c>
      <c r="BB18" s="104">
        <v>0</v>
      </c>
      <c r="BC18" s="72">
        <v>1500</v>
      </c>
      <c r="BD18" s="85">
        <f t="shared" si="6"/>
        <v>5000</v>
      </c>
      <c r="BE18" s="81"/>
      <c r="BF18" s="84">
        <v>0</v>
      </c>
      <c r="BG18" s="72">
        <v>250</v>
      </c>
      <c r="BH18" s="84">
        <v>0</v>
      </c>
      <c r="BI18" s="72">
        <v>1550</v>
      </c>
      <c r="BJ18" s="84">
        <v>0</v>
      </c>
      <c r="BK18" s="72">
        <v>1500</v>
      </c>
      <c r="BL18" s="77">
        <f t="shared" si="7"/>
        <v>3300</v>
      </c>
      <c r="BM18" s="79" t="s">
        <v>91</v>
      </c>
      <c r="BN18" s="86"/>
    </row>
    <row r="19" spans="1:66" s="1" customFormat="1" ht="78" customHeight="1" x14ac:dyDescent="0.25">
      <c r="A19" s="107">
        <f t="shared" si="8"/>
        <v>11</v>
      </c>
      <c r="B19" s="127">
        <v>41868</v>
      </c>
      <c r="C19" s="128">
        <v>0.10347222222222223</v>
      </c>
      <c r="D19" s="117" t="s">
        <v>97</v>
      </c>
      <c r="E19" s="97" t="s">
        <v>101</v>
      </c>
      <c r="F19" s="4" t="s">
        <v>80</v>
      </c>
      <c r="G19" s="71"/>
      <c r="H19" s="5">
        <v>100</v>
      </c>
      <c r="I19" s="5">
        <v>285</v>
      </c>
      <c r="J19" s="5">
        <v>140</v>
      </c>
      <c r="K19" s="5">
        <v>120</v>
      </c>
      <c r="L19" s="5">
        <v>500</v>
      </c>
      <c r="M19" s="5">
        <v>100</v>
      </c>
      <c r="N19" s="5">
        <v>50</v>
      </c>
      <c r="O19" s="5">
        <v>8000</v>
      </c>
      <c r="P19" s="72">
        <v>221</v>
      </c>
      <c r="Q19" s="107">
        <v>272</v>
      </c>
      <c r="R19" s="108">
        <v>2000</v>
      </c>
      <c r="S19" s="107">
        <v>272</v>
      </c>
      <c r="T19" s="108">
        <v>8420</v>
      </c>
      <c r="U19" s="73"/>
      <c r="V19" s="5">
        <v>4500</v>
      </c>
      <c r="W19" s="1">
        <v>1000</v>
      </c>
      <c r="X19" s="74"/>
      <c r="Y19" s="75">
        <v>150</v>
      </c>
      <c r="Z19" s="72">
        <v>1150</v>
      </c>
      <c r="AA19" s="72">
        <v>5000</v>
      </c>
      <c r="AB19" s="72">
        <f t="shared" si="1"/>
        <v>3300</v>
      </c>
      <c r="AC19" s="76">
        <f t="shared" ref="AC19" si="24">AD19-Y19</f>
        <v>1700</v>
      </c>
      <c r="AD19" s="77">
        <f t="shared" ref="AD19" si="25">AE19-Z19</f>
        <v>1850</v>
      </c>
      <c r="AE19" s="77">
        <f t="shared" ref="AE19" si="26">AF19-AA19</f>
        <v>3000</v>
      </c>
      <c r="AF19" s="77">
        <f t="shared" si="3"/>
        <v>8000</v>
      </c>
      <c r="AG19" s="77">
        <f t="shared" si="4"/>
        <v>11300</v>
      </c>
      <c r="AH19" s="78"/>
      <c r="AI19" s="90"/>
      <c r="AJ19" s="79">
        <v>15</v>
      </c>
      <c r="AK19" s="5">
        <v>10</v>
      </c>
      <c r="AL19" s="5">
        <v>7</v>
      </c>
      <c r="AM19" s="118">
        <v>0</v>
      </c>
      <c r="AN19" s="123">
        <v>125</v>
      </c>
      <c r="AO19" s="81"/>
      <c r="AP19" s="119">
        <v>0</v>
      </c>
      <c r="AQ19" s="120">
        <v>350</v>
      </c>
      <c r="AR19" s="121">
        <v>0</v>
      </c>
      <c r="AS19" s="120">
        <v>400</v>
      </c>
      <c r="AT19" s="122">
        <v>0</v>
      </c>
      <c r="AU19" s="72">
        <v>400</v>
      </c>
      <c r="AV19" s="77">
        <f t="shared" si="5"/>
        <v>1150</v>
      </c>
      <c r="AW19" s="81"/>
      <c r="AX19" s="122">
        <v>0</v>
      </c>
      <c r="AY19" s="120">
        <v>1500</v>
      </c>
      <c r="AZ19" s="122">
        <v>0</v>
      </c>
      <c r="BA19" s="120">
        <v>2000</v>
      </c>
      <c r="BB19" s="122">
        <v>0</v>
      </c>
      <c r="BC19" s="72">
        <v>1500</v>
      </c>
      <c r="BD19" s="85">
        <f t="shared" si="6"/>
        <v>5000</v>
      </c>
      <c r="BE19" s="81"/>
      <c r="BF19" s="84">
        <v>0</v>
      </c>
      <c r="BG19" s="72">
        <v>250</v>
      </c>
      <c r="BH19" s="84">
        <v>0</v>
      </c>
      <c r="BI19" s="72">
        <v>1550</v>
      </c>
      <c r="BJ19" s="84">
        <v>0</v>
      </c>
      <c r="BK19" s="72">
        <v>1500</v>
      </c>
      <c r="BL19" s="77">
        <f t="shared" si="7"/>
        <v>3300</v>
      </c>
      <c r="BM19" s="79" t="s">
        <v>91</v>
      </c>
      <c r="BN19" s="86"/>
    </row>
    <row r="20" spans="1:66" s="1" customFormat="1" ht="32.25" customHeight="1" x14ac:dyDescent="0.25">
      <c r="A20" s="107">
        <f t="shared" si="8"/>
        <v>12</v>
      </c>
      <c r="B20" s="127">
        <v>41868</v>
      </c>
      <c r="C20" s="128">
        <v>0.10972222222222222</v>
      </c>
      <c r="D20" s="117" t="s">
        <v>97</v>
      </c>
      <c r="E20" s="96" t="s">
        <v>102</v>
      </c>
      <c r="F20" s="4" t="s">
        <v>80</v>
      </c>
      <c r="G20" s="71"/>
      <c r="H20" s="5">
        <v>100</v>
      </c>
      <c r="I20" s="5">
        <v>285</v>
      </c>
      <c r="J20" s="5">
        <v>140</v>
      </c>
      <c r="K20" s="5">
        <v>120</v>
      </c>
      <c r="L20" s="5">
        <v>500</v>
      </c>
      <c r="M20" s="5">
        <v>100</v>
      </c>
      <c r="N20" s="5">
        <v>50</v>
      </c>
      <c r="O20" s="5">
        <v>8000</v>
      </c>
      <c r="P20" s="72">
        <v>221</v>
      </c>
      <c r="Q20" s="107">
        <v>272</v>
      </c>
      <c r="R20" s="108">
        <v>2000</v>
      </c>
      <c r="S20" s="107">
        <v>272</v>
      </c>
      <c r="T20" s="108">
        <v>8420</v>
      </c>
      <c r="U20" s="73"/>
      <c r="V20" s="5">
        <v>4500</v>
      </c>
      <c r="W20" s="1">
        <v>1000</v>
      </c>
      <c r="X20" s="74"/>
      <c r="Y20" s="75">
        <v>150</v>
      </c>
      <c r="Z20" s="72">
        <v>1150</v>
      </c>
      <c r="AA20" s="72">
        <v>5000</v>
      </c>
      <c r="AB20" s="72">
        <f t="shared" si="1"/>
        <v>3300</v>
      </c>
      <c r="AC20" s="76">
        <f t="shared" ref="AC20" si="27">AD20-Y20</f>
        <v>1700</v>
      </c>
      <c r="AD20" s="77">
        <f t="shared" ref="AD20" si="28">AE20-Z20</f>
        <v>1850</v>
      </c>
      <c r="AE20" s="77">
        <f t="shared" ref="AE20" si="29">AF20-AA20</f>
        <v>3000</v>
      </c>
      <c r="AF20" s="77">
        <f t="shared" si="3"/>
        <v>8000</v>
      </c>
      <c r="AG20" s="77">
        <f t="shared" si="4"/>
        <v>11300</v>
      </c>
      <c r="AH20" s="78"/>
      <c r="AI20" s="90"/>
      <c r="AJ20" s="79">
        <v>15</v>
      </c>
      <c r="AK20" s="5">
        <v>10</v>
      </c>
      <c r="AL20" s="5">
        <v>7</v>
      </c>
      <c r="AM20" s="124">
        <v>20</v>
      </c>
      <c r="AN20" s="124">
        <v>125</v>
      </c>
      <c r="AO20" s="81"/>
      <c r="AP20" s="119">
        <v>0</v>
      </c>
      <c r="AQ20" s="120">
        <v>350</v>
      </c>
      <c r="AR20" s="121">
        <v>0</v>
      </c>
      <c r="AS20" s="120">
        <v>400</v>
      </c>
      <c r="AT20" s="122">
        <v>0</v>
      </c>
      <c r="AU20" s="72">
        <v>400</v>
      </c>
      <c r="AV20" s="77">
        <f t="shared" si="5"/>
        <v>1150</v>
      </c>
      <c r="AW20" s="81"/>
      <c r="AX20" s="122">
        <v>0</v>
      </c>
      <c r="AY20" s="120">
        <v>1500</v>
      </c>
      <c r="AZ20" s="122">
        <v>0</v>
      </c>
      <c r="BA20" s="120">
        <v>2000</v>
      </c>
      <c r="BB20" s="122">
        <v>0</v>
      </c>
      <c r="BC20" s="72">
        <v>1500</v>
      </c>
      <c r="BD20" s="85">
        <f t="shared" si="6"/>
        <v>5000</v>
      </c>
      <c r="BE20" s="81"/>
      <c r="BF20" s="84">
        <v>0</v>
      </c>
      <c r="BG20" s="72">
        <v>250</v>
      </c>
      <c r="BH20" s="84">
        <v>0</v>
      </c>
      <c r="BI20" s="72">
        <v>1550</v>
      </c>
      <c r="BJ20" s="84">
        <v>0</v>
      </c>
      <c r="BK20" s="72">
        <v>1500</v>
      </c>
      <c r="BL20" s="77">
        <f t="shared" si="7"/>
        <v>3300</v>
      </c>
      <c r="BM20" s="79" t="s">
        <v>91</v>
      </c>
      <c r="BN20" s="86"/>
    </row>
    <row r="21" spans="1:66" s="1" customFormat="1" ht="18" customHeight="1" x14ac:dyDescent="0.25">
      <c r="A21" s="107">
        <f t="shared" si="8"/>
        <v>13</v>
      </c>
      <c r="B21" s="127">
        <v>41868</v>
      </c>
      <c r="C21" s="128">
        <v>0.1173611111111111</v>
      </c>
      <c r="D21" s="117" t="s">
        <v>97</v>
      </c>
      <c r="E21" s="96" t="s">
        <v>104</v>
      </c>
      <c r="F21" s="4" t="s">
        <v>80</v>
      </c>
      <c r="G21" s="71"/>
      <c r="H21" s="5">
        <v>100</v>
      </c>
      <c r="I21" s="5">
        <v>285</v>
      </c>
      <c r="J21" s="5">
        <v>140</v>
      </c>
      <c r="K21" s="5">
        <v>120</v>
      </c>
      <c r="L21" s="5">
        <v>500</v>
      </c>
      <c r="M21" s="5">
        <v>100</v>
      </c>
      <c r="N21" s="5">
        <v>50</v>
      </c>
      <c r="O21" s="5">
        <v>8000</v>
      </c>
      <c r="P21" s="72">
        <v>221</v>
      </c>
      <c r="Q21" s="107">
        <v>272</v>
      </c>
      <c r="R21" s="108">
        <v>2000</v>
      </c>
      <c r="S21" s="107">
        <v>272</v>
      </c>
      <c r="T21" s="108">
        <v>8420</v>
      </c>
      <c r="U21" s="73"/>
      <c r="V21" s="5">
        <v>4500</v>
      </c>
      <c r="W21" s="1">
        <v>1000</v>
      </c>
      <c r="X21" s="74"/>
      <c r="Y21" s="75">
        <v>150</v>
      </c>
      <c r="Z21" s="72">
        <v>1150</v>
      </c>
      <c r="AA21" s="72">
        <v>5000</v>
      </c>
      <c r="AB21" s="72">
        <f t="shared" si="1"/>
        <v>3300</v>
      </c>
      <c r="AC21" s="76">
        <f t="shared" ref="AC21" si="30">AD21-Y21</f>
        <v>1700</v>
      </c>
      <c r="AD21" s="77">
        <f t="shared" ref="AD21" si="31">AE21-Z21</f>
        <v>1850</v>
      </c>
      <c r="AE21" s="77">
        <f t="shared" ref="AE21" si="32">AF21-AA21</f>
        <v>3000</v>
      </c>
      <c r="AF21" s="77">
        <f t="shared" si="3"/>
        <v>8000</v>
      </c>
      <c r="AG21" s="77">
        <f t="shared" si="4"/>
        <v>11300</v>
      </c>
      <c r="AH21" s="78"/>
      <c r="AI21" s="90"/>
      <c r="AJ21" s="79">
        <v>15</v>
      </c>
      <c r="AK21" s="5">
        <v>10</v>
      </c>
      <c r="AL21" s="5">
        <v>7</v>
      </c>
      <c r="AM21" s="124">
        <v>19</v>
      </c>
      <c r="AN21" s="124">
        <v>125</v>
      </c>
      <c r="AO21" s="81"/>
      <c r="AP21" s="125">
        <v>1</v>
      </c>
      <c r="AQ21" s="120">
        <v>350</v>
      </c>
      <c r="AR21" s="121">
        <v>0</v>
      </c>
      <c r="AS21" s="120">
        <v>400</v>
      </c>
      <c r="AT21" s="122">
        <v>0</v>
      </c>
      <c r="AU21" s="72">
        <v>400</v>
      </c>
      <c r="AV21" s="77">
        <f t="shared" si="5"/>
        <v>1150</v>
      </c>
      <c r="AW21" s="81"/>
      <c r="AX21" s="122">
        <v>0</v>
      </c>
      <c r="AY21" s="120">
        <v>1500</v>
      </c>
      <c r="AZ21" s="122">
        <v>0</v>
      </c>
      <c r="BA21" s="120">
        <v>2000</v>
      </c>
      <c r="BB21" s="122">
        <v>0</v>
      </c>
      <c r="BC21" s="72">
        <v>1500</v>
      </c>
      <c r="BD21" s="85">
        <f t="shared" si="6"/>
        <v>5000</v>
      </c>
      <c r="BE21" s="81"/>
      <c r="BF21" s="84">
        <v>0</v>
      </c>
      <c r="BG21" s="72">
        <v>250</v>
      </c>
      <c r="BH21" s="84">
        <v>0</v>
      </c>
      <c r="BI21" s="72">
        <v>1550</v>
      </c>
      <c r="BJ21" s="84">
        <v>0</v>
      </c>
      <c r="BK21" s="72">
        <v>1500</v>
      </c>
      <c r="BL21" s="77">
        <f t="shared" si="7"/>
        <v>3300</v>
      </c>
      <c r="BM21" s="79" t="s">
        <v>91</v>
      </c>
      <c r="BN21" s="86"/>
    </row>
    <row r="22" spans="1:66" s="1" customFormat="1" ht="18" customHeight="1" x14ac:dyDescent="0.25">
      <c r="A22" s="107">
        <f t="shared" si="8"/>
        <v>14</v>
      </c>
      <c r="B22" s="127">
        <v>41868</v>
      </c>
      <c r="C22" s="128">
        <v>0.11875000000000001</v>
      </c>
      <c r="D22" s="117" t="s">
        <v>97</v>
      </c>
      <c r="E22" s="96" t="s">
        <v>103</v>
      </c>
      <c r="F22" s="4" t="s">
        <v>80</v>
      </c>
      <c r="G22" s="71"/>
      <c r="H22" s="5">
        <v>100</v>
      </c>
      <c r="I22" s="5">
        <v>285</v>
      </c>
      <c r="J22" s="5">
        <v>140</v>
      </c>
      <c r="K22" s="5">
        <v>120</v>
      </c>
      <c r="L22" s="5">
        <v>500</v>
      </c>
      <c r="M22" s="5">
        <v>100</v>
      </c>
      <c r="N22" s="5">
        <v>50</v>
      </c>
      <c r="O22" s="5">
        <v>8000</v>
      </c>
      <c r="P22" s="72">
        <v>221</v>
      </c>
      <c r="Q22" s="107">
        <v>272</v>
      </c>
      <c r="R22" s="108">
        <v>2000</v>
      </c>
      <c r="S22" s="107">
        <v>272</v>
      </c>
      <c r="T22" s="108">
        <v>8420</v>
      </c>
      <c r="U22" s="73"/>
      <c r="V22" s="5">
        <v>4500</v>
      </c>
      <c r="W22" s="1">
        <v>1000</v>
      </c>
      <c r="X22" s="74"/>
      <c r="Y22" s="75">
        <v>150</v>
      </c>
      <c r="Z22" s="72">
        <v>1150</v>
      </c>
      <c r="AA22" s="72">
        <v>5000</v>
      </c>
      <c r="AB22" s="72">
        <f t="shared" si="1"/>
        <v>3300</v>
      </c>
      <c r="AC22" s="76">
        <f t="shared" ref="AC22" si="33">AD22-Y22</f>
        <v>1700</v>
      </c>
      <c r="AD22" s="77">
        <f t="shared" ref="AD22" si="34">AE22-Z22</f>
        <v>1850</v>
      </c>
      <c r="AE22" s="77">
        <f t="shared" ref="AE22" si="35">AF22-AA22</f>
        <v>3000</v>
      </c>
      <c r="AF22" s="77">
        <f t="shared" si="3"/>
        <v>8000</v>
      </c>
      <c r="AG22" s="77">
        <f t="shared" si="4"/>
        <v>11300</v>
      </c>
      <c r="AH22" s="78"/>
      <c r="AI22" s="90"/>
      <c r="AJ22" s="79">
        <v>15</v>
      </c>
      <c r="AK22" s="5">
        <v>10</v>
      </c>
      <c r="AL22" s="5">
        <v>7</v>
      </c>
      <c r="AM22" s="124">
        <v>19</v>
      </c>
      <c r="AN22" s="124">
        <v>125</v>
      </c>
      <c r="AO22" s="81"/>
      <c r="AP22" s="125">
        <v>1</v>
      </c>
      <c r="AQ22" s="120">
        <v>350</v>
      </c>
      <c r="AR22" s="126">
        <v>1</v>
      </c>
      <c r="AS22" s="120">
        <v>400</v>
      </c>
      <c r="AT22" s="122">
        <v>0</v>
      </c>
      <c r="AU22" s="72">
        <v>400</v>
      </c>
      <c r="AV22" s="77">
        <f t="shared" si="5"/>
        <v>1150</v>
      </c>
      <c r="AW22" s="81"/>
      <c r="AX22" s="122">
        <v>0</v>
      </c>
      <c r="AY22" s="120">
        <v>1500</v>
      </c>
      <c r="AZ22" s="122">
        <v>0</v>
      </c>
      <c r="BA22" s="120">
        <v>2000</v>
      </c>
      <c r="BB22" s="122">
        <v>0</v>
      </c>
      <c r="BC22" s="72">
        <v>1500</v>
      </c>
      <c r="BD22" s="85">
        <f t="shared" si="6"/>
        <v>5000</v>
      </c>
      <c r="BE22" s="81"/>
      <c r="BF22" s="84">
        <v>0</v>
      </c>
      <c r="BG22" s="72">
        <v>250</v>
      </c>
      <c r="BH22" s="84">
        <v>0</v>
      </c>
      <c r="BI22" s="72">
        <v>1550</v>
      </c>
      <c r="BJ22" s="84">
        <v>0</v>
      </c>
      <c r="BK22" s="72">
        <v>1500</v>
      </c>
      <c r="BL22" s="77">
        <f t="shared" si="7"/>
        <v>3300</v>
      </c>
      <c r="BM22" s="79" t="s">
        <v>91</v>
      </c>
      <c r="BN22" s="86"/>
    </row>
    <row r="23" spans="1:66" s="1" customFormat="1" ht="18" customHeight="1" x14ac:dyDescent="0.25">
      <c r="A23" s="107">
        <f t="shared" si="8"/>
        <v>15</v>
      </c>
      <c r="B23" s="127">
        <v>41868</v>
      </c>
      <c r="C23" s="128">
        <v>0.12152777777777778</v>
      </c>
      <c r="D23" s="117" t="s">
        <v>97</v>
      </c>
      <c r="E23" s="96" t="s">
        <v>105</v>
      </c>
      <c r="F23" s="4" t="s">
        <v>80</v>
      </c>
      <c r="G23" s="71"/>
      <c r="H23" s="5">
        <v>100</v>
      </c>
      <c r="I23" s="5">
        <v>285</v>
      </c>
      <c r="J23" s="5">
        <v>140</v>
      </c>
      <c r="K23" s="5">
        <v>120</v>
      </c>
      <c r="L23" s="5">
        <v>500</v>
      </c>
      <c r="M23" s="5">
        <v>100</v>
      </c>
      <c r="N23" s="5">
        <v>50</v>
      </c>
      <c r="O23" s="5">
        <v>8000</v>
      </c>
      <c r="P23" s="72">
        <v>221</v>
      </c>
      <c r="Q23" s="107">
        <v>272</v>
      </c>
      <c r="R23" s="108">
        <v>2000</v>
      </c>
      <c r="S23" s="107">
        <v>272</v>
      </c>
      <c r="T23" s="108">
        <v>8420</v>
      </c>
      <c r="U23" s="73"/>
      <c r="V23" s="5">
        <v>4500</v>
      </c>
      <c r="W23" s="1">
        <v>1000</v>
      </c>
      <c r="X23" s="74"/>
      <c r="Y23" s="75">
        <v>150</v>
      </c>
      <c r="Z23" s="72">
        <v>1150</v>
      </c>
      <c r="AA23" s="72">
        <v>5000</v>
      </c>
      <c r="AB23" s="72">
        <f t="shared" si="1"/>
        <v>3300</v>
      </c>
      <c r="AC23" s="76">
        <f t="shared" ref="AC23" si="36">AD23-Y23</f>
        <v>1700</v>
      </c>
      <c r="AD23" s="77">
        <f t="shared" ref="AD23" si="37">AE23-Z23</f>
        <v>1850</v>
      </c>
      <c r="AE23" s="77">
        <f t="shared" ref="AE23" si="38">AF23-AA23</f>
        <v>3000</v>
      </c>
      <c r="AF23" s="77">
        <f t="shared" si="3"/>
        <v>8000</v>
      </c>
      <c r="AG23" s="77">
        <f t="shared" si="4"/>
        <v>11300</v>
      </c>
      <c r="AH23" s="78"/>
      <c r="AI23" s="90"/>
      <c r="AJ23" s="79">
        <v>15</v>
      </c>
      <c r="AK23" s="5">
        <v>10</v>
      </c>
      <c r="AL23" s="5">
        <v>7</v>
      </c>
      <c r="AM23" s="124">
        <v>18</v>
      </c>
      <c r="AN23" s="124">
        <v>125</v>
      </c>
      <c r="AO23" s="81"/>
      <c r="AP23" s="125">
        <v>1</v>
      </c>
      <c r="AQ23" s="120">
        <v>350</v>
      </c>
      <c r="AR23" s="126">
        <v>1</v>
      </c>
      <c r="AS23" s="120">
        <v>400</v>
      </c>
      <c r="AT23" s="126">
        <v>2</v>
      </c>
      <c r="AU23" s="72">
        <v>400</v>
      </c>
      <c r="AV23" s="77">
        <f t="shared" si="5"/>
        <v>1150</v>
      </c>
      <c r="AW23" s="81"/>
      <c r="AX23" s="122">
        <v>0</v>
      </c>
      <c r="AY23" s="120">
        <v>1500</v>
      </c>
      <c r="AZ23" s="122">
        <v>0</v>
      </c>
      <c r="BA23" s="120">
        <v>2000</v>
      </c>
      <c r="BB23" s="122">
        <v>0</v>
      </c>
      <c r="BC23" s="72">
        <v>1500</v>
      </c>
      <c r="BD23" s="85">
        <f t="shared" si="6"/>
        <v>5000</v>
      </c>
      <c r="BE23" s="81"/>
      <c r="BF23" s="84">
        <v>0</v>
      </c>
      <c r="BG23" s="72">
        <v>250</v>
      </c>
      <c r="BH23" s="84">
        <v>0</v>
      </c>
      <c r="BI23" s="72">
        <v>1550</v>
      </c>
      <c r="BJ23" s="84">
        <v>0</v>
      </c>
      <c r="BK23" s="72">
        <v>1500</v>
      </c>
      <c r="BL23" s="77">
        <f t="shared" si="7"/>
        <v>3300</v>
      </c>
      <c r="BM23" s="79" t="s">
        <v>91</v>
      </c>
      <c r="BN23" s="86"/>
    </row>
    <row r="24" spans="1:66" s="1" customFormat="1" ht="18" customHeight="1" x14ac:dyDescent="0.25">
      <c r="A24" s="107">
        <f t="shared" si="8"/>
        <v>16</v>
      </c>
      <c r="B24" s="127">
        <v>41868</v>
      </c>
      <c r="C24" s="128">
        <v>0.12569444444444444</v>
      </c>
      <c r="D24" s="117" t="s">
        <v>97</v>
      </c>
      <c r="E24" s="96" t="s">
        <v>107</v>
      </c>
      <c r="F24" s="4" t="s">
        <v>80</v>
      </c>
      <c r="G24" s="71"/>
      <c r="H24" s="5">
        <v>100</v>
      </c>
      <c r="I24" s="5">
        <v>285</v>
      </c>
      <c r="J24" s="5">
        <v>140</v>
      </c>
      <c r="K24" s="5">
        <v>120</v>
      </c>
      <c r="L24" s="5">
        <v>500</v>
      </c>
      <c r="M24" s="5">
        <v>100</v>
      </c>
      <c r="N24" s="5">
        <v>50</v>
      </c>
      <c r="O24" s="5">
        <v>8000</v>
      </c>
      <c r="P24" s="72">
        <v>221</v>
      </c>
      <c r="Q24" s="107">
        <v>272</v>
      </c>
      <c r="R24" s="108">
        <v>2000</v>
      </c>
      <c r="S24" s="107">
        <v>272</v>
      </c>
      <c r="T24" s="108">
        <v>8420</v>
      </c>
      <c r="U24" s="73"/>
      <c r="V24" s="5">
        <v>4500</v>
      </c>
      <c r="W24" s="1">
        <v>1000</v>
      </c>
      <c r="X24" s="74"/>
      <c r="Y24" s="75">
        <v>150</v>
      </c>
      <c r="Z24" s="72">
        <v>1150</v>
      </c>
      <c r="AA24" s="72">
        <v>5000</v>
      </c>
      <c r="AB24" s="72">
        <f t="shared" si="1"/>
        <v>3300</v>
      </c>
      <c r="AC24" s="76">
        <f t="shared" ref="AC24" si="39">AD24-Y24</f>
        <v>1700</v>
      </c>
      <c r="AD24" s="77">
        <f t="shared" ref="AD24" si="40">AE24-Z24</f>
        <v>1850</v>
      </c>
      <c r="AE24" s="77">
        <f t="shared" ref="AE24" si="41">AF24-AA24</f>
        <v>3000</v>
      </c>
      <c r="AF24" s="77">
        <f t="shared" si="3"/>
        <v>8000</v>
      </c>
      <c r="AG24" s="77">
        <f t="shared" si="4"/>
        <v>11300</v>
      </c>
      <c r="AH24" s="78"/>
      <c r="AI24" s="90"/>
      <c r="AJ24" s="79">
        <v>15</v>
      </c>
      <c r="AK24" s="5">
        <v>10</v>
      </c>
      <c r="AL24" s="5">
        <v>7</v>
      </c>
      <c r="AM24" s="124">
        <v>18</v>
      </c>
      <c r="AN24" s="124">
        <v>125</v>
      </c>
      <c r="AO24" s="81"/>
      <c r="AP24" s="125">
        <v>1</v>
      </c>
      <c r="AQ24" s="120">
        <v>350</v>
      </c>
      <c r="AR24" s="126">
        <v>1</v>
      </c>
      <c r="AS24" s="120">
        <v>400</v>
      </c>
      <c r="AT24" s="126">
        <v>1</v>
      </c>
      <c r="AU24" s="72">
        <v>400</v>
      </c>
      <c r="AV24" s="77">
        <f t="shared" si="5"/>
        <v>1150</v>
      </c>
      <c r="AW24" s="81"/>
      <c r="AX24" s="125">
        <v>3</v>
      </c>
      <c r="AY24" s="120">
        <v>1500</v>
      </c>
      <c r="AZ24" s="122">
        <v>0</v>
      </c>
      <c r="BA24" s="120">
        <v>2000</v>
      </c>
      <c r="BB24" s="122">
        <v>0</v>
      </c>
      <c r="BC24" s="72">
        <v>1500</v>
      </c>
      <c r="BD24" s="85">
        <f t="shared" si="6"/>
        <v>5000</v>
      </c>
      <c r="BE24" s="81"/>
      <c r="BF24" s="84">
        <v>0</v>
      </c>
      <c r="BG24" s="72">
        <v>250</v>
      </c>
      <c r="BH24" s="84">
        <v>0</v>
      </c>
      <c r="BI24" s="72">
        <v>1550</v>
      </c>
      <c r="BJ24" s="84">
        <v>0</v>
      </c>
      <c r="BK24" s="72">
        <v>1500</v>
      </c>
      <c r="BL24" s="77">
        <f t="shared" si="7"/>
        <v>3300</v>
      </c>
      <c r="BM24" s="79" t="s">
        <v>91</v>
      </c>
      <c r="BN24" s="86"/>
    </row>
    <row r="25" spans="1:66" s="1" customFormat="1" ht="35.25" customHeight="1" x14ac:dyDescent="0.25">
      <c r="A25" s="107">
        <f t="shared" si="8"/>
        <v>17</v>
      </c>
      <c r="B25" s="136">
        <v>41868</v>
      </c>
      <c r="C25" s="137"/>
      <c r="D25" s="117" t="s">
        <v>97</v>
      </c>
      <c r="E25" s="96" t="s">
        <v>108</v>
      </c>
      <c r="F25" s="4" t="s">
        <v>80</v>
      </c>
      <c r="G25" s="71"/>
      <c r="H25" s="5">
        <v>100</v>
      </c>
      <c r="I25" s="5">
        <v>285</v>
      </c>
      <c r="J25" s="5">
        <v>140</v>
      </c>
      <c r="K25" s="5">
        <v>120</v>
      </c>
      <c r="L25" s="5">
        <v>500</v>
      </c>
      <c r="M25" s="5">
        <v>100</v>
      </c>
      <c r="N25" s="5">
        <v>50</v>
      </c>
      <c r="O25" s="5">
        <v>8000</v>
      </c>
      <c r="P25" s="72">
        <v>221</v>
      </c>
      <c r="Q25" s="107">
        <v>272</v>
      </c>
      <c r="R25" s="108">
        <v>2000</v>
      </c>
      <c r="S25" s="107">
        <v>272</v>
      </c>
      <c r="T25" s="108">
        <v>8420</v>
      </c>
      <c r="U25" s="73"/>
      <c r="V25" s="5">
        <v>4500</v>
      </c>
      <c r="W25" s="1">
        <v>1000</v>
      </c>
      <c r="X25" s="74"/>
      <c r="Y25" s="75">
        <v>150</v>
      </c>
      <c r="Z25" s="72">
        <v>1150</v>
      </c>
      <c r="AA25" s="72">
        <v>5000</v>
      </c>
      <c r="AB25" s="72">
        <f t="shared" si="1"/>
        <v>3300</v>
      </c>
      <c r="AC25" s="76">
        <f t="shared" ref="AC25:AC26" si="42">AD25-Y25</f>
        <v>1700</v>
      </c>
      <c r="AD25" s="77">
        <f t="shared" ref="AD25:AD26" si="43">AE25-Z25</f>
        <v>1850</v>
      </c>
      <c r="AE25" s="77">
        <f t="shared" ref="AE25:AE26" si="44">AF25-AA25</f>
        <v>3000</v>
      </c>
      <c r="AF25" s="77">
        <f t="shared" si="3"/>
        <v>8000</v>
      </c>
      <c r="AG25" s="77">
        <f t="shared" si="4"/>
        <v>11300</v>
      </c>
      <c r="AH25" s="78"/>
      <c r="AI25" s="90"/>
      <c r="AJ25" s="79">
        <v>15</v>
      </c>
      <c r="AK25" s="5">
        <v>10</v>
      </c>
      <c r="AL25" s="5">
        <v>7</v>
      </c>
      <c r="AM25" s="124">
        <v>18</v>
      </c>
      <c r="AN25" s="124">
        <v>125</v>
      </c>
      <c r="AO25" s="81"/>
      <c r="AP25" s="125">
        <v>1</v>
      </c>
      <c r="AQ25" s="120">
        <v>350</v>
      </c>
      <c r="AR25" s="126">
        <v>1</v>
      </c>
      <c r="AS25" s="120">
        <v>400</v>
      </c>
      <c r="AT25" s="126">
        <v>1</v>
      </c>
      <c r="AU25" s="72">
        <v>400</v>
      </c>
      <c r="AV25" s="77">
        <f t="shared" si="5"/>
        <v>1150</v>
      </c>
      <c r="AW25" s="81"/>
      <c r="AX25" s="125">
        <v>3</v>
      </c>
      <c r="AY25" s="120">
        <v>1500</v>
      </c>
      <c r="AZ25" s="126">
        <v>1</v>
      </c>
      <c r="BA25" s="120">
        <v>2000</v>
      </c>
      <c r="BB25" s="122">
        <v>0</v>
      </c>
      <c r="BC25" s="72">
        <v>1500</v>
      </c>
      <c r="BD25" s="85">
        <f t="shared" si="6"/>
        <v>5000</v>
      </c>
      <c r="BE25" s="81"/>
      <c r="BF25" s="84">
        <v>0</v>
      </c>
      <c r="BG25" s="72">
        <v>250</v>
      </c>
      <c r="BH25" s="84">
        <v>0</v>
      </c>
      <c r="BI25" s="72">
        <v>1550</v>
      </c>
      <c r="BJ25" s="84">
        <v>0</v>
      </c>
      <c r="BK25" s="72">
        <v>1500</v>
      </c>
      <c r="BL25" s="77">
        <f t="shared" si="7"/>
        <v>3300</v>
      </c>
      <c r="BM25" s="79" t="s">
        <v>91</v>
      </c>
      <c r="BN25" s="86"/>
    </row>
    <row r="26" spans="1:66" s="1" customFormat="1" ht="78" customHeight="1" x14ac:dyDescent="0.25">
      <c r="A26" s="107">
        <f t="shared" ref="A26" si="45">A25+1</f>
        <v>18</v>
      </c>
      <c r="B26" s="136">
        <v>41868</v>
      </c>
      <c r="C26" s="137">
        <v>0.13333333333333333</v>
      </c>
      <c r="D26" s="131" t="s">
        <v>109</v>
      </c>
      <c r="E26" s="130" t="s">
        <v>111</v>
      </c>
      <c r="F26" s="4" t="s">
        <v>80</v>
      </c>
      <c r="G26" s="71"/>
      <c r="H26" s="5">
        <v>100</v>
      </c>
      <c r="I26" s="5">
        <v>285</v>
      </c>
      <c r="J26" s="5">
        <v>140</v>
      </c>
      <c r="K26" s="5">
        <v>120</v>
      </c>
      <c r="L26" s="5">
        <v>500</v>
      </c>
      <c r="M26" s="5">
        <v>100</v>
      </c>
      <c r="N26" s="5">
        <v>50</v>
      </c>
      <c r="O26" s="5">
        <v>8000</v>
      </c>
      <c r="P26" s="72">
        <v>221</v>
      </c>
      <c r="Q26" s="99">
        <v>272</v>
      </c>
      <c r="R26" s="100">
        <v>2000</v>
      </c>
      <c r="S26" s="99">
        <v>272</v>
      </c>
      <c r="T26" s="100">
        <v>8420</v>
      </c>
      <c r="U26" s="73"/>
      <c r="V26" s="5">
        <v>4500</v>
      </c>
      <c r="W26" s="1">
        <v>1000</v>
      </c>
      <c r="X26" s="74"/>
      <c r="Y26" s="75">
        <v>150</v>
      </c>
      <c r="Z26" s="72">
        <v>1150</v>
      </c>
      <c r="AA26" s="72">
        <v>5000</v>
      </c>
      <c r="AB26" s="72">
        <f t="shared" si="1"/>
        <v>3300</v>
      </c>
      <c r="AC26" s="76">
        <f t="shared" si="42"/>
        <v>1700</v>
      </c>
      <c r="AD26" s="77">
        <f t="shared" si="43"/>
        <v>1850</v>
      </c>
      <c r="AE26" s="77">
        <f t="shared" si="44"/>
        <v>3000</v>
      </c>
      <c r="AF26" s="77">
        <f t="shared" si="3"/>
        <v>8000</v>
      </c>
      <c r="AG26" s="77">
        <f t="shared" si="4"/>
        <v>11300</v>
      </c>
      <c r="AH26" s="78"/>
      <c r="AI26" s="90"/>
      <c r="AJ26" s="79">
        <v>15</v>
      </c>
      <c r="AK26" s="5">
        <v>10</v>
      </c>
      <c r="AL26" s="5">
        <v>7</v>
      </c>
      <c r="AM26" s="132">
        <v>18</v>
      </c>
      <c r="AN26" s="132">
        <v>125</v>
      </c>
      <c r="AO26" s="81"/>
      <c r="AP26" s="133">
        <v>1</v>
      </c>
      <c r="AQ26" s="134">
        <v>350</v>
      </c>
      <c r="AR26" s="135">
        <v>1</v>
      </c>
      <c r="AS26" s="134">
        <v>400</v>
      </c>
      <c r="AT26" s="135">
        <v>1</v>
      </c>
      <c r="AU26" s="72">
        <v>400</v>
      </c>
      <c r="AV26" s="77">
        <f t="shared" si="5"/>
        <v>1150</v>
      </c>
      <c r="AW26" s="81"/>
      <c r="AX26" s="133">
        <v>3</v>
      </c>
      <c r="AY26" s="134">
        <v>1500</v>
      </c>
      <c r="AZ26" s="135">
        <v>1</v>
      </c>
      <c r="BA26" s="134">
        <v>2000</v>
      </c>
      <c r="BB26" s="122">
        <v>0</v>
      </c>
      <c r="BC26" s="72">
        <v>1500</v>
      </c>
      <c r="BD26" s="85">
        <f t="shared" si="6"/>
        <v>5000</v>
      </c>
      <c r="BE26" s="81"/>
      <c r="BF26" s="84">
        <v>0</v>
      </c>
      <c r="BG26" s="72">
        <v>250</v>
      </c>
      <c r="BH26" s="84">
        <v>0</v>
      </c>
      <c r="BI26" s="72">
        <v>1550</v>
      </c>
      <c r="BJ26" s="84">
        <v>0</v>
      </c>
      <c r="BK26" s="72">
        <v>1500</v>
      </c>
      <c r="BL26" s="77">
        <f t="shared" si="7"/>
        <v>3300</v>
      </c>
      <c r="BM26" s="79" t="s">
        <v>91</v>
      </c>
      <c r="BN26" s="86"/>
    </row>
    <row r="27" spans="1:66" s="1" customFormat="1" ht="66" customHeight="1" x14ac:dyDescent="0.25">
      <c r="A27" s="107">
        <f t="shared" ref="A27" si="46">A26+1</f>
        <v>19</v>
      </c>
      <c r="B27" s="136">
        <v>41868</v>
      </c>
      <c r="C27" s="137">
        <v>0.14027777777777778</v>
      </c>
      <c r="D27" s="138" t="s">
        <v>110</v>
      </c>
      <c r="E27" s="130" t="s">
        <v>112</v>
      </c>
      <c r="F27" s="4" t="s">
        <v>80</v>
      </c>
      <c r="G27" s="71"/>
      <c r="H27" s="5">
        <v>100</v>
      </c>
      <c r="I27" s="5">
        <v>285</v>
      </c>
      <c r="J27" s="5">
        <v>140</v>
      </c>
      <c r="K27" s="5">
        <v>120</v>
      </c>
      <c r="L27" s="5">
        <v>500</v>
      </c>
      <c r="M27" s="5">
        <v>100</v>
      </c>
      <c r="N27" s="5">
        <v>50</v>
      </c>
      <c r="O27" s="5">
        <v>8000</v>
      </c>
      <c r="P27" s="72">
        <v>221</v>
      </c>
      <c r="Q27" s="99">
        <v>272</v>
      </c>
      <c r="R27" s="100">
        <v>2000</v>
      </c>
      <c r="S27" s="99">
        <v>272</v>
      </c>
      <c r="T27" s="100">
        <v>8420</v>
      </c>
      <c r="U27" s="73"/>
      <c r="V27" s="5">
        <v>4500</v>
      </c>
      <c r="W27" s="1">
        <v>1000</v>
      </c>
      <c r="X27" s="74"/>
      <c r="Y27" s="75">
        <v>150</v>
      </c>
      <c r="Z27" s="72">
        <v>1150</v>
      </c>
      <c r="AA27" s="72">
        <v>5000</v>
      </c>
      <c r="AB27" s="72">
        <f t="shared" si="1"/>
        <v>3300</v>
      </c>
      <c r="AC27" s="76">
        <f t="shared" ref="AC27" si="47">AD27-Y27</f>
        <v>1700</v>
      </c>
      <c r="AD27" s="77">
        <f t="shared" ref="AD27" si="48">AE27-Z27</f>
        <v>1850</v>
      </c>
      <c r="AE27" s="77">
        <f t="shared" ref="AE27" si="49">AF27-AA27</f>
        <v>3000</v>
      </c>
      <c r="AF27" s="77">
        <f t="shared" si="3"/>
        <v>8000</v>
      </c>
      <c r="AG27" s="77">
        <f t="shared" si="4"/>
        <v>11300</v>
      </c>
      <c r="AH27" s="78"/>
      <c r="AI27" s="90"/>
      <c r="AJ27" s="79">
        <v>15</v>
      </c>
      <c r="AK27" s="5">
        <v>10</v>
      </c>
      <c r="AL27" s="5">
        <v>7</v>
      </c>
      <c r="AM27" s="132">
        <v>18</v>
      </c>
      <c r="AN27" s="132">
        <v>125</v>
      </c>
      <c r="AO27" s="81"/>
      <c r="AP27" s="133">
        <v>1</v>
      </c>
      <c r="AQ27" s="134">
        <v>350</v>
      </c>
      <c r="AR27" s="135">
        <v>1</v>
      </c>
      <c r="AS27" s="134">
        <v>400</v>
      </c>
      <c r="AT27" s="135">
        <v>1</v>
      </c>
      <c r="AU27" s="72">
        <v>400</v>
      </c>
      <c r="AV27" s="77">
        <f t="shared" si="5"/>
        <v>1150</v>
      </c>
      <c r="AW27" s="81"/>
      <c r="AX27" s="133">
        <v>3</v>
      </c>
      <c r="AY27" s="134">
        <v>1500</v>
      </c>
      <c r="AZ27" s="135">
        <v>1</v>
      </c>
      <c r="BA27" s="134">
        <v>2000</v>
      </c>
      <c r="BB27" s="140">
        <v>0</v>
      </c>
      <c r="BC27" s="134">
        <v>1450</v>
      </c>
      <c r="BD27" s="85">
        <f t="shared" si="6"/>
        <v>4950</v>
      </c>
      <c r="BE27" s="81"/>
      <c r="BF27" s="84">
        <v>0</v>
      </c>
      <c r="BG27" s="72">
        <v>250</v>
      </c>
      <c r="BH27" s="84">
        <v>0</v>
      </c>
      <c r="BI27" s="72">
        <v>1550</v>
      </c>
      <c r="BJ27" s="84">
        <v>0</v>
      </c>
      <c r="BK27" s="72">
        <v>1500</v>
      </c>
      <c r="BL27" s="77">
        <f t="shared" si="7"/>
        <v>3300</v>
      </c>
      <c r="BM27" s="79" t="s">
        <v>91</v>
      </c>
      <c r="BN27" s="86"/>
    </row>
    <row r="28" spans="1:66" s="1" customFormat="1" ht="62.25" customHeight="1" x14ac:dyDescent="0.25">
      <c r="A28" s="107">
        <f t="shared" ref="A28" si="50">A27+1</f>
        <v>20</v>
      </c>
      <c r="B28" s="136">
        <v>41868</v>
      </c>
      <c r="C28" s="137">
        <v>0.14027777777777778</v>
      </c>
      <c r="D28" s="116" t="s">
        <v>113</v>
      </c>
      <c r="E28" s="130" t="s">
        <v>112</v>
      </c>
      <c r="F28" s="4" t="s">
        <v>80</v>
      </c>
      <c r="G28" s="71"/>
      <c r="H28" s="5">
        <v>100</v>
      </c>
      <c r="I28" s="5">
        <v>285</v>
      </c>
      <c r="J28" s="5">
        <v>140</v>
      </c>
      <c r="K28" s="5">
        <v>120</v>
      </c>
      <c r="L28" s="5">
        <v>500</v>
      </c>
      <c r="M28" s="5">
        <v>100</v>
      </c>
      <c r="N28" s="5">
        <v>50</v>
      </c>
      <c r="O28" s="5">
        <v>8000</v>
      </c>
      <c r="P28" s="72">
        <v>221</v>
      </c>
      <c r="Q28" s="99">
        <v>272</v>
      </c>
      <c r="R28" s="100">
        <v>2000</v>
      </c>
      <c r="S28" s="99">
        <v>272</v>
      </c>
      <c r="T28" s="100">
        <v>8420</v>
      </c>
      <c r="U28" s="73"/>
      <c r="V28" s="5">
        <v>4500</v>
      </c>
      <c r="W28" s="1">
        <v>1000</v>
      </c>
      <c r="X28" s="74"/>
      <c r="Y28" s="75">
        <v>150</v>
      </c>
      <c r="Z28" s="72">
        <v>1150</v>
      </c>
      <c r="AA28" s="72">
        <v>5000</v>
      </c>
      <c r="AB28" s="72">
        <f t="shared" si="1"/>
        <v>3300</v>
      </c>
      <c r="AC28" s="76">
        <f t="shared" ref="AC28" si="51">AD28-Y28</f>
        <v>1700</v>
      </c>
      <c r="AD28" s="77">
        <f t="shared" ref="AD28" si="52">AE28-Z28</f>
        <v>1850</v>
      </c>
      <c r="AE28" s="77">
        <f t="shared" ref="AE28" si="53">AF28-AA28</f>
        <v>3000</v>
      </c>
      <c r="AF28" s="77">
        <f t="shared" si="3"/>
        <v>8000</v>
      </c>
      <c r="AG28" s="77">
        <f t="shared" si="4"/>
        <v>11300</v>
      </c>
      <c r="AH28" s="78"/>
      <c r="AI28" s="90"/>
      <c r="AJ28" s="79">
        <v>15</v>
      </c>
      <c r="AK28" s="5">
        <v>10</v>
      </c>
      <c r="AL28" s="5">
        <v>7</v>
      </c>
      <c r="AM28" s="132">
        <v>18</v>
      </c>
      <c r="AN28" s="132">
        <v>125</v>
      </c>
      <c r="AO28" s="81"/>
      <c r="AP28" s="133">
        <v>1</v>
      </c>
      <c r="AQ28" s="134">
        <v>350</v>
      </c>
      <c r="AR28" s="135">
        <v>1</v>
      </c>
      <c r="AS28" s="134">
        <v>400</v>
      </c>
      <c r="AT28" s="135">
        <v>1</v>
      </c>
      <c r="AU28" s="72">
        <v>400</v>
      </c>
      <c r="AV28" s="77">
        <f t="shared" si="5"/>
        <v>1150</v>
      </c>
      <c r="AW28" s="81"/>
      <c r="AX28" s="133">
        <v>3</v>
      </c>
      <c r="AY28" s="134">
        <v>1500</v>
      </c>
      <c r="AZ28" s="135">
        <v>1</v>
      </c>
      <c r="BA28" s="134">
        <v>2000</v>
      </c>
      <c r="BB28" s="140">
        <v>0</v>
      </c>
      <c r="BC28" s="134">
        <v>1450</v>
      </c>
      <c r="BD28" s="85">
        <f t="shared" si="6"/>
        <v>4950</v>
      </c>
      <c r="BE28" s="81"/>
      <c r="BF28" s="84">
        <v>0</v>
      </c>
      <c r="BG28" s="72">
        <v>250</v>
      </c>
      <c r="BH28" s="84">
        <v>0</v>
      </c>
      <c r="BI28" s="72">
        <v>1550</v>
      </c>
      <c r="BJ28" s="84">
        <v>0</v>
      </c>
      <c r="BK28" s="72">
        <v>1500</v>
      </c>
      <c r="BL28" s="77">
        <f t="shared" si="7"/>
        <v>3300</v>
      </c>
      <c r="BM28" s="79" t="s">
        <v>91</v>
      </c>
      <c r="BN28" s="86"/>
    </row>
    <row r="29" spans="1:66" s="1" customFormat="1" ht="62.25" customHeight="1" x14ac:dyDescent="0.25">
      <c r="A29" s="107">
        <f t="shared" ref="A29" si="54">A28+1</f>
        <v>21</v>
      </c>
      <c r="B29" s="136">
        <v>41868</v>
      </c>
      <c r="C29" s="137">
        <v>0.14027777777777778</v>
      </c>
      <c r="D29" s="129" t="s">
        <v>114</v>
      </c>
      <c r="E29" s="130" t="s">
        <v>112</v>
      </c>
      <c r="F29" s="4" t="s">
        <v>80</v>
      </c>
      <c r="G29" s="71"/>
      <c r="H29" s="5">
        <v>100</v>
      </c>
      <c r="I29" s="5">
        <v>285</v>
      </c>
      <c r="J29" s="5">
        <v>140</v>
      </c>
      <c r="K29" s="5">
        <v>120</v>
      </c>
      <c r="L29" s="5">
        <v>500</v>
      </c>
      <c r="M29" s="5">
        <v>100</v>
      </c>
      <c r="N29" s="5">
        <v>50</v>
      </c>
      <c r="O29" s="5">
        <v>8000</v>
      </c>
      <c r="P29" s="72">
        <v>221</v>
      </c>
      <c r="Q29" s="99">
        <v>272</v>
      </c>
      <c r="R29" s="100">
        <v>2000</v>
      </c>
      <c r="S29" s="99">
        <v>272</v>
      </c>
      <c r="T29" s="100">
        <v>8420</v>
      </c>
      <c r="U29" s="73"/>
      <c r="V29" s="5">
        <v>4500</v>
      </c>
      <c r="W29" s="1">
        <v>1000</v>
      </c>
      <c r="X29" s="74"/>
      <c r="Y29" s="75">
        <v>150</v>
      </c>
      <c r="Z29" s="72">
        <v>1150</v>
      </c>
      <c r="AA29" s="72">
        <v>5000</v>
      </c>
      <c r="AB29" s="72">
        <f t="shared" si="1"/>
        <v>3300</v>
      </c>
      <c r="AC29" s="76">
        <f t="shared" ref="AC29" si="55">AD29-Y29</f>
        <v>1700</v>
      </c>
      <c r="AD29" s="77">
        <f t="shared" ref="AD29" si="56">AE29-Z29</f>
        <v>1850</v>
      </c>
      <c r="AE29" s="77">
        <f t="shared" ref="AE29" si="57">AF29-AA29</f>
        <v>3000</v>
      </c>
      <c r="AF29" s="77">
        <f t="shared" si="3"/>
        <v>8000</v>
      </c>
      <c r="AG29" s="77">
        <f t="shared" si="4"/>
        <v>11300</v>
      </c>
      <c r="AH29" s="78"/>
      <c r="AI29" s="90"/>
      <c r="AJ29" s="79">
        <v>15</v>
      </c>
      <c r="AK29" s="5">
        <v>10</v>
      </c>
      <c r="AL29" s="5">
        <v>7</v>
      </c>
      <c r="AM29" s="132">
        <v>16</v>
      </c>
      <c r="AN29" s="132">
        <v>125</v>
      </c>
      <c r="AO29" s="81"/>
      <c r="AP29" s="139">
        <v>1</v>
      </c>
      <c r="AQ29" s="108">
        <v>350</v>
      </c>
      <c r="AR29" s="140">
        <v>1</v>
      </c>
      <c r="AS29" s="108">
        <v>400</v>
      </c>
      <c r="AT29" s="140">
        <v>1</v>
      </c>
      <c r="AU29" s="72">
        <v>400</v>
      </c>
      <c r="AV29" s="77">
        <f t="shared" si="5"/>
        <v>1150</v>
      </c>
      <c r="AW29" s="81"/>
      <c r="AX29" s="139">
        <v>3</v>
      </c>
      <c r="AY29" s="108">
        <v>1500</v>
      </c>
      <c r="AZ29" s="140">
        <v>1</v>
      </c>
      <c r="BA29" s="108">
        <v>2000</v>
      </c>
      <c r="BB29" s="140">
        <v>0</v>
      </c>
      <c r="BC29" s="134">
        <v>1450</v>
      </c>
      <c r="BD29" s="85">
        <f t="shared" si="6"/>
        <v>4950</v>
      </c>
      <c r="BE29" s="81"/>
      <c r="BF29" s="84">
        <v>0</v>
      </c>
      <c r="BG29" s="72">
        <v>250</v>
      </c>
      <c r="BH29" s="84">
        <v>0</v>
      </c>
      <c r="BI29" s="72">
        <v>1550</v>
      </c>
      <c r="BJ29" s="84">
        <v>0</v>
      </c>
      <c r="BK29" s="72">
        <v>1500</v>
      </c>
      <c r="BL29" s="77">
        <f t="shared" si="7"/>
        <v>3300</v>
      </c>
      <c r="BM29" s="79" t="s">
        <v>91</v>
      </c>
      <c r="BN29" s="86"/>
    </row>
    <row r="30" spans="1:66" s="1" customFormat="1" ht="62.25" customHeight="1" x14ac:dyDescent="0.25">
      <c r="A30" s="113">
        <f t="shared" ref="A30:A31" si="58">A29+1</f>
        <v>22</v>
      </c>
      <c r="B30" s="142">
        <v>41868</v>
      </c>
      <c r="C30" s="143">
        <v>0.15833333333333333</v>
      </c>
      <c r="D30" s="129" t="s">
        <v>115</v>
      </c>
      <c r="E30" s="130" t="s">
        <v>116</v>
      </c>
      <c r="F30" s="4" t="s">
        <v>80</v>
      </c>
      <c r="G30" s="71"/>
      <c r="H30" s="5">
        <v>100</v>
      </c>
      <c r="I30" s="5">
        <v>285</v>
      </c>
      <c r="J30" s="5">
        <v>140</v>
      </c>
      <c r="K30" s="5">
        <v>120</v>
      </c>
      <c r="L30" s="5">
        <v>500</v>
      </c>
      <c r="M30" s="5">
        <v>100</v>
      </c>
      <c r="N30" s="5">
        <v>50</v>
      </c>
      <c r="O30" s="5">
        <v>8000</v>
      </c>
      <c r="P30" s="72">
        <v>221</v>
      </c>
      <c r="Q30" s="99">
        <v>272</v>
      </c>
      <c r="R30" s="100">
        <v>2000</v>
      </c>
      <c r="S30" s="99">
        <v>272</v>
      </c>
      <c r="T30" s="100">
        <v>8420</v>
      </c>
      <c r="U30" s="73"/>
      <c r="V30" s="5">
        <v>4500</v>
      </c>
      <c r="W30" s="1">
        <v>1000</v>
      </c>
      <c r="X30" s="74"/>
      <c r="Y30" s="75">
        <v>150</v>
      </c>
      <c r="Z30" s="72">
        <v>1150</v>
      </c>
      <c r="AA30" s="72">
        <v>5000</v>
      </c>
      <c r="AB30" s="72">
        <f t="shared" si="1"/>
        <v>3300</v>
      </c>
      <c r="AC30" s="76">
        <f t="shared" ref="AC30:AC31" si="59">AD30-Y30</f>
        <v>1700</v>
      </c>
      <c r="AD30" s="77">
        <f t="shared" ref="AD30:AD31" si="60">AE30-Z30</f>
        <v>1850</v>
      </c>
      <c r="AE30" s="77">
        <f t="shared" ref="AE30:AE31" si="61">AF30-AA30</f>
        <v>3000</v>
      </c>
      <c r="AF30" s="77">
        <f t="shared" si="3"/>
        <v>8000</v>
      </c>
      <c r="AG30" s="77">
        <f t="shared" si="4"/>
        <v>11300</v>
      </c>
      <c r="AH30" s="78"/>
      <c r="AI30" s="90"/>
      <c r="AJ30" s="79">
        <v>15</v>
      </c>
      <c r="AK30" s="5">
        <v>10</v>
      </c>
      <c r="AL30" s="5">
        <v>7</v>
      </c>
      <c r="AM30" s="132">
        <v>16</v>
      </c>
      <c r="AN30" s="132">
        <v>125</v>
      </c>
      <c r="AO30" s="81"/>
      <c r="AP30" s="139">
        <v>1</v>
      </c>
      <c r="AQ30" s="108">
        <v>350</v>
      </c>
      <c r="AR30" s="140">
        <v>1</v>
      </c>
      <c r="AS30" s="108">
        <v>400</v>
      </c>
      <c r="AT30" s="140">
        <v>1</v>
      </c>
      <c r="AU30" s="72">
        <v>400</v>
      </c>
      <c r="AV30" s="77">
        <f t="shared" si="5"/>
        <v>1150</v>
      </c>
      <c r="AW30" s="81"/>
      <c r="AX30" s="139">
        <v>3</v>
      </c>
      <c r="AY30" s="108">
        <v>1500</v>
      </c>
      <c r="AZ30" s="140">
        <v>0</v>
      </c>
      <c r="BA30" s="108">
        <v>2000</v>
      </c>
      <c r="BB30" s="140">
        <v>0</v>
      </c>
      <c r="BC30" s="134">
        <v>1450</v>
      </c>
      <c r="BD30" s="85">
        <f t="shared" si="6"/>
        <v>4950</v>
      </c>
      <c r="BE30" s="81"/>
      <c r="BF30" s="84">
        <v>0</v>
      </c>
      <c r="BG30" s="72">
        <v>250</v>
      </c>
      <c r="BH30" s="84">
        <v>0</v>
      </c>
      <c r="BI30" s="72">
        <v>1550</v>
      </c>
      <c r="BJ30" s="84">
        <v>0</v>
      </c>
      <c r="BK30" s="72">
        <v>1500</v>
      </c>
      <c r="BL30" s="77">
        <f t="shared" si="7"/>
        <v>3300</v>
      </c>
      <c r="BM30" s="79" t="s">
        <v>91</v>
      </c>
      <c r="BN30" s="86"/>
    </row>
    <row r="31" spans="1:66" s="1" customFormat="1" ht="18" customHeight="1" x14ac:dyDescent="0.25">
      <c r="A31" s="107">
        <f t="shared" si="58"/>
        <v>23</v>
      </c>
      <c r="B31" s="127">
        <v>41868</v>
      </c>
      <c r="C31" s="128">
        <v>0.16180555555555556</v>
      </c>
      <c r="D31" s="129" t="s">
        <v>119</v>
      </c>
      <c r="E31" s="97" t="s">
        <v>117</v>
      </c>
      <c r="F31" s="4" t="s">
        <v>80</v>
      </c>
      <c r="G31" s="71"/>
      <c r="H31" s="5">
        <v>100</v>
      </c>
      <c r="I31" s="5">
        <v>285</v>
      </c>
      <c r="J31" s="5">
        <v>140</v>
      </c>
      <c r="K31" s="5">
        <v>120</v>
      </c>
      <c r="L31" s="5">
        <v>500</v>
      </c>
      <c r="M31" s="5">
        <v>100</v>
      </c>
      <c r="N31" s="5">
        <v>50</v>
      </c>
      <c r="O31" s="5">
        <v>8000</v>
      </c>
      <c r="P31" s="72">
        <v>221</v>
      </c>
      <c r="Q31" s="107">
        <v>272</v>
      </c>
      <c r="R31" s="108">
        <v>2000</v>
      </c>
      <c r="S31" s="107">
        <v>272</v>
      </c>
      <c r="T31" s="108">
        <v>8420</v>
      </c>
      <c r="U31" s="73"/>
      <c r="V31" s="5">
        <v>4500</v>
      </c>
      <c r="W31" s="1">
        <v>1000</v>
      </c>
      <c r="X31" s="74"/>
      <c r="Y31" s="75">
        <v>150</v>
      </c>
      <c r="Z31" s="72">
        <v>1150</v>
      </c>
      <c r="AA31" s="72">
        <v>5000</v>
      </c>
      <c r="AB31" s="72">
        <f t="shared" si="1"/>
        <v>3300</v>
      </c>
      <c r="AC31" s="76">
        <f t="shared" si="59"/>
        <v>1700</v>
      </c>
      <c r="AD31" s="77">
        <f t="shared" si="60"/>
        <v>1850</v>
      </c>
      <c r="AE31" s="77">
        <f t="shared" si="61"/>
        <v>3000</v>
      </c>
      <c r="AF31" s="77">
        <f t="shared" si="3"/>
        <v>8000</v>
      </c>
      <c r="AG31" s="77">
        <f t="shared" si="4"/>
        <v>11300</v>
      </c>
      <c r="AH31" s="78"/>
      <c r="AI31" s="90"/>
      <c r="AJ31" s="79">
        <v>15</v>
      </c>
      <c r="AK31" s="5">
        <v>10</v>
      </c>
      <c r="AL31" s="5">
        <v>7</v>
      </c>
      <c r="AM31" s="124">
        <v>18</v>
      </c>
      <c r="AN31" s="124">
        <v>125</v>
      </c>
      <c r="AO31" s="81"/>
      <c r="AP31" s="125">
        <v>1</v>
      </c>
      <c r="AQ31" s="120">
        <v>350</v>
      </c>
      <c r="AR31" s="126">
        <v>1</v>
      </c>
      <c r="AS31" s="120">
        <v>400</v>
      </c>
      <c r="AT31" s="126">
        <v>1</v>
      </c>
      <c r="AU31" s="72">
        <v>400</v>
      </c>
      <c r="AV31" s="77">
        <f t="shared" si="5"/>
        <v>1150</v>
      </c>
      <c r="AW31" s="81"/>
      <c r="AX31" s="125">
        <v>3</v>
      </c>
      <c r="AY31" s="120">
        <v>1500</v>
      </c>
      <c r="AZ31" s="122">
        <v>0</v>
      </c>
      <c r="BA31" s="120">
        <v>2000</v>
      </c>
      <c r="BB31" s="122">
        <v>0</v>
      </c>
      <c r="BC31" s="124">
        <v>1450</v>
      </c>
      <c r="BD31" s="85">
        <f t="shared" si="6"/>
        <v>4950</v>
      </c>
      <c r="BE31" s="81"/>
      <c r="BF31" s="84">
        <v>0</v>
      </c>
      <c r="BG31" s="72">
        <v>250</v>
      </c>
      <c r="BH31" s="84">
        <v>0</v>
      </c>
      <c r="BI31" s="72">
        <v>1550</v>
      </c>
      <c r="BJ31" s="84">
        <v>0</v>
      </c>
      <c r="BK31" s="72">
        <v>1500</v>
      </c>
      <c r="BL31" s="77">
        <f t="shared" si="7"/>
        <v>3300</v>
      </c>
      <c r="BM31" s="79" t="s">
        <v>91</v>
      </c>
      <c r="BN31" s="86"/>
    </row>
    <row r="32" spans="1:66" s="1" customFormat="1" ht="18" customHeight="1" x14ac:dyDescent="0.25">
      <c r="A32" s="107">
        <f t="shared" ref="A32" si="62">A31+1</f>
        <v>24</v>
      </c>
      <c r="B32" s="127">
        <v>41868</v>
      </c>
      <c r="C32" s="128">
        <v>0.19305555555555554</v>
      </c>
      <c r="D32" s="129" t="s">
        <v>119</v>
      </c>
      <c r="E32" s="96" t="s">
        <v>118</v>
      </c>
      <c r="F32" s="4" t="s">
        <v>80</v>
      </c>
      <c r="G32" s="71"/>
      <c r="H32" s="5">
        <v>100</v>
      </c>
      <c r="I32" s="5">
        <v>285</v>
      </c>
      <c r="J32" s="5">
        <v>140</v>
      </c>
      <c r="K32" s="5">
        <v>120</v>
      </c>
      <c r="L32" s="5">
        <v>500</v>
      </c>
      <c r="M32" s="5">
        <v>100</v>
      </c>
      <c r="N32" s="5">
        <v>50</v>
      </c>
      <c r="O32" s="5">
        <v>8000</v>
      </c>
      <c r="P32" s="72">
        <v>221</v>
      </c>
      <c r="Q32" s="107">
        <v>272</v>
      </c>
      <c r="R32" s="108">
        <v>2000</v>
      </c>
      <c r="S32" s="107">
        <v>272</v>
      </c>
      <c r="T32" s="108">
        <v>8420</v>
      </c>
      <c r="U32" s="73"/>
      <c r="V32" s="5">
        <v>4500</v>
      </c>
      <c r="W32" s="1">
        <v>1000</v>
      </c>
      <c r="X32" s="74"/>
      <c r="Y32" s="75">
        <v>150</v>
      </c>
      <c r="Z32" s="72">
        <v>1150</v>
      </c>
      <c r="AA32" s="72">
        <v>5000</v>
      </c>
      <c r="AB32" s="72">
        <f t="shared" si="1"/>
        <v>3300</v>
      </c>
      <c r="AC32" s="76">
        <f t="shared" ref="AC32" si="63">AD32-Y32</f>
        <v>1700</v>
      </c>
      <c r="AD32" s="77">
        <f t="shared" ref="AD32" si="64">AE32-Z32</f>
        <v>1850</v>
      </c>
      <c r="AE32" s="77">
        <f t="shared" ref="AE32" si="65">AF32-AA32</f>
        <v>3000</v>
      </c>
      <c r="AF32" s="77">
        <f t="shared" si="3"/>
        <v>8000</v>
      </c>
      <c r="AG32" s="77">
        <f t="shared" si="4"/>
        <v>11300</v>
      </c>
      <c r="AH32" s="78"/>
      <c r="AI32" s="90"/>
      <c r="AJ32" s="79">
        <v>15</v>
      </c>
      <c r="AK32" s="5">
        <v>10</v>
      </c>
      <c r="AL32" s="5">
        <v>7</v>
      </c>
      <c r="AM32" s="124">
        <v>18</v>
      </c>
      <c r="AN32" s="124">
        <v>125</v>
      </c>
      <c r="AO32" s="81"/>
      <c r="AP32" s="125">
        <v>1</v>
      </c>
      <c r="AQ32" s="120">
        <v>350</v>
      </c>
      <c r="AR32" s="126">
        <v>1</v>
      </c>
      <c r="AS32" s="120">
        <v>400</v>
      </c>
      <c r="AT32" s="126">
        <v>1</v>
      </c>
      <c r="AU32" s="72">
        <v>400</v>
      </c>
      <c r="AV32" s="77">
        <f t="shared" si="5"/>
        <v>1150</v>
      </c>
      <c r="AW32" s="81"/>
      <c r="AX32" s="125">
        <v>3</v>
      </c>
      <c r="AY32" s="120">
        <v>1500</v>
      </c>
      <c r="AZ32" s="125">
        <v>2.5</v>
      </c>
      <c r="BA32" s="120">
        <v>2000</v>
      </c>
      <c r="BB32" s="125">
        <v>1</v>
      </c>
      <c r="BC32" s="124">
        <v>1450</v>
      </c>
      <c r="BD32" s="85">
        <f t="shared" si="6"/>
        <v>4950</v>
      </c>
      <c r="BE32" s="81"/>
      <c r="BF32" s="124">
        <v>-1</v>
      </c>
      <c r="BG32" s="141">
        <v>250</v>
      </c>
      <c r="BH32" s="124">
        <v>-6</v>
      </c>
      <c r="BI32" s="72">
        <v>1550</v>
      </c>
      <c r="BJ32" s="124">
        <v>-5</v>
      </c>
      <c r="BK32" s="72">
        <v>1500</v>
      </c>
      <c r="BL32" s="77">
        <f t="shared" si="7"/>
        <v>3300</v>
      </c>
      <c r="BM32" s="79" t="s">
        <v>91</v>
      </c>
      <c r="BN32" s="86"/>
    </row>
    <row r="33" spans="1:66" s="1" customFormat="1" ht="18" customHeight="1" x14ac:dyDescent="0.25">
      <c r="A33" s="107">
        <f t="shared" ref="A33" si="66">A32+1</f>
        <v>25</v>
      </c>
      <c r="B33" s="136">
        <v>41868</v>
      </c>
      <c r="C33" s="137">
        <v>0.19930555555555554</v>
      </c>
      <c r="D33" s="129" t="s">
        <v>119</v>
      </c>
      <c r="E33" s="96" t="s">
        <v>122</v>
      </c>
      <c r="F33" s="4" t="s">
        <v>80</v>
      </c>
      <c r="G33" s="71"/>
      <c r="H33" s="5">
        <v>100</v>
      </c>
      <c r="I33" s="5">
        <v>285</v>
      </c>
      <c r="J33" s="5">
        <v>140</v>
      </c>
      <c r="K33" s="5">
        <v>120</v>
      </c>
      <c r="L33" s="5">
        <v>500</v>
      </c>
      <c r="M33" s="5">
        <v>100</v>
      </c>
      <c r="N33" s="5">
        <v>50</v>
      </c>
      <c r="O33" s="5">
        <v>8000</v>
      </c>
      <c r="P33" s="72">
        <v>221</v>
      </c>
      <c r="Q33" s="107">
        <v>272</v>
      </c>
      <c r="R33" s="108">
        <v>2000</v>
      </c>
      <c r="S33" s="107">
        <v>272</v>
      </c>
      <c r="T33" s="108">
        <v>8420</v>
      </c>
      <c r="U33" s="73"/>
      <c r="V33" s="5">
        <v>4500</v>
      </c>
      <c r="W33" s="1">
        <v>1000</v>
      </c>
      <c r="X33" s="74"/>
      <c r="Y33" s="75">
        <v>150</v>
      </c>
      <c r="Z33" s="72">
        <v>1150</v>
      </c>
      <c r="AA33" s="72">
        <v>5000</v>
      </c>
      <c r="AB33" s="72">
        <f t="shared" si="1"/>
        <v>3300</v>
      </c>
      <c r="AC33" s="76">
        <f t="shared" ref="AC33" si="67">AD33-Y33</f>
        <v>1700</v>
      </c>
      <c r="AD33" s="77">
        <f t="shared" ref="AD33" si="68">AE33-Z33</f>
        <v>1850</v>
      </c>
      <c r="AE33" s="77">
        <f t="shared" ref="AE33" si="69">AF33-AA33</f>
        <v>3000</v>
      </c>
      <c r="AF33" s="77">
        <f t="shared" si="3"/>
        <v>8000</v>
      </c>
      <c r="AG33" s="77">
        <f t="shared" si="4"/>
        <v>11300</v>
      </c>
      <c r="AH33" s="78"/>
      <c r="AI33" s="90"/>
      <c r="AJ33" s="79">
        <v>15</v>
      </c>
      <c r="AK33" s="5">
        <v>10</v>
      </c>
      <c r="AL33" s="5">
        <v>7</v>
      </c>
      <c r="AM33" s="124">
        <v>18</v>
      </c>
      <c r="AN33" s="124">
        <v>125</v>
      </c>
      <c r="AO33" s="81"/>
      <c r="AP33" s="125">
        <v>1</v>
      </c>
      <c r="AQ33" s="120">
        <v>350</v>
      </c>
      <c r="AR33" s="126">
        <v>1</v>
      </c>
      <c r="AS33" s="120">
        <v>400</v>
      </c>
      <c r="AT33" s="126">
        <v>1</v>
      </c>
      <c r="AU33" s="72">
        <v>400</v>
      </c>
      <c r="AV33" s="77">
        <f t="shared" si="5"/>
        <v>1150</v>
      </c>
      <c r="AW33" s="81"/>
      <c r="AX33" s="125">
        <v>3</v>
      </c>
      <c r="AY33" s="120">
        <v>1500</v>
      </c>
      <c r="AZ33" s="125">
        <v>2.5</v>
      </c>
      <c r="BA33" s="120">
        <v>2000</v>
      </c>
      <c r="BB33" s="125">
        <v>1</v>
      </c>
      <c r="BC33" s="124">
        <v>1450</v>
      </c>
      <c r="BD33" s="85">
        <f t="shared" si="6"/>
        <v>4950</v>
      </c>
      <c r="BE33" s="81"/>
      <c r="BF33" s="124">
        <v>-1</v>
      </c>
      <c r="BG33" s="124">
        <v>400</v>
      </c>
      <c r="BH33" s="124">
        <v>-6</v>
      </c>
      <c r="BI33" s="72">
        <v>1550</v>
      </c>
      <c r="BJ33" s="124">
        <v>-5</v>
      </c>
      <c r="BK33" s="124">
        <v>1350</v>
      </c>
      <c r="BL33" s="77">
        <f t="shared" si="7"/>
        <v>3300</v>
      </c>
      <c r="BM33" s="79" t="s">
        <v>91</v>
      </c>
      <c r="BN33" s="86"/>
    </row>
    <row r="34" spans="1:66" s="1" customFormat="1" ht="18" customHeight="1" x14ac:dyDescent="0.25">
      <c r="A34" s="107">
        <f t="shared" ref="A34" si="70">A33+1</f>
        <v>26</v>
      </c>
      <c r="B34" s="127">
        <v>41868</v>
      </c>
      <c r="C34" s="128">
        <v>0.20347222222222219</v>
      </c>
      <c r="D34" s="113" t="s">
        <v>120</v>
      </c>
      <c r="E34" s="144" t="s">
        <v>121</v>
      </c>
      <c r="F34" s="4" t="s">
        <v>80</v>
      </c>
      <c r="G34" s="71"/>
      <c r="H34" s="5">
        <v>100</v>
      </c>
      <c r="I34" s="5">
        <v>285</v>
      </c>
      <c r="J34" s="5">
        <v>140</v>
      </c>
      <c r="K34" s="5">
        <v>120</v>
      </c>
      <c r="L34" s="5">
        <v>500</v>
      </c>
      <c r="M34" s="5">
        <v>100</v>
      </c>
      <c r="N34" s="5">
        <v>50</v>
      </c>
      <c r="O34" s="5">
        <v>8000</v>
      </c>
      <c r="P34" s="72">
        <v>221</v>
      </c>
      <c r="Q34" s="107">
        <v>272</v>
      </c>
      <c r="R34" s="108">
        <v>2000</v>
      </c>
      <c r="S34" s="107">
        <v>272</v>
      </c>
      <c r="T34" s="108">
        <v>8420</v>
      </c>
      <c r="U34" s="73"/>
      <c r="V34" s="5">
        <v>4500</v>
      </c>
      <c r="W34" s="1">
        <v>1000</v>
      </c>
      <c r="X34" s="74"/>
      <c r="Y34" s="75">
        <v>150</v>
      </c>
      <c r="Z34" s="72">
        <v>1150</v>
      </c>
      <c r="AA34" s="72">
        <v>5000</v>
      </c>
      <c r="AB34" s="72">
        <f t="shared" si="1"/>
        <v>3300</v>
      </c>
      <c r="AC34" s="76">
        <f t="shared" ref="AC34" si="71">AD34-Y34</f>
        <v>1700</v>
      </c>
      <c r="AD34" s="77">
        <f t="shared" ref="AD34" si="72">AE34-Z34</f>
        <v>1850</v>
      </c>
      <c r="AE34" s="77">
        <f t="shared" ref="AE34" si="73">AF34-AA34</f>
        <v>3000</v>
      </c>
      <c r="AF34" s="77">
        <f t="shared" si="3"/>
        <v>8000</v>
      </c>
      <c r="AG34" s="77">
        <f t="shared" si="4"/>
        <v>11300</v>
      </c>
      <c r="AH34" s="78"/>
      <c r="AI34" s="90"/>
      <c r="AJ34" s="79">
        <v>15</v>
      </c>
      <c r="AK34" s="5">
        <v>10</v>
      </c>
      <c r="AL34" s="5">
        <v>7</v>
      </c>
      <c r="AM34" s="145">
        <v>25</v>
      </c>
      <c r="AN34" s="124">
        <v>125</v>
      </c>
      <c r="AO34" s="81"/>
      <c r="AP34" s="125">
        <v>1</v>
      </c>
      <c r="AQ34" s="120">
        <v>350</v>
      </c>
      <c r="AR34" s="126">
        <v>1</v>
      </c>
      <c r="AS34" s="120">
        <v>400</v>
      </c>
      <c r="AT34" s="126">
        <v>1</v>
      </c>
      <c r="AU34" s="72">
        <v>400</v>
      </c>
      <c r="AV34" s="77">
        <f t="shared" si="5"/>
        <v>1150</v>
      </c>
      <c r="AW34" s="81"/>
      <c r="AX34" s="125">
        <v>3</v>
      </c>
      <c r="AY34" s="120">
        <v>1500</v>
      </c>
      <c r="AZ34" s="125">
        <v>2.5</v>
      </c>
      <c r="BA34" s="120">
        <v>2000</v>
      </c>
      <c r="BB34" s="125">
        <v>1</v>
      </c>
      <c r="BC34" s="124">
        <v>1450</v>
      </c>
      <c r="BD34" s="85">
        <f t="shared" si="6"/>
        <v>4950</v>
      </c>
      <c r="BE34" s="81"/>
      <c r="BF34" s="124">
        <v>-1</v>
      </c>
      <c r="BG34" s="124">
        <v>400</v>
      </c>
      <c r="BH34" s="124">
        <v>-6</v>
      </c>
      <c r="BI34" s="72">
        <v>1550</v>
      </c>
      <c r="BJ34" s="124">
        <v>-5</v>
      </c>
      <c r="BK34" s="124">
        <v>1350</v>
      </c>
      <c r="BL34" s="77">
        <f t="shared" si="7"/>
        <v>3300</v>
      </c>
      <c r="BM34" s="79" t="s">
        <v>91</v>
      </c>
      <c r="BN34" s="86"/>
    </row>
    <row r="35" spans="1:66" s="1" customFormat="1" ht="54" customHeight="1" x14ac:dyDescent="0.25">
      <c r="A35" s="107">
        <f t="shared" ref="A35" si="74">A34+1</f>
        <v>27</v>
      </c>
      <c r="B35" s="127">
        <v>41868</v>
      </c>
      <c r="C35" s="128">
        <v>0.20694444444444446</v>
      </c>
      <c r="D35" s="147" t="s">
        <v>123</v>
      </c>
      <c r="E35" s="144" t="s">
        <v>124</v>
      </c>
      <c r="F35" s="4" t="s">
        <v>82</v>
      </c>
      <c r="G35" s="71"/>
      <c r="H35" s="5">
        <v>100</v>
      </c>
      <c r="I35" s="5">
        <v>285</v>
      </c>
      <c r="J35" s="5">
        <v>140</v>
      </c>
      <c r="K35" s="5">
        <v>120</v>
      </c>
      <c r="L35" s="5">
        <v>500</v>
      </c>
      <c r="M35" s="5">
        <v>100</v>
      </c>
      <c r="N35" s="5">
        <v>50</v>
      </c>
      <c r="O35" s="5">
        <v>8000</v>
      </c>
      <c r="P35" s="72">
        <v>221</v>
      </c>
      <c r="Q35" s="107">
        <v>272</v>
      </c>
      <c r="R35" s="108">
        <v>2000</v>
      </c>
      <c r="S35" s="107">
        <v>272</v>
      </c>
      <c r="T35" s="108">
        <v>8420</v>
      </c>
      <c r="U35" s="73"/>
      <c r="V35" s="5">
        <v>4500</v>
      </c>
      <c r="W35" s="1">
        <v>1000</v>
      </c>
      <c r="X35" s="74"/>
      <c r="Y35" s="75">
        <v>150</v>
      </c>
      <c r="Z35" s="72">
        <v>1150</v>
      </c>
      <c r="AA35" s="72">
        <v>5000</v>
      </c>
      <c r="AB35" s="72">
        <f t="shared" si="1"/>
        <v>3300</v>
      </c>
      <c r="AC35" s="76">
        <f t="shared" ref="AC35" si="75">AD35-Y35</f>
        <v>1700</v>
      </c>
      <c r="AD35" s="77">
        <f t="shared" ref="AD35" si="76">AE35-Z35</f>
        <v>1850</v>
      </c>
      <c r="AE35" s="77">
        <f t="shared" ref="AE35" si="77">AF35-AA35</f>
        <v>3000</v>
      </c>
      <c r="AF35" s="77">
        <f t="shared" si="3"/>
        <v>8000</v>
      </c>
      <c r="AG35" s="77">
        <f t="shared" si="4"/>
        <v>11300</v>
      </c>
      <c r="AH35" s="78"/>
      <c r="AI35" s="90"/>
      <c r="AJ35" s="79">
        <v>15</v>
      </c>
      <c r="AK35" s="5">
        <v>10</v>
      </c>
      <c r="AL35" s="5">
        <v>7</v>
      </c>
      <c r="AM35" s="146">
        <v>25</v>
      </c>
      <c r="AN35" s="124">
        <v>125</v>
      </c>
      <c r="AO35" s="81"/>
      <c r="AP35" s="125">
        <v>1</v>
      </c>
      <c r="AQ35" s="120">
        <v>350</v>
      </c>
      <c r="AR35" s="126">
        <v>1</v>
      </c>
      <c r="AS35" s="120">
        <v>400</v>
      </c>
      <c r="AT35" s="126">
        <v>1</v>
      </c>
      <c r="AU35" s="72">
        <v>400</v>
      </c>
      <c r="AV35" s="77">
        <f t="shared" si="5"/>
        <v>1150</v>
      </c>
      <c r="AW35" s="81"/>
      <c r="AX35" s="125">
        <v>3</v>
      </c>
      <c r="AY35" s="120">
        <v>1500</v>
      </c>
      <c r="AZ35" s="125">
        <v>2.5</v>
      </c>
      <c r="BA35" s="120">
        <v>2000</v>
      </c>
      <c r="BB35" s="125">
        <v>1</v>
      </c>
      <c r="BC35" s="124">
        <v>1450</v>
      </c>
      <c r="BD35" s="85">
        <f t="shared" si="6"/>
        <v>4950</v>
      </c>
      <c r="BE35" s="81"/>
      <c r="BF35" s="124">
        <v>-1</v>
      </c>
      <c r="BG35" s="124">
        <v>400</v>
      </c>
      <c r="BH35" s="124">
        <v>-6</v>
      </c>
      <c r="BI35" s="72">
        <v>1550</v>
      </c>
      <c r="BJ35" s="124">
        <v>-5</v>
      </c>
      <c r="BK35" s="124">
        <v>1350</v>
      </c>
      <c r="BL35" s="77">
        <f t="shared" si="7"/>
        <v>3300</v>
      </c>
      <c r="BM35" s="79" t="s">
        <v>91</v>
      </c>
      <c r="BN35" s="86"/>
    </row>
    <row r="36" spans="1:66" s="1" customFormat="1" ht="54" customHeight="1" x14ac:dyDescent="0.25">
      <c r="A36" s="107">
        <f t="shared" ref="A36" si="78">A35+1</f>
        <v>28</v>
      </c>
      <c r="B36" s="127">
        <v>41868</v>
      </c>
      <c r="C36" s="128">
        <v>0.20694444444444446</v>
      </c>
      <c r="D36" s="147"/>
      <c r="E36" s="144" t="s">
        <v>125</v>
      </c>
      <c r="F36" s="4" t="s">
        <v>82</v>
      </c>
      <c r="G36" s="71"/>
      <c r="H36" s="5">
        <v>100</v>
      </c>
      <c r="I36" s="5">
        <v>285</v>
      </c>
      <c r="J36" s="5">
        <v>140</v>
      </c>
      <c r="K36" s="5">
        <v>120</v>
      </c>
      <c r="L36" s="5">
        <v>500</v>
      </c>
      <c r="M36" s="5">
        <v>100</v>
      </c>
      <c r="N36" s="5">
        <v>50</v>
      </c>
      <c r="O36" s="5">
        <v>8000</v>
      </c>
      <c r="P36" s="72">
        <v>221</v>
      </c>
      <c r="Q36" s="107">
        <v>272</v>
      </c>
      <c r="R36" s="108">
        <v>2000</v>
      </c>
      <c r="S36" s="107">
        <v>272</v>
      </c>
      <c r="T36" s="108">
        <v>8420</v>
      </c>
      <c r="U36" s="73"/>
      <c r="V36" s="5">
        <v>4500</v>
      </c>
      <c r="W36" s="1">
        <v>1000</v>
      </c>
      <c r="X36" s="74"/>
      <c r="Y36" s="75">
        <v>150</v>
      </c>
      <c r="Z36" s="72">
        <v>1150</v>
      </c>
      <c r="AA36" s="72">
        <v>5000</v>
      </c>
      <c r="AB36" s="72">
        <f t="shared" si="1"/>
        <v>3300</v>
      </c>
      <c r="AC36" s="76">
        <f t="shared" ref="AC36" si="79">AD36-Y36</f>
        <v>1700</v>
      </c>
      <c r="AD36" s="77">
        <f t="shared" ref="AD36" si="80">AE36-Z36</f>
        <v>1850</v>
      </c>
      <c r="AE36" s="77">
        <f t="shared" ref="AE36" si="81">AF36-AA36</f>
        <v>3000</v>
      </c>
      <c r="AF36" s="77">
        <f t="shared" si="3"/>
        <v>8000</v>
      </c>
      <c r="AG36" s="77">
        <f t="shared" si="4"/>
        <v>11300</v>
      </c>
      <c r="AH36" s="78"/>
      <c r="AI36" s="90"/>
      <c r="AJ36" s="79">
        <v>15</v>
      </c>
      <c r="AK36" s="5">
        <v>10</v>
      </c>
      <c r="AL36" s="5">
        <v>7</v>
      </c>
      <c r="AM36" s="146">
        <v>25</v>
      </c>
      <c r="AN36" s="124">
        <v>125</v>
      </c>
      <c r="AO36" s="81"/>
      <c r="AP36" s="125">
        <v>1</v>
      </c>
      <c r="AQ36" s="120">
        <v>350</v>
      </c>
      <c r="AR36" s="126">
        <v>1</v>
      </c>
      <c r="AS36" s="120">
        <v>400</v>
      </c>
      <c r="AT36" s="126">
        <v>1</v>
      </c>
      <c r="AU36" s="72">
        <v>400</v>
      </c>
      <c r="AV36" s="77">
        <f t="shared" si="5"/>
        <v>1150</v>
      </c>
      <c r="AW36" s="81"/>
      <c r="AX36" s="125">
        <v>3</v>
      </c>
      <c r="AY36" s="120">
        <v>1500</v>
      </c>
      <c r="AZ36" s="125">
        <v>2.5</v>
      </c>
      <c r="BA36" s="120">
        <v>2000</v>
      </c>
      <c r="BB36" s="125">
        <v>1</v>
      </c>
      <c r="BC36" s="124">
        <v>1450</v>
      </c>
      <c r="BD36" s="85">
        <f t="shared" si="6"/>
        <v>4950</v>
      </c>
      <c r="BE36" s="81"/>
      <c r="BF36" s="124">
        <v>-1</v>
      </c>
      <c r="BG36" s="124">
        <v>400</v>
      </c>
      <c r="BH36" s="124">
        <v>-6</v>
      </c>
      <c r="BI36" s="72">
        <v>1550</v>
      </c>
      <c r="BJ36" s="124">
        <v>-5</v>
      </c>
      <c r="BK36" s="124">
        <v>1350</v>
      </c>
      <c r="BL36" s="77">
        <f t="shared" si="7"/>
        <v>3300</v>
      </c>
      <c r="BM36" s="79" t="s">
        <v>91</v>
      </c>
      <c r="BN36" s="86"/>
    </row>
    <row r="37" spans="1:66" ht="42" customHeight="1" x14ac:dyDescent="0.25">
      <c r="A37" s="99">
        <f>A36+1</f>
        <v>29</v>
      </c>
      <c r="B37" s="70"/>
      <c r="C37" s="70"/>
      <c r="D37" s="70"/>
      <c r="E37" s="151" t="s">
        <v>128</v>
      </c>
      <c r="F37" s="150"/>
      <c r="G37" s="66"/>
      <c r="P37" s="39"/>
      <c r="R37" s="39"/>
      <c r="T37" s="39"/>
      <c r="U37" s="65"/>
      <c r="X37" s="62"/>
      <c r="Y37" s="63"/>
      <c r="Z37" s="39"/>
      <c r="AA37" s="39"/>
      <c r="AB37" s="39"/>
      <c r="AC37" s="53"/>
      <c r="AD37" s="40"/>
      <c r="AE37" s="40"/>
      <c r="AF37" s="40"/>
      <c r="AG37" s="40"/>
      <c r="AH37" s="52"/>
      <c r="AI37" s="50"/>
      <c r="AJ37" s="49"/>
      <c r="AM37" s="38"/>
      <c r="AN37" s="39"/>
      <c r="AO37" s="67"/>
      <c r="AP37" s="54"/>
      <c r="AQ37" s="39"/>
      <c r="AR37" s="38"/>
      <c r="AS37" s="39"/>
      <c r="AT37" s="38"/>
      <c r="AU37" s="39"/>
      <c r="AV37" s="40"/>
      <c r="AW37" s="67"/>
      <c r="AX37" s="38"/>
      <c r="AY37" s="39"/>
      <c r="AZ37" s="38"/>
      <c r="BA37" s="39"/>
      <c r="BB37" s="38"/>
      <c r="BC37" s="39"/>
      <c r="BD37" s="69"/>
      <c r="BE37" s="67"/>
      <c r="BF37" s="38"/>
      <c r="BG37" s="39"/>
      <c r="BH37" s="38"/>
      <c r="BI37" s="39"/>
      <c r="BJ37" s="38"/>
      <c r="BK37" s="39"/>
      <c r="BL37" s="40"/>
      <c r="BM37" s="68"/>
    </row>
    <row r="38" spans="1:66" s="1" customFormat="1" ht="95.25" customHeight="1" x14ac:dyDescent="0.25">
      <c r="A38" s="107">
        <f t="shared" ref="A38:A58" si="82">A37+1</f>
        <v>30</v>
      </c>
      <c r="B38" s="127">
        <v>41868</v>
      </c>
      <c r="C38" s="128">
        <v>0.72916666666666663</v>
      </c>
      <c r="D38" s="159" t="s">
        <v>126</v>
      </c>
      <c r="E38" s="98" t="s">
        <v>127</v>
      </c>
      <c r="F38" s="4" t="s">
        <v>145</v>
      </c>
      <c r="G38" s="71"/>
      <c r="H38" s="5">
        <v>100</v>
      </c>
      <c r="I38" s="5">
        <v>285</v>
      </c>
      <c r="J38" s="5">
        <v>140</v>
      </c>
      <c r="K38" s="5">
        <v>120</v>
      </c>
      <c r="L38" s="5">
        <v>500</v>
      </c>
      <c r="M38" s="5">
        <v>100</v>
      </c>
      <c r="N38" s="5">
        <v>50</v>
      </c>
      <c r="O38" s="5">
        <v>8000</v>
      </c>
      <c r="P38" s="72">
        <v>221</v>
      </c>
      <c r="Q38" s="99">
        <v>262</v>
      </c>
      <c r="R38" s="100">
        <v>1850</v>
      </c>
      <c r="S38" s="99">
        <v>262</v>
      </c>
      <c r="T38" s="100">
        <v>8550</v>
      </c>
      <c r="U38" s="73"/>
      <c r="V38" s="5">
        <v>4500</v>
      </c>
      <c r="W38" s="1">
        <v>1000</v>
      </c>
      <c r="X38" s="74"/>
      <c r="Y38" s="75">
        <v>150</v>
      </c>
      <c r="Z38" s="72">
        <v>1150</v>
      </c>
      <c r="AA38" s="72">
        <v>5000</v>
      </c>
      <c r="AB38" s="72">
        <f t="shared" ref="AB38" si="83">(I38-K38)/N38*1000</f>
        <v>3300</v>
      </c>
      <c r="AC38" s="76">
        <f t="shared" ref="AC38" si="84">AD38-Y38</f>
        <v>1700</v>
      </c>
      <c r="AD38" s="77">
        <f t="shared" ref="AD38" si="85">AE38-Z38</f>
        <v>1850</v>
      </c>
      <c r="AE38" s="77">
        <f t="shared" ref="AE38" si="86">AF38-AA38</f>
        <v>3000</v>
      </c>
      <c r="AF38" s="77">
        <f t="shared" ref="AF38" si="87">O38</f>
        <v>8000</v>
      </c>
      <c r="AG38" s="77">
        <f t="shared" ref="AG38" si="88">AF38+AB38</f>
        <v>11300</v>
      </c>
      <c r="AH38" s="78"/>
      <c r="AI38" s="90"/>
      <c r="AJ38" s="79">
        <v>15</v>
      </c>
      <c r="AK38" s="5">
        <v>10</v>
      </c>
      <c r="AL38" s="5">
        <v>7</v>
      </c>
      <c r="AM38" s="146">
        <v>25</v>
      </c>
      <c r="AN38" s="124">
        <v>125</v>
      </c>
      <c r="AO38" s="81"/>
      <c r="AP38" s="125">
        <v>1</v>
      </c>
      <c r="AQ38" s="120">
        <v>350</v>
      </c>
      <c r="AR38" s="126">
        <v>1</v>
      </c>
      <c r="AS38" s="120">
        <v>400</v>
      </c>
      <c r="AT38" s="126">
        <v>1</v>
      </c>
      <c r="AU38" s="72">
        <v>400</v>
      </c>
      <c r="AV38" s="77">
        <f t="shared" ref="AV38" si="89">AQ38+AS38+AU38</f>
        <v>1150</v>
      </c>
      <c r="AW38" s="81"/>
      <c r="AX38" s="125">
        <v>3</v>
      </c>
      <c r="AY38" s="120">
        <v>1500</v>
      </c>
      <c r="AZ38" s="125">
        <v>2.5</v>
      </c>
      <c r="BA38" s="120">
        <v>2000</v>
      </c>
      <c r="BB38" s="125">
        <v>1</v>
      </c>
      <c r="BC38" s="124">
        <v>1500</v>
      </c>
      <c r="BD38" s="85">
        <f t="shared" ref="BD38" si="90">AY38+BA38+BC38</f>
        <v>5000</v>
      </c>
      <c r="BE38" s="81"/>
      <c r="BF38" s="124">
        <v>-1</v>
      </c>
      <c r="BG38" s="124">
        <v>400</v>
      </c>
      <c r="BH38" s="124">
        <v>-6</v>
      </c>
      <c r="BI38" s="72">
        <v>1550</v>
      </c>
      <c r="BJ38" s="124">
        <v>-5</v>
      </c>
      <c r="BK38" s="124">
        <v>1350</v>
      </c>
      <c r="BL38" s="77">
        <f t="shared" ref="BL38" si="91">BG38+BI38+BK38</f>
        <v>3300</v>
      </c>
      <c r="BM38" s="79" t="s">
        <v>91</v>
      </c>
      <c r="BN38" s="86"/>
    </row>
    <row r="39" spans="1:66" s="1" customFormat="1" ht="172.5" customHeight="1" x14ac:dyDescent="0.25">
      <c r="A39" s="107">
        <f t="shared" si="82"/>
        <v>31</v>
      </c>
      <c r="B39" s="127">
        <v>41868</v>
      </c>
      <c r="C39" s="128">
        <v>0.74583333333333324</v>
      </c>
      <c r="D39" s="159" t="s">
        <v>126</v>
      </c>
      <c r="E39" s="97" t="s">
        <v>129</v>
      </c>
      <c r="F39" s="4" t="s">
        <v>145</v>
      </c>
      <c r="G39" s="71"/>
      <c r="H39" s="5">
        <v>100</v>
      </c>
      <c r="I39" s="5">
        <v>285</v>
      </c>
      <c r="J39" s="5">
        <v>140</v>
      </c>
      <c r="K39" s="5">
        <v>120</v>
      </c>
      <c r="L39" s="5">
        <v>500</v>
      </c>
      <c r="M39" s="5">
        <v>100</v>
      </c>
      <c r="N39" s="5">
        <v>50</v>
      </c>
      <c r="O39" s="5">
        <v>8000</v>
      </c>
      <c r="P39" s="72">
        <v>221</v>
      </c>
      <c r="Q39" s="99">
        <v>262</v>
      </c>
      <c r="R39" s="100">
        <v>1850</v>
      </c>
      <c r="S39" s="99">
        <v>262</v>
      </c>
      <c r="T39" s="100">
        <v>8550</v>
      </c>
      <c r="U39" s="73"/>
      <c r="V39" s="5">
        <v>4500</v>
      </c>
      <c r="W39" s="153">
        <v>1000</v>
      </c>
      <c r="X39" s="74"/>
      <c r="Y39" s="75">
        <v>150</v>
      </c>
      <c r="Z39" s="72">
        <v>1150</v>
      </c>
      <c r="AA39" s="72">
        <v>5000</v>
      </c>
      <c r="AB39" s="72">
        <f t="shared" ref="AB39" si="92">(I39-K39)/N39*1000</f>
        <v>3300</v>
      </c>
      <c r="AC39" s="152">
        <v>20000</v>
      </c>
      <c r="AD39" s="77">
        <f t="shared" ref="AD39:AD58" si="93">AC39+Y39</f>
        <v>20150</v>
      </c>
      <c r="AE39" s="77">
        <f t="shared" ref="AE39:AE58" si="94">AD39+Z39</f>
        <v>21300</v>
      </c>
      <c r="AF39" s="77">
        <f t="shared" ref="AF39:AF58" si="95">AE39+AA39</f>
        <v>26300</v>
      </c>
      <c r="AG39" s="77">
        <f t="shared" ref="AG39:AG58" si="96">AF39+AB39</f>
        <v>29600</v>
      </c>
      <c r="AH39" s="78"/>
      <c r="AI39" s="90"/>
      <c r="AJ39" s="79">
        <v>15</v>
      </c>
      <c r="AK39" s="5">
        <v>10</v>
      </c>
      <c r="AL39" s="5">
        <v>7</v>
      </c>
      <c r="AM39" s="146">
        <v>25</v>
      </c>
      <c r="AN39" s="124">
        <v>125</v>
      </c>
      <c r="AO39" s="81"/>
      <c r="AP39" s="125">
        <v>1</v>
      </c>
      <c r="AQ39" s="120">
        <v>350</v>
      </c>
      <c r="AR39" s="126">
        <v>1</v>
      </c>
      <c r="AS39" s="120">
        <v>400</v>
      </c>
      <c r="AT39" s="126">
        <v>1</v>
      </c>
      <c r="AU39" s="72">
        <v>400</v>
      </c>
      <c r="AV39" s="77">
        <f t="shared" ref="AV39" si="97">AQ39+AS39+AU39</f>
        <v>1150</v>
      </c>
      <c r="AW39" s="81"/>
      <c r="AX39" s="125">
        <v>3</v>
      </c>
      <c r="AY39" s="120">
        <v>1500</v>
      </c>
      <c r="AZ39" s="125">
        <v>2.5</v>
      </c>
      <c r="BA39" s="120">
        <v>2000</v>
      </c>
      <c r="BB39" s="125">
        <v>1</v>
      </c>
      <c r="BC39" s="124">
        <v>1500</v>
      </c>
      <c r="BD39" s="85">
        <f t="shared" ref="BD39" si="98">AY39+BA39+BC39</f>
        <v>5000</v>
      </c>
      <c r="BE39" s="81"/>
      <c r="BF39" s="124">
        <v>-1</v>
      </c>
      <c r="BG39" s="124">
        <v>400</v>
      </c>
      <c r="BH39" s="124">
        <v>-6</v>
      </c>
      <c r="BI39" s="72">
        <v>1550</v>
      </c>
      <c r="BJ39" s="124">
        <v>-5</v>
      </c>
      <c r="BK39" s="124">
        <v>1350</v>
      </c>
      <c r="BL39" s="77">
        <f t="shared" ref="BL39" si="99">BG39+BI39+BK39</f>
        <v>3300</v>
      </c>
      <c r="BM39" s="79" t="s">
        <v>91</v>
      </c>
      <c r="BN39" s="86"/>
    </row>
    <row r="40" spans="1:66" s="1" customFormat="1" ht="50.25" customHeight="1" x14ac:dyDescent="0.25">
      <c r="A40" s="107">
        <f t="shared" si="82"/>
        <v>32</v>
      </c>
      <c r="B40" s="127">
        <v>41868</v>
      </c>
      <c r="C40" s="128">
        <v>0.68888888888888899</v>
      </c>
      <c r="D40" s="159" t="s">
        <v>126</v>
      </c>
      <c r="E40" s="97" t="s">
        <v>133</v>
      </c>
      <c r="F40" s="4" t="s">
        <v>145</v>
      </c>
      <c r="G40" s="71"/>
      <c r="H40" s="5">
        <v>100</v>
      </c>
      <c r="I40" s="5">
        <v>285</v>
      </c>
      <c r="J40" s="5">
        <v>140</v>
      </c>
      <c r="K40" s="5">
        <v>120</v>
      </c>
      <c r="L40" s="5">
        <v>500</v>
      </c>
      <c r="M40" s="5">
        <v>100</v>
      </c>
      <c r="N40" s="5">
        <v>50</v>
      </c>
      <c r="O40" s="5">
        <v>8000</v>
      </c>
      <c r="P40" s="72">
        <v>221</v>
      </c>
      <c r="Q40" s="99">
        <v>262</v>
      </c>
      <c r="R40" s="100">
        <v>1850</v>
      </c>
      <c r="S40" s="99">
        <v>262</v>
      </c>
      <c r="T40" s="100">
        <v>8550</v>
      </c>
      <c r="U40" s="73"/>
      <c r="V40" s="5">
        <v>4500</v>
      </c>
      <c r="W40" s="153">
        <v>500</v>
      </c>
      <c r="X40" s="74"/>
      <c r="Y40" s="75">
        <v>150</v>
      </c>
      <c r="Z40" s="72">
        <v>1150</v>
      </c>
      <c r="AA40" s="72">
        <v>5000</v>
      </c>
      <c r="AB40" s="72">
        <f t="shared" ref="AB40" si="100">(I40-K40)/N40*1000</f>
        <v>3300</v>
      </c>
      <c r="AC40" s="152">
        <v>20000</v>
      </c>
      <c r="AD40" s="77">
        <f t="shared" si="93"/>
        <v>20150</v>
      </c>
      <c r="AE40" s="77">
        <f t="shared" si="94"/>
        <v>21300</v>
      </c>
      <c r="AF40" s="77">
        <f t="shared" si="95"/>
        <v>26300</v>
      </c>
      <c r="AG40" s="77">
        <f t="shared" si="96"/>
        <v>29600</v>
      </c>
      <c r="AH40" s="78"/>
      <c r="AI40" s="90"/>
      <c r="AJ40" s="79">
        <v>15</v>
      </c>
      <c r="AK40" s="5">
        <v>10</v>
      </c>
      <c r="AL40" s="5">
        <v>7</v>
      </c>
      <c r="AM40" s="146">
        <v>25</v>
      </c>
      <c r="AN40" s="124">
        <v>125</v>
      </c>
      <c r="AO40" s="81"/>
      <c r="AP40" s="125">
        <v>1</v>
      </c>
      <c r="AQ40" s="120">
        <v>350</v>
      </c>
      <c r="AR40" s="126">
        <v>1</v>
      </c>
      <c r="AS40" s="120">
        <v>400</v>
      </c>
      <c r="AT40" s="126">
        <v>1</v>
      </c>
      <c r="AU40" s="72">
        <v>400</v>
      </c>
      <c r="AV40" s="77">
        <f t="shared" ref="AV40" si="101">AQ40+AS40+AU40</f>
        <v>1150</v>
      </c>
      <c r="AW40" s="81"/>
      <c r="AX40" s="125">
        <v>3</v>
      </c>
      <c r="AY40" s="120">
        <v>1500</v>
      </c>
      <c r="AZ40" s="125">
        <v>2.5</v>
      </c>
      <c r="BA40" s="120">
        <v>2000</v>
      </c>
      <c r="BB40" s="125">
        <v>1</v>
      </c>
      <c r="BC40" s="124">
        <v>1500</v>
      </c>
      <c r="BD40" s="85">
        <f t="shared" ref="BD40" si="102">AY40+BA40+BC40</f>
        <v>5000</v>
      </c>
      <c r="BE40" s="81"/>
      <c r="BF40" s="124">
        <v>-1</v>
      </c>
      <c r="BG40" s="124">
        <v>400</v>
      </c>
      <c r="BH40" s="124">
        <v>-6</v>
      </c>
      <c r="BI40" s="72">
        <v>1550</v>
      </c>
      <c r="BJ40" s="124">
        <v>-5</v>
      </c>
      <c r="BK40" s="124">
        <v>1350</v>
      </c>
      <c r="BL40" s="77">
        <f t="shared" ref="BL40" si="103">BG40+BI40+BK40</f>
        <v>3300</v>
      </c>
      <c r="BM40" s="79" t="s">
        <v>91</v>
      </c>
      <c r="BN40" s="86"/>
    </row>
    <row r="41" spans="1:66" s="1" customFormat="1" ht="22.5" customHeight="1" x14ac:dyDescent="0.25">
      <c r="A41" s="107">
        <f t="shared" si="82"/>
        <v>33</v>
      </c>
      <c r="B41" s="127">
        <v>41868</v>
      </c>
      <c r="C41" s="128">
        <v>0.69097222222222221</v>
      </c>
      <c r="D41" s="159" t="s">
        <v>126</v>
      </c>
      <c r="E41" s="97" t="s">
        <v>130</v>
      </c>
      <c r="F41" s="4" t="s">
        <v>145</v>
      </c>
      <c r="G41" s="71"/>
      <c r="H41" s="5">
        <v>100</v>
      </c>
      <c r="I41" s="5">
        <v>285</v>
      </c>
      <c r="J41" s="5">
        <v>140</v>
      </c>
      <c r="K41" s="5">
        <v>120</v>
      </c>
      <c r="L41" s="5">
        <v>500</v>
      </c>
      <c r="M41" s="5">
        <v>100</v>
      </c>
      <c r="N41" s="5">
        <v>50</v>
      </c>
      <c r="O41" s="5">
        <v>8000</v>
      </c>
      <c r="P41" s="72">
        <v>221</v>
      </c>
      <c r="Q41" s="99">
        <v>262</v>
      </c>
      <c r="R41" s="100">
        <v>1850</v>
      </c>
      <c r="S41" s="99">
        <v>262</v>
      </c>
      <c r="T41" s="100">
        <v>8550</v>
      </c>
      <c r="U41" s="73"/>
      <c r="V41" s="5">
        <v>4500</v>
      </c>
      <c r="W41" s="153">
        <v>500</v>
      </c>
      <c r="X41" s="74"/>
      <c r="Y41" s="75">
        <v>150</v>
      </c>
      <c r="Z41" s="72">
        <v>1150</v>
      </c>
      <c r="AA41" s="72">
        <v>5000</v>
      </c>
      <c r="AB41" s="72">
        <f t="shared" ref="AB41" si="104">(I41-K41)/N41*1000</f>
        <v>3300</v>
      </c>
      <c r="AC41" s="152">
        <v>20000</v>
      </c>
      <c r="AD41" s="77">
        <f t="shared" si="93"/>
        <v>20150</v>
      </c>
      <c r="AE41" s="77">
        <f t="shared" si="94"/>
        <v>21300</v>
      </c>
      <c r="AF41" s="77">
        <f t="shared" si="95"/>
        <v>26300</v>
      </c>
      <c r="AG41" s="77">
        <f t="shared" si="96"/>
        <v>29600</v>
      </c>
      <c r="AH41" s="78"/>
      <c r="AI41" s="90"/>
      <c r="AJ41" s="79">
        <v>15</v>
      </c>
      <c r="AK41" s="5">
        <v>10</v>
      </c>
      <c r="AL41" s="5">
        <v>7</v>
      </c>
      <c r="AM41" s="146">
        <v>25</v>
      </c>
      <c r="AN41" s="124">
        <v>125</v>
      </c>
      <c r="AO41" s="81"/>
      <c r="AP41" s="125">
        <v>1</v>
      </c>
      <c r="AQ41" s="120">
        <v>350</v>
      </c>
      <c r="AR41" s="126">
        <v>1</v>
      </c>
      <c r="AS41" s="120">
        <v>400</v>
      </c>
      <c r="AT41" s="126">
        <v>1</v>
      </c>
      <c r="AU41" s="72">
        <v>400</v>
      </c>
      <c r="AV41" s="77">
        <f t="shared" ref="AV41" si="105">AQ41+AS41+AU41</f>
        <v>1150</v>
      </c>
      <c r="AW41" s="81"/>
      <c r="AX41" s="125">
        <v>3</v>
      </c>
      <c r="AY41" s="120">
        <v>1500</v>
      </c>
      <c r="AZ41" s="125">
        <v>2.5</v>
      </c>
      <c r="BA41" s="120">
        <v>2000</v>
      </c>
      <c r="BB41" s="125">
        <v>1</v>
      </c>
      <c r="BC41" s="124">
        <v>1500</v>
      </c>
      <c r="BD41" s="85">
        <f t="shared" ref="BD41" si="106">AY41+BA41+BC41</f>
        <v>5000</v>
      </c>
      <c r="BE41" s="81"/>
      <c r="BF41" s="124">
        <v>-1</v>
      </c>
      <c r="BG41" s="124">
        <v>400</v>
      </c>
      <c r="BH41" s="124">
        <v>-6</v>
      </c>
      <c r="BI41" s="72">
        <v>1550</v>
      </c>
      <c r="BJ41" s="124">
        <v>-5</v>
      </c>
      <c r="BK41" s="124">
        <v>1350</v>
      </c>
      <c r="BL41" s="77">
        <f t="shared" ref="BL41" si="107">BG41+BI41+BK41</f>
        <v>3300</v>
      </c>
      <c r="BM41" s="79" t="s">
        <v>91</v>
      </c>
      <c r="BN41" s="86"/>
    </row>
    <row r="42" spans="1:66" s="1" customFormat="1" ht="22.5" customHeight="1" x14ac:dyDescent="0.25">
      <c r="A42" s="107">
        <f t="shared" si="82"/>
        <v>34</v>
      </c>
      <c r="B42" s="127">
        <v>41868</v>
      </c>
      <c r="C42" s="128">
        <v>0.74583333333333324</v>
      </c>
      <c r="D42" s="159" t="s">
        <v>126</v>
      </c>
      <c r="E42" s="97" t="s">
        <v>130</v>
      </c>
      <c r="F42" s="4" t="s">
        <v>145</v>
      </c>
      <c r="G42" s="71"/>
      <c r="H42" s="5">
        <v>100</v>
      </c>
      <c r="I42" s="5">
        <v>285</v>
      </c>
      <c r="J42" s="5">
        <v>140</v>
      </c>
      <c r="K42" s="5">
        <v>120</v>
      </c>
      <c r="L42" s="5">
        <v>500</v>
      </c>
      <c r="M42" s="5">
        <v>100</v>
      </c>
      <c r="N42" s="5">
        <v>50</v>
      </c>
      <c r="O42" s="5">
        <v>8000</v>
      </c>
      <c r="P42" s="72">
        <v>221</v>
      </c>
      <c r="Q42" s="99">
        <v>262</v>
      </c>
      <c r="R42" s="100">
        <v>1850</v>
      </c>
      <c r="S42" s="99">
        <v>262</v>
      </c>
      <c r="T42" s="100">
        <v>8550</v>
      </c>
      <c r="U42" s="73"/>
      <c r="V42" s="5">
        <v>4500</v>
      </c>
      <c r="W42" s="153">
        <v>500</v>
      </c>
      <c r="X42" s="74"/>
      <c r="Y42" s="75">
        <v>150</v>
      </c>
      <c r="Z42" s="72">
        <v>1150</v>
      </c>
      <c r="AA42" s="72">
        <v>5000</v>
      </c>
      <c r="AB42" s="72">
        <f t="shared" ref="AB42" si="108">(I42-K42)/N42*1000</f>
        <v>3300</v>
      </c>
      <c r="AC42" s="152">
        <v>20000</v>
      </c>
      <c r="AD42" s="77">
        <f t="shared" si="93"/>
        <v>20150</v>
      </c>
      <c r="AE42" s="77">
        <f t="shared" si="94"/>
        <v>21300</v>
      </c>
      <c r="AF42" s="77">
        <f t="shared" si="95"/>
        <v>26300</v>
      </c>
      <c r="AG42" s="77">
        <f t="shared" si="96"/>
        <v>29600</v>
      </c>
      <c r="AH42" s="78"/>
      <c r="AI42" s="90"/>
      <c r="AJ42" s="79">
        <v>15</v>
      </c>
      <c r="AK42" s="5">
        <v>10</v>
      </c>
      <c r="AL42" s="5">
        <v>7</v>
      </c>
      <c r="AM42" s="146">
        <v>25</v>
      </c>
      <c r="AN42" s="124">
        <v>125</v>
      </c>
      <c r="AO42" s="81"/>
      <c r="AP42" s="125">
        <v>1</v>
      </c>
      <c r="AQ42" s="120">
        <v>350</v>
      </c>
      <c r="AR42" s="126">
        <v>1</v>
      </c>
      <c r="AS42" s="120">
        <v>400</v>
      </c>
      <c r="AT42" s="126">
        <v>1</v>
      </c>
      <c r="AU42" s="72">
        <v>400</v>
      </c>
      <c r="AV42" s="77">
        <f t="shared" ref="AV42" si="109">AQ42+AS42+AU42</f>
        <v>1150</v>
      </c>
      <c r="AW42" s="81"/>
      <c r="AX42" s="125">
        <v>3</v>
      </c>
      <c r="AY42" s="120">
        <v>1500</v>
      </c>
      <c r="AZ42" s="125">
        <v>2.5</v>
      </c>
      <c r="BA42" s="120">
        <v>2000</v>
      </c>
      <c r="BB42" s="125">
        <v>1</v>
      </c>
      <c r="BC42" s="124">
        <v>1500</v>
      </c>
      <c r="BD42" s="85">
        <f t="shared" ref="BD42" si="110">AY42+BA42+BC42</f>
        <v>5000</v>
      </c>
      <c r="BE42" s="81"/>
      <c r="BF42" s="124">
        <v>-1</v>
      </c>
      <c r="BG42" s="124">
        <v>400</v>
      </c>
      <c r="BH42" s="124">
        <v>-6</v>
      </c>
      <c r="BI42" s="72">
        <v>1550</v>
      </c>
      <c r="BJ42" s="124">
        <v>-5</v>
      </c>
      <c r="BK42" s="124">
        <v>1350</v>
      </c>
      <c r="BL42" s="77">
        <f t="shared" ref="BL42" si="111">BG42+BI42+BK42</f>
        <v>3300</v>
      </c>
      <c r="BM42" s="79" t="s">
        <v>91</v>
      </c>
      <c r="BN42" s="86"/>
    </row>
    <row r="43" spans="1:66" s="1" customFormat="1" ht="22.5" customHeight="1" x14ac:dyDescent="0.25">
      <c r="A43" s="107">
        <f t="shared" si="82"/>
        <v>35</v>
      </c>
      <c r="B43" s="127">
        <v>41868</v>
      </c>
      <c r="C43" s="128">
        <v>0.75624999999999998</v>
      </c>
      <c r="D43" s="159" t="s">
        <v>126</v>
      </c>
      <c r="E43" s="97" t="s">
        <v>131</v>
      </c>
      <c r="F43" s="4" t="s">
        <v>145</v>
      </c>
      <c r="G43" s="71"/>
      <c r="H43" s="5">
        <v>100</v>
      </c>
      <c r="I43" s="5">
        <v>285</v>
      </c>
      <c r="J43" s="5">
        <v>140</v>
      </c>
      <c r="K43" s="5">
        <v>120</v>
      </c>
      <c r="L43" s="5">
        <v>500</v>
      </c>
      <c r="M43" s="5">
        <v>100</v>
      </c>
      <c r="N43" s="5">
        <v>50</v>
      </c>
      <c r="O43" s="5">
        <v>8000</v>
      </c>
      <c r="P43" s="72">
        <v>221</v>
      </c>
      <c r="Q43" s="99">
        <v>262</v>
      </c>
      <c r="R43" s="100">
        <v>1850</v>
      </c>
      <c r="S43" s="99">
        <v>262</v>
      </c>
      <c r="T43" s="100">
        <v>8550</v>
      </c>
      <c r="U43" s="73"/>
      <c r="V43" s="5">
        <v>500</v>
      </c>
      <c r="W43" s="153">
        <v>500</v>
      </c>
      <c r="X43" s="74"/>
      <c r="Y43" s="75">
        <v>150</v>
      </c>
      <c r="Z43" s="72">
        <v>1150</v>
      </c>
      <c r="AA43" s="72">
        <v>5000</v>
      </c>
      <c r="AB43" s="72">
        <f t="shared" ref="AB43:AB45" si="112">(I43-K43)/N43*1000</f>
        <v>3300</v>
      </c>
      <c r="AC43" s="152">
        <v>20000</v>
      </c>
      <c r="AD43" s="77">
        <f t="shared" si="93"/>
        <v>20150</v>
      </c>
      <c r="AE43" s="77">
        <f t="shared" si="94"/>
        <v>21300</v>
      </c>
      <c r="AF43" s="77">
        <f t="shared" si="95"/>
        <v>26300</v>
      </c>
      <c r="AG43" s="77">
        <f t="shared" si="96"/>
        <v>29600</v>
      </c>
      <c r="AH43" s="78"/>
      <c r="AI43" s="90"/>
      <c r="AJ43" s="79">
        <v>15</v>
      </c>
      <c r="AK43" s="5">
        <v>10</v>
      </c>
      <c r="AL43" s="5">
        <v>7</v>
      </c>
      <c r="AM43" s="146">
        <v>25</v>
      </c>
      <c r="AN43" s="124">
        <v>125</v>
      </c>
      <c r="AO43" s="81"/>
      <c r="AP43" s="125">
        <v>1</v>
      </c>
      <c r="AQ43" s="120">
        <v>350</v>
      </c>
      <c r="AR43" s="126">
        <v>1</v>
      </c>
      <c r="AS43" s="120">
        <v>400</v>
      </c>
      <c r="AT43" s="126">
        <v>1</v>
      </c>
      <c r="AU43" s="72">
        <v>400</v>
      </c>
      <c r="AV43" s="77">
        <f t="shared" ref="AV43:AV45" si="113">AQ43+AS43+AU43</f>
        <v>1150</v>
      </c>
      <c r="AW43" s="81"/>
      <c r="AX43" s="125">
        <v>3</v>
      </c>
      <c r="AY43" s="120">
        <v>1500</v>
      </c>
      <c r="AZ43" s="125">
        <v>2.5</v>
      </c>
      <c r="BA43" s="120">
        <v>2000</v>
      </c>
      <c r="BB43" s="125">
        <v>1</v>
      </c>
      <c r="BC43" s="124">
        <v>1500</v>
      </c>
      <c r="BD43" s="85">
        <f t="shared" ref="BD43:BD45" si="114">AY43+BA43+BC43</f>
        <v>5000</v>
      </c>
      <c r="BE43" s="81"/>
      <c r="BF43" s="124">
        <v>-1</v>
      </c>
      <c r="BG43" s="124">
        <v>400</v>
      </c>
      <c r="BH43" s="124">
        <v>-6</v>
      </c>
      <c r="BI43" s="72">
        <v>1550</v>
      </c>
      <c r="BJ43" s="124">
        <v>-5</v>
      </c>
      <c r="BK43" s="124">
        <v>1350</v>
      </c>
      <c r="BL43" s="77">
        <f t="shared" ref="BL43:BL45" si="115">BG43+BI43+BK43</f>
        <v>3300</v>
      </c>
      <c r="BM43" s="79" t="s">
        <v>91</v>
      </c>
      <c r="BN43" s="86"/>
    </row>
    <row r="44" spans="1:66" s="1" customFormat="1" ht="22.5" customHeight="1" x14ac:dyDescent="0.25">
      <c r="A44" s="107">
        <f t="shared" si="82"/>
        <v>36</v>
      </c>
      <c r="B44" s="127">
        <v>41868</v>
      </c>
      <c r="C44" s="128">
        <v>0.79375000000000007</v>
      </c>
      <c r="D44" s="159" t="s">
        <v>126</v>
      </c>
      <c r="E44" s="97" t="s">
        <v>131</v>
      </c>
      <c r="F44" s="4" t="s">
        <v>145</v>
      </c>
      <c r="G44" s="71"/>
      <c r="H44" s="5">
        <v>100</v>
      </c>
      <c r="I44" s="5">
        <v>285</v>
      </c>
      <c r="J44" s="5">
        <v>140</v>
      </c>
      <c r="K44" s="5">
        <v>120</v>
      </c>
      <c r="L44" s="5">
        <v>500</v>
      </c>
      <c r="M44" s="5">
        <v>100</v>
      </c>
      <c r="N44" s="5">
        <v>50</v>
      </c>
      <c r="O44" s="5">
        <v>8000</v>
      </c>
      <c r="P44" s="72">
        <v>221</v>
      </c>
      <c r="Q44" s="99">
        <v>262</v>
      </c>
      <c r="R44" s="100">
        <v>1850</v>
      </c>
      <c r="S44" s="99">
        <v>262</v>
      </c>
      <c r="T44" s="100">
        <v>8550</v>
      </c>
      <c r="U44" s="73"/>
      <c r="V44" s="5">
        <v>500</v>
      </c>
      <c r="W44" s="153">
        <v>500</v>
      </c>
      <c r="X44" s="74"/>
      <c r="Y44" s="75">
        <v>150</v>
      </c>
      <c r="Z44" s="72">
        <v>1150</v>
      </c>
      <c r="AA44" s="72">
        <v>5000</v>
      </c>
      <c r="AB44" s="72">
        <f t="shared" si="112"/>
        <v>3300</v>
      </c>
      <c r="AC44" s="152">
        <v>20000</v>
      </c>
      <c r="AD44" s="77">
        <f t="shared" si="93"/>
        <v>20150</v>
      </c>
      <c r="AE44" s="77">
        <f t="shared" si="94"/>
        <v>21300</v>
      </c>
      <c r="AF44" s="77">
        <f t="shared" si="95"/>
        <v>26300</v>
      </c>
      <c r="AG44" s="77">
        <f t="shared" si="96"/>
        <v>29600</v>
      </c>
      <c r="AH44" s="78"/>
      <c r="AI44" s="90"/>
      <c r="AJ44" s="79">
        <v>15</v>
      </c>
      <c r="AK44" s="5">
        <v>10</v>
      </c>
      <c r="AL44" s="5">
        <v>7</v>
      </c>
      <c r="AM44" s="146">
        <v>25</v>
      </c>
      <c r="AN44" s="124">
        <v>125</v>
      </c>
      <c r="AO44" s="81"/>
      <c r="AP44" s="125">
        <v>1</v>
      </c>
      <c r="AQ44" s="120">
        <v>350</v>
      </c>
      <c r="AR44" s="126">
        <v>1</v>
      </c>
      <c r="AS44" s="120">
        <v>400</v>
      </c>
      <c r="AT44" s="126">
        <v>1</v>
      </c>
      <c r="AU44" s="72">
        <v>400</v>
      </c>
      <c r="AV44" s="77">
        <f t="shared" si="113"/>
        <v>1150</v>
      </c>
      <c r="AW44" s="81"/>
      <c r="AX44" s="125">
        <v>3</v>
      </c>
      <c r="AY44" s="120">
        <v>1500</v>
      </c>
      <c r="AZ44" s="125">
        <v>2.5</v>
      </c>
      <c r="BA44" s="120">
        <v>2000</v>
      </c>
      <c r="BB44" s="125">
        <v>1</v>
      </c>
      <c r="BC44" s="124">
        <v>1500</v>
      </c>
      <c r="BD44" s="85">
        <f t="shared" si="114"/>
        <v>5000</v>
      </c>
      <c r="BE44" s="81"/>
      <c r="BF44" s="124">
        <v>-1</v>
      </c>
      <c r="BG44" s="124">
        <v>400</v>
      </c>
      <c r="BH44" s="124">
        <v>-6</v>
      </c>
      <c r="BI44" s="72">
        <v>1550</v>
      </c>
      <c r="BJ44" s="124">
        <v>-5</v>
      </c>
      <c r="BK44" s="124">
        <v>1350</v>
      </c>
      <c r="BL44" s="77">
        <f t="shared" si="115"/>
        <v>3300</v>
      </c>
      <c r="BM44" s="79" t="s">
        <v>91</v>
      </c>
      <c r="BN44" s="86"/>
    </row>
    <row r="45" spans="1:66" s="1" customFormat="1" ht="22.5" customHeight="1" x14ac:dyDescent="0.25">
      <c r="A45" s="107">
        <f t="shared" si="82"/>
        <v>37</v>
      </c>
      <c r="B45" s="127">
        <v>41868</v>
      </c>
      <c r="C45" s="128">
        <v>0.79583333333333339</v>
      </c>
      <c r="D45" s="159" t="s">
        <v>126</v>
      </c>
      <c r="E45" s="97" t="s">
        <v>131</v>
      </c>
      <c r="F45" s="4" t="s">
        <v>145</v>
      </c>
      <c r="G45" s="71"/>
      <c r="H45" s="5">
        <v>100</v>
      </c>
      <c r="I45" s="5">
        <v>285</v>
      </c>
      <c r="J45" s="5">
        <v>140</v>
      </c>
      <c r="K45" s="5">
        <v>120</v>
      </c>
      <c r="L45" s="5">
        <v>500</v>
      </c>
      <c r="M45" s="5">
        <v>100</v>
      </c>
      <c r="N45" s="5">
        <v>50</v>
      </c>
      <c r="O45" s="5">
        <v>8000</v>
      </c>
      <c r="P45" s="72">
        <v>221</v>
      </c>
      <c r="Q45" s="99">
        <v>262</v>
      </c>
      <c r="R45" s="100">
        <v>1850</v>
      </c>
      <c r="S45" s="99">
        <v>262</v>
      </c>
      <c r="T45" s="100">
        <v>8550</v>
      </c>
      <c r="U45" s="73"/>
      <c r="V45" s="5">
        <v>500</v>
      </c>
      <c r="W45" s="153">
        <v>500</v>
      </c>
      <c r="X45" s="74"/>
      <c r="Y45" s="75">
        <v>150</v>
      </c>
      <c r="Z45" s="72">
        <v>1150</v>
      </c>
      <c r="AA45" s="72">
        <v>5000</v>
      </c>
      <c r="AB45" s="72">
        <f t="shared" si="112"/>
        <v>3300</v>
      </c>
      <c r="AC45" s="152">
        <v>20000</v>
      </c>
      <c r="AD45" s="77">
        <f t="shared" si="93"/>
        <v>20150</v>
      </c>
      <c r="AE45" s="77">
        <f t="shared" si="94"/>
        <v>21300</v>
      </c>
      <c r="AF45" s="77">
        <f t="shared" si="95"/>
        <v>26300</v>
      </c>
      <c r="AG45" s="77">
        <f t="shared" si="96"/>
        <v>29600</v>
      </c>
      <c r="AH45" s="78"/>
      <c r="AI45" s="90"/>
      <c r="AJ45" s="79">
        <v>15</v>
      </c>
      <c r="AK45" s="5">
        <v>10</v>
      </c>
      <c r="AL45" s="5">
        <v>7</v>
      </c>
      <c r="AM45" s="146">
        <v>25</v>
      </c>
      <c r="AN45" s="124">
        <v>125</v>
      </c>
      <c r="AO45" s="81"/>
      <c r="AP45" s="125">
        <v>1</v>
      </c>
      <c r="AQ45" s="120">
        <v>350</v>
      </c>
      <c r="AR45" s="126">
        <v>1</v>
      </c>
      <c r="AS45" s="120">
        <v>400</v>
      </c>
      <c r="AT45" s="126">
        <v>1</v>
      </c>
      <c r="AU45" s="72">
        <v>400</v>
      </c>
      <c r="AV45" s="77">
        <f t="shared" si="113"/>
        <v>1150</v>
      </c>
      <c r="AW45" s="81"/>
      <c r="AX45" s="125">
        <v>3</v>
      </c>
      <c r="AY45" s="120">
        <v>1500</v>
      </c>
      <c r="AZ45" s="125">
        <v>2.5</v>
      </c>
      <c r="BA45" s="120">
        <v>2000</v>
      </c>
      <c r="BB45" s="125">
        <v>1</v>
      </c>
      <c r="BC45" s="124">
        <v>1500</v>
      </c>
      <c r="BD45" s="85">
        <f t="shared" si="114"/>
        <v>5000</v>
      </c>
      <c r="BE45" s="81"/>
      <c r="BF45" s="124">
        <v>-1</v>
      </c>
      <c r="BG45" s="124">
        <v>400</v>
      </c>
      <c r="BH45" s="124">
        <v>-6</v>
      </c>
      <c r="BI45" s="72">
        <v>1550</v>
      </c>
      <c r="BJ45" s="124">
        <v>-5</v>
      </c>
      <c r="BK45" s="124">
        <v>1350</v>
      </c>
      <c r="BL45" s="77">
        <f t="shared" si="115"/>
        <v>3300</v>
      </c>
      <c r="BM45" s="79" t="s">
        <v>91</v>
      </c>
      <c r="BN45" s="86"/>
    </row>
    <row r="46" spans="1:66" s="1" customFormat="1" ht="60" customHeight="1" x14ac:dyDescent="0.25">
      <c r="A46" s="107">
        <f t="shared" si="82"/>
        <v>38</v>
      </c>
      <c r="B46" s="127">
        <v>41868</v>
      </c>
      <c r="C46" s="128">
        <v>0.8340277777777777</v>
      </c>
      <c r="D46" s="159" t="s">
        <v>126</v>
      </c>
      <c r="E46" s="156" t="s">
        <v>132</v>
      </c>
      <c r="F46" s="4" t="s">
        <v>145</v>
      </c>
      <c r="G46" s="71"/>
      <c r="H46" s="5">
        <v>100</v>
      </c>
      <c r="I46" s="5">
        <v>285</v>
      </c>
      <c r="J46" s="5">
        <v>140</v>
      </c>
      <c r="K46" s="5">
        <v>120</v>
      </c>
      <c r="L46" s="5">
        <v>500</v>
      </c>
      <c r="M46" s="5">
        <v>100</v>
      </c>
      <c r="N46" s="5">
        <v>50</v>
      </c>
      <c r="O46" s="5">
        <v>8000</v>
      </c>
      <c r="P46" s="72">
        <v>221</v>
      </c>
      <c r="Q46" s="99">
        <v>262</v>
      </c>
      <c r="R46" s="100">
        <v>1850</v>
      </c>
      <c r="S46" s="99">
        <v>262</v>
      </c>
      <c r="T46" s="100">
        <v>8550</v>
      </c>
      <c r="U46" s="73"/>
      <c r="V46" s="5">
        <v>500</v>
      </c>
      <c r="W46" s="157">
        <v>500</v>
      </c>
      <c r="X46" s="74"/>
      <c r="Y46" s="75">
        <v>150</v>
      </c>
      <c r="Z46" s="72">
        <v>1150</v>
      </c>
      <c r="AA46" s="72">
        <v>5000</v>
      </c>
      <c r="AB46" s="72">
        <f t="shared" ref="AB46" si="116">(I46-K46)/N46*1000</f>
        <v>3300</v>
      </c>
      <c r="AC46" s="76">
        <v>1700</v>
      </c>
      <c r="AD46" s="77">
        <f t="shared" si="93"/>
        <v>1850</v>
      </c>
      <c r="AE46" s="77">
        <f t="shared" si="94"/>
        <v>3000</v>
      </c>
      <c r="AF46" s="77">
        <f t="shared" si="95"/>
        <v>8000</v>
      </c>
      <c r="AG46" s="77">
        <f t="shared" si="96"/>
        <v>11300</v>
      </c>
      <c r="AH46" s="78"/>
      <c r="AI46" s="90"/>
      <c r="AJ46" s="79">
        <v>15</v>
      </c>
      <c r="AK46" s="5">
        <v>10</v>
      </c>
      <c r="AL46" s="5">
        <v>7</v>
      </c>
      <c r="AM46" s="146">
        <v>3</v>
      </c>
      <c r="AN46" s="158">
        <v>150</v>
      </c>
      <c r="AO46" s="81"/>
      <c r="AP46" s="139">
        <v>1</v>
      </c>
      <c r="AQ46" s="108">
        <v>350</v>
      </c>
      <c r="AR46" s="140">
        <v>1</v>
      </c>
      <c r="AS46" s="108">
        <v>400</v>
      </c>
      <c r="AT46" s="140">
        <v>1</v>
      </c>
      <c r="AU46" s="72">
        <v>400</v>
      </c>
      <c r="AV46" s="77">
        <f t="shared" ref="AV46" si="117">AQ46+AS46+AU46</f>
        <v>1150</v>
      </c>
      <c r="AW46" s="81"/>
      <c r="AX46" s="139">
        <v>3</v>
      </c>
      <c r="AY46" s="108">
        <v>1500</v>
      </c>
      <c r="AZ46" s="139">
        <v>2.5</v>
      </c>
      <c r="BA46" s="108">
        <v>2000</v>
      </c>
      <c r="BB46" s="139">
        <v>1</v>
      </c>
      <c r="BC46" s="158">
        <v>1500</v>
      </c>
      <c r="BD46" s="85">
        <f t="shared" ref="BD46" si="118">AY46+BA46+BC46</f>
        <v>5000</v>
      </c>
      <c r="BE46" s="81"/>
      <c r="BF46" s="158">
        <v>-1</v>
      </c>
      <c r="BG46" s="158">
        <v>400</v>
      </c>
      <c r="BH46" s="158">
        <v>-6</v>
      </c>
      <c r="BI46" s="72">
        <v>1550</v>
      </c>
      <c r="BJ46" s="158">
        <v>-5</v>
      </c>
      <c r="BK46" s="158">
        <v>1350</v>
      </c>
      <c r="BL46" s="77">
        <f t="shared" ref="BL46" si="119">BG46+BI46+BK46</f>
        <v>3300</v>
      </c>
      <c r="BM46" s="79" t="s">
        <v>91</v>
      </c>
      <c r="BN46" s="86"/>
    </row>
    <row r="47" spans="1:66" s="1" customFormat="1" ht="47.25" customHeight="1" x14ac:dyDescent="0.25">
      <c r="A47" s="107">
        <f t="shared" si="82"/>
        <v>39</v>
      </c>
      <c r="B47" s="127">
        <v>41868</v>
      </c>
      <c r="C47" s="128">
        <v>0.8340277777777777</v>
      </c>
      <c r="D47" s="159" t="s">
        <v>126</v>
      </c>
      <c r="E47" s="156" t="s">
        <v>132</v>
      </c>
      <c r="F47" s="4" t="s">
        <v>145</v>
      </c>
      <c r="G47" s="71"/>
      <c r="H47" s="5">
        <v>100</v>
      </c>
      <c r="I47" s="5">
        <v>285</v>
      </c>
      <c r="J47" s="5">
        <v>140</v>
      </c>
      <c r="K47" s="5">
        <v>120</v>
      </c>
      <c r="L47" s="5">
        <v>500</v>
      </c>
      <c r="M47" s="5">
        <v>100</v>
      </c>
      <c r="N47" s="5">
        <v>50</v>
      </c>
      <c r="O47" s="5">
        <v>8000</v>
      </c>
      <c r="P47" s="72">
        <v>221</v>
      </c>
      <c r="Q47" s="99">
        <v>262</v>
      </c>
      <c r="R47" s="100">
        <v>1850</v>
      </c>
      <c r="S47" s="99">
        <v>262</v>
      </c>
      <c r="T47" s="100">
        <v>8550</v>
      </c>
      <c r="U47" s="73"/>
      <c r="V47" s="5">
        <v>500</v>
      </c>
      <c r="W47" s="107">
        <v>500</v>
      </c>
      <c r="X47" s="74"/>
      <c r="Y47" s="75">
        <v>150</v>
      </c>
      <c r="Z47" s="72">
        <v>1150</v>
      </c>
      <c r="AA47" s="72">
        <v>5000</v>
      </c>
      <c r="AB47" s="72">
        <f t="shared" ref="AB47" si="120">(I47-K47)/N47*1000</f>
        <v>3300</v>
      </c>
      <c r="AC47" s="76">
        <v>1700</v>
      </c>
      <c r="AD47" s="77">
        <f t="shared" si="93"/>
        <v>1850</v>
      </c>
      <c r="AE47" s="77">
        <f t="shared" si="94"/>
        <v>3000</v>
      </c>
      <c r="AF47" s="77">
        <f t="shared" si="95"/>
        <v>8000</v>
      </c>
      <c r="AG47" s="77">
        <f t="shared" si="96"/>
        <v>11300</v>
      </c>
      <c r="AH47" s="78"/>
      <c r="AI47" s="90"/>
      <c r="AJ47" s="79">
        <v>15</v>
      </c>
      <c r="AK47" s="5">
        <v>10</v>
      </c>
      <c r="AL47" s="5">
        <v>7</v>
      </c>
      <c r="AM47" s="146">
        <v>3</v>
      </c>
      <c r="AN47" s="158">
        <v>150</v>
      </c>
      <c r="AO47" s="81"/>
      <c r="AP47" s="139">
        <v>1</v>
      </c>
      <c r="AQ47" s="108">
        <v>350</v>
      </c>
      <c r="AR47" s="140">
        <v>1</v>
      </c>
      <c r="AS47" s="108">
        <v>400</v>
      </c>
      <c r="AT47" s="140">
        <v>1</v>
      </c>
      <c r="AU47" s="72">
        <v>400</v>
      </c>
      <c r="AV47" s="77">
        <f t="shared" ref="AV47" si="121">AQ47+AS47+AU47</f>
        <v>1150</v>
      </c>
      <c r="AW47" s="81"/>
      <c r="AX47" s="139">
        <v>3</v>
      </c>
      <c r="AY47" s="108">
        <v>1500</v>
      </c>
      <c r="AZ47" s="139">
        <v>2.5</v>
      </c>
      <c r="BA47" s="108">
        <v>2000</v>
      </c>
      <c r="BB47" s="139">
        <v>1</v>
      </c>
      <c r="BC47" s="158">
        <v>1500</v>
      </c>
      <c r="BD47" s="85">
        <f t="shared" ref="BD47" si="122">AY47+BA47+BC47</f>
        <v>5000</v>
      </c>
      <c r="BE47" s="81"/>
      <c r="BF47" s="158">
        <v>-1</v>
      </c>
      <c r="BG47" s="158">
        <v>400</v>
      </c>
      <c r="BH47" s="158">
        <v>-6</v>
      </c>
      <c r="BI47" s="72">
        <v>1550</v>
      </c>
      <c r="BJ47" s="158">
        <v>-5</v>
      </c>
      <c r="BK47" s="158">
        <v>1350</v>
      </c>
      <c r="BL47" s="77">
        <f t="shared" ref="BL47" si="123">BG47+BI47+BK47</f>
        <v>3300</v>
      </c>
      <c r="BM47" s="79" t="s">
        <v>91</v>
      </c>
      <c r="BN47" s="86"/>
    </row>
    <row r="48" spans="1:66" s="1" customFormat="1" ht="48" customHeight="1" x14ac:dyDescent="0.25">
      <c r="A48" s="107">
        <f t="shared" si="82"/>
        <v>40</v>
      </c>
      <c r="B48" s="127">
        <v>41868</v>
      </c>
      <c r="C48" s="128">
        <v>0.8340277777777777</v>
      </c>
      <c r="D48" s="159" t="s">
        <v>126</v>
      </c>
      <c r="E48" s="156" t="s">
        <v>132</v>
      </c>
      <c r="F48" s="4" t="s">
        <v>145</v>
      </c>
      <c r="G48" s="71"/>
      <c r="H48" s="5">
        <v>100</v>
      </c>
      <c r="I48" s="5">
        <v>285</v>
      </c>
      <c r="J48" s="5">
        <v>140</v>
      </c>
      <c r="K48" s="5">
        <v>120</v>
      </c>
      <c r="L48" s="5">
        <v>500</v>
      </c>
      <c r="M48" s="5">
        <v>100</v>
      </c>
      <c r="N48" s="5">
        <v>50</v>
      </c>
      <c r="O48" s="5">
        <v>8000</v>
      </c>
      <c r="P48" s="72">
        <v>221</v>
      </c>
      <c r="Q48" s="99">
        <v>262</v>
      </c>
      <c r="R48" s="100">
        <v>1850</v>
      </c>
      <c r="S48" s="99">
        <v>262</v>
      </c>
      <c r="T48" s="100">
        <v>8550</v>
      </c>
      <c r="U48" s="73"/>
      <c r="V48" s="5">
        <v>500</v>
      </c>
      <c r="W48" s="107">
        <v>500</v>
      </c>
      <c r="X48" s="74"/>
      <c r="Y48" s="75">
        <v>150</v>
      </c>
      <c r="Z48" s="72">
        <v>1150</v>
      </c>
      <c r="AA48" s="72">
        <v>5000</v>
      </c>
      <c r="AB48" s="72">
        <f t="shared" ref="AB48" si="124">(I48-K48)/N48*1000</f>
        <v>3300</v>
      </c>
      <c r="AC48" s="76">
        <v>1700</v>
      </c>
      <c r="AD48" s="77">
        <f t="shared" si="93"/>
        <v>1850</v>
      </c>
      <c r="AE48" s="77">
        <f t="shared" si="94"/>
        <v>3000</v>
      </c>
      <c r="AF48" s="77">
        <f t="shared" si="95"/>
        <v>8000</v>
      </c>
      <c r="AG48" s="77">
        <f t="shared" si="96"/>
        <v>11300</v>
      </c>
      <c r="AH48" s="78"/>
      <c r="AI48" s="90"/>
      <c r="AJ48" s="79">
        <v>15</v>
      </c>
      <c r="AK48" s="5">
        <v>10</v>
      </c>
      <c r="AL48" s="5">
        <v>7</v>
      </c>
      <c r="AM48" s="146">
        <v>3</v>
      </c>
      <c r="AN48" s="158">
        <v>150</v>
      </c>
      <c r="AO48" s="81"/>
      <c r="AP48" s="139">
        <v>1</v>
      </c>
      <c r="AQ48" s="108">
        <v>350</v>
      </c>
      <c r="AR48" s="140">
        <v>1</v>
      </c>
      <c r="AS48" s="108">
        <v>400</v>
      </c>
      <c r="AT48" s="140">
        <v>1</v>
      </c>
      <c r="AU48" s="72">
        <v>400</v>
      </c>
      <c r="AV48" s="77">
        <f t="shared" ref="AV48" si="125">AQ48+AS48+AU48</f>
        <v>1150</v>
      </c>
      <c r="AW48" s="81"/>
      <c r="AX48" s="139">
        <v>3</v>
      </c>
      <c r="AY48" s="108">
        <v>1500</v>
      </c>
      <c r="AZ48" s="139">
        <v>2.5</v>
      </c>
      <c r="BA48" s="108">
        <v>2000</v>
      </c>
      <c r="BB48" s="139">
        <v>1</v>
      </c>
      <c r="BC48" s="158">
        <v>1500</v>
      </c>
      <c r="BD48" s="85">
        <f t="shared" ref="BD48" si="126">AY48+BA48+BC48</f>
        <v>5000</v>
      </c>
      <c r="BE48" s="81"/>
      <c r="BF48" s="158">
        <v>-1</v>
      </c>
      <c r="BG48" s="158">
        <v>400</v>
      </c>
      <c r="BH48" s="158">
        <v>-6</v>
      </c>
      <c r="BI48" s="72">
        <v>1550</v>
      </c>
      <c r="BJ48" s="158">
        <v>-5</v>
      </c>
      <c r="BK48" s="158">
        <v>1350</v>
      </c>
      <c r="BL48" s="77">
        <f t="shared" ref="BL48" si="127">BG48+BI48+BK48</f>
        <v>3300</v>
      </c>
      <c r="BM48" s="79" t="s">
        <v>91</v>
      </c>
      <c r="BN48" s="86"/>
    </row>
    <row r="49" spans="1:66" s="1" customFormat="1" ht="60" customHeight="1" x14ac:dyDescent="0.25">
      <c r="A49" s="107">
        <f t="shared" si="82"/>
        <v>41</v>
      </c>
      <c r="B49" s="127">
        <v>41868</v>
      </c>
      <c r="C49" s="128"/>
      <c r="D49" s="160" t="s">
        <v>134</v>
      </c>
      <c r="E49" s="154" t="s">
        <v>138</v>
      </c>
      <c r="F49" s="4" t="s">
        <v>145</v>
      </c>
      <c r="G49" s="71"/>
      <c r="H49" s="5">
        <v>100</v>
      </c>
      <c r="I49" s="5">
        <v>285</v>
      </c>
      <c r="J49" s="5">
        <v>140</v>
      </c>
      <c r="K49" s="5">
        <v>120</v>
      </c>
      <c r="L49" s="5">
        <v>500</v>
      </c>
      <c r="M49" s="5">
        <v>100</v>
      </c>
      <c r="N49" s="5">
        <v>50</v>
      </c>
      <c r="O49" s="5">
        <v>8000</v>
      </c>
      <c r="P49" s="72">
        <v>221</v>
      </c>
      <c r="Q49" s="99">
        <v>262</v>
      </c>
      <c r="R49" s="100">
        <v>1850</v>
      </c>
      <c r="S49" s="99">
        <v>262</v>
      </c>
      <c r="T49" s="100">
        <v>8550</v>
      </c>
      <c r="U49" s="73"/>
      <c r="V49" s="161">
        <v>500</v>
      </c>
      <c r="W49" s="107">
        <v>500</v>
      </c>
      <c r="X49" s="74"/>
      <c r="Y49" s="75">
        <v>150</v>
      </c>
      <c r="Z49" s="72">
        <v>1150</v>
      </c>
      <c r="AA49" s="72">
        <v>5000</v>
      </c>
      <c r="AB49" s="72">
        <f t="shared" ref="AB49" si="128">(I49-K49)/N49*1000</f>
        <v>3300</v>
      </c>
      <c r="AC49" s="76">
        <v>1700</v>
      </c>
      <c r="AD49" s="77">
        <f t="shared" si="93"/>
        <v>1850</v>
      </c>
      <c r="AE49" s="77">
        <f t="shared" si="94"/>
        <v>3000</v>
      </c>
      <c r="AF49" s="77">
        <f t="shared" si="95"/>
        <v>8000</v>
      </c>
      <c r="AG49" s="77">
        <f t="shared" si="96"/>
        <v>11300</v>
      </c>
      <c r="AH49" s="78"/>
      <c r="AI49" s="90"/>
      <c r="AJ49" s="79">
        <v>15</v>
      </c>
      <c r="AK49" s="5">
        <v>10</v>
      </c>
      <c r="AL49" s="5">
        <v>7</v>
      </c>
      <c r="AM49" s="161">
        <v>0</v>
      </c>
      <c r="AN49" s="158">
        <v>150</v>
      </c>
      <c r="AO49" s="81"/>
      <c r="AP49" s="139">
        <v>1</v>
      </c>
      <c r="AQ49" s="108">
        <v>350</v>
      </c>
      <c r="AR49" s="140">
        <v>1</v>
      </c>
      <c r="AS49" s="108">
        <v>400</v>
      </c>
      <c r="AT49" s="140">
        <v>1</v>
      </c>
      <c r="AU49" s="72">
        <v>400</v>
      </c>
      <c r="AV49" s="77">
        <f t="shared" ref="AV49" si="129">AQ49+AS49+AU49</f>
        <v>1150</v>
      </c>
      <c r="AW49" s="81"/>
      <c r="AX49" s="139">
        <v>3</v>
      </c>
      <c r="AY49" s="108">
        <v>1500</v>
      </c>
      <c r="AZ49" s="139">
        <v>2.5</v>
      </c>
      <c r="BA49" s="108">
        <v>2000</v>
      </c>
      <c r="BB49" s="139">
        <v>1</v>
      </c>
      <c r="BC49" s="158">
        <v>1500</v>
      </c>
      <c r="BD49" s="85">
        <f t="shared" ref="BD49" si="130">AY49+BA49+BC49</f>
        <v>5000</v>
      </c>
      <c r="BE49" s="81"/>
      <c r="BF49" s="158">
        <v>-1</v>
      </c>
      <c r="BG49" s="158">
        <v>400</v>
      </c>
      <c r="BH49" s="158">
        <v>-6</v>
      </c>
      <c r="BI49" s="72">
        <v>1550</v>
      </c>
      <c r="BJ49" s="158">
        <v>-5</v>
      </c>
      <c r="BK49" s="158">
        <v>1350</v>
      </c>
      <c r="BL49" s="77">
        <f t="shared" ref="BL49" si="131">BG49+BI49+BK49</f>
        <v>3300</v>
      </c>
      <c r="BM49" s="79" t="s">
        <v>91</v>
      </c>
      <c r="BN49" s="86"/>
    </row>
    <row r="50" spans="1:66" s="1" customFormat="1" ht="18" customHeight="1" x14ac:dyDescent="0.25">
      <c r="A50" s="107">
        <f t="shared" si="82"/>
        <v>42</v>
      </c>
      <c r="B50" s="127">
        <v>41868</v>
      </c>
      <c r="C50" s="128"/>
      <c r="D50" s="114" t="s">
        <v>135</v>
      </c>
      <c r="E50" s="154" t="s">
        <v>137</v>
      </c>
      <c r="F50" s="4" t="s">
        <v>145</v>
      </c>
      <c r="G50" s="71"/>
      <c r="H50" s="5">
        <v>100</v>
      </c>
      <c r="I50" s="5">
        <v>285</v>
      </c>
      <c r="J50" s="5">
        <v>140</v>
      </c>
      <c r="K50" s="5">
        <v>120</v>
      </c>
      <c r="L50" s="5">
        <v>500</v>
      </c>
      <c r="M50" s="5">
        <v>100</v>
      </c>
      <c r="N50" s="5">
        <v>50</v>
      </c>
      <c r="O50" s="5">
        <v>8000</v>
      </c>
      <c r="P50" s="72">
        <v>221</v>
      </c>
      <c r="Q50" s="99">
        <v>262</v>
      </c>
      <c r="R50" s="100">
        <v>1850</v>
      </c>
      <c r="S50" s="99">
        <v>262</v>
      </c>
      <c r="T50" s="100">
        <v>8550</v>
      </c>
      <c r="U50" s="73"/>
      <c r="V50" s="161">
        <v>500</v>
      </c>
      <c r="W50" s="107">
        <v>500</v>
      </c>
      <c r="X50" s="74"/>
      <c r="Y50" s="75">
        <v>150</v>
      </c>
      <c r="Z50" s="72">
        <v>1150</v>
      </c>
      <c r="AA50" s="72">
        <v>5000</v>
      </c>
      <c r="AB50" s="72">
        <f t="shared" ref="AB50:AB51" si="132">(I50-K50)/N50*1000</f>
        <v>3300</v>
      </c>
      <c r="AC50" s="76">
        <v>1700</v>
      </c>
      <c r="AD50" s="77">
        <f t="shared" si="93"/>
        <v>1850</v>
      </c>
      <c r="AE50" s="77">
        <f t="shared" si="94"/>
        <v>3000</v>
      </c>
      <c r="AF50" s="77">
        <f t="shared" si="95"/>
        <v>8000</v>
      </c>
      <c r="AG50" s="77">
        <f t="shared" si="96"/>
        <v>11300</v>
      </c>
      <c r="AH50" s="78"/>
      <c r="AI50" s="90"/>
      <c r="AJ50" s="79">
        <v>15</v>
      </c>
      <c r="AK50" s="5">
        <v>10</v>
      </c>
      <c r="AL50" s="5">
        <v>7</v>
      </c>
      <c r="AM50" s="161">
        <v>-3</v>
      </c>
      <c r="AN50" s="158">
        <v>150</v>
      </c>
      <c r="AO50" s="81"/>
      <c r="AP50" s="139">
        <v>1</v>
      </c>
      <c r="AQ50" s="108">
        <v>350</v>
      </c>
      <c r="AR50" s="140">
        <v>1</v>
      </c>
      <c r="AS50" s="108">
        <v>400</v>
      </c>
      <c r="AT50" s="140">
        <v>1</v>
      </c>
      <c r="AU50" s="72">
        <v>400</v>
      </c>
      <c r="AV50" s="77">
        <f t="shared" ref="AV50:AV51" si="133">AQ50+AS50+AU50</f>
        <v>1150</v>
      </c>
      <c r="AW50" s="81"/>
      <c r="AX50" s="139">
        <v>3</v>
      </c>
      <c r="AY50" s="108">
        <v>1500</v>
      </c>
      <c r="AZ50" s="139">
        <v>2.5</v>
      </c>
      <c r="BA50" s="108">
        <v>2000</v>
      </c>
      <c r="BB50" s="139">
        <v>1</v>
      </c>
      <c r="BC50" s="158">
        <v>1500</v>
      </c>
      <c r="BD50" s="85">
        <f t="shared" ref="BD50:BD51" si="134">AY50+BA50+BC50</f>
        <v>5000</v>
      </c>
      <c r="BE50" s="81"/>
      <c r="BF50" s="158">
        <v>-1</v>
      </c>
      <c r="BG50" s="158">
        <v>400</v>
      </c>
      <c r="BH50" s="158">
        <v>-6</v>
      </c>
      <c r="BI50" s="72">
        <v>1550</v>
      </c>
      <c r="BJ50" s="158">
        <v>-5</v>
      </c>
      <c r="BK50" s="158">
        <v>1350</v>
      </c>
      <c r="BL50" s="77">
        <f t="shared" ref="BL50:BL51" si="135">BG50+BI50+BK50</f>
        <v>3300</v>
      </c>
      <c r="BM50" s="79" t="s">
        <v>91</v>
      </c>
      <c r="BN50" s="86"/>
    </row>
    <row r="51" spans="1:66" s="1" customFormat="1" ht="111" customHeight="1" x14ac:dyDescent="0.25">
      <c r="A51" s="107">
        <f t="shared" si="82"/>
        <v>43</v>
      </c>
      <c r="B51" s="127">
        <v>41868</v>
      </c>
      <c r="C51" s="128">
        <v>0.86805555555555547</v>
      </c>
      <c r="D51" s="107" t="s">
        <v>136</v>
      </c>
      <c r="E51" s="154" t="s">
        <v>139</v>
      </c>
      <c r="F51" s="4" t="s">
        <v>145</v>
      </c>
      <c r="G51" s="71"/>
      <c r="H51" s="5">
        <v>100</v>
      </c>
      <c r="I51" s="5">
        <v>285</v>
      </c>
      <c r="J51" s="5">
        <v>140</v>
      </c>
      <c r="K51" s="5">
        <v>120</v>
      </c>
      <c r="L51" s="5">
        <v>500</v>
      </c>
      <c r="M51" s="5">
        <v>100</v>
      </c>
      <c r="N51" s="5">
        <v>50</v>
      </c>
      <c r="O51" s="5">
        <v>8000</v>
      </c>
      <c r="P51" s="72">
        <v>221</v>
      </c>
      <c r="Q51" s="99">
        <v>262</v>
      </c>
      <c r="R51" s="100">
        <v>1850</v>
      </c>
      <c r="S51" s="99">
        <v>262</v>
      </c>
      <c r="T51" s="100">
        <v>8550</v>
      </c>
      <c r="U51" s="73"/>
      <c r="V51" s="161">
        <v>4500</v>
      </c>
      <c r="W51" s="107">
        <v>500</v>
      </c>
      <c r="X51" s="74"/>
      <c r="Y51" s="75">
        <v>150</v>
      </c>
      <c r="Z51" s="72">
        <v>1150</v>
      </c>
      <c r="AA51" s="72">
        <v>5000</v>
      </c>
      <c r="AB51" s="72">
        <f t="shared" si="132"/>
        <v>3300</v>
      </c>
      <c r="AC51" s="76">
        <v>1700</v>
      </c>
      <c r="AD51" s="77">
        <f t="shared" si="93"/>
        <v>1850</v>
      </c>
      <c r="AE51" s="77">
        <f t="shared" si="94"/>
        <v>3000</v>
      </c>
      <c r="AF51" s="77">
        <f t="shared" si="95"/>
        <v>8000</v>
      </c>
      <c r="AG51" s="77">
        <f t="shared" si="96"/>
        <v>11300</v>
      </c>
      <c r="AH51" s="78"/>
      <c r="AI51" s="90"/>
      <c r="AJ51" s="79">
        <v>15</v>
      </c>
      <c r="AK51" s="5">
        <v>10</v>
      </c>
      <c r="AL51" s="5">
        <v>7</v>
      </c>
      <c r="AM51" s="161">
        <v>-3</v>
      </c>
      <c r="AN51" s="158">
        <v>150</v>
      </c>
      <c r="AO51" s="81"/>
      <c r="AP51" s="139">
        <v>1</v>
      </c>
      <c r="AQ51" s="108">
        <v>350</v>
      </c>
      <c r="AR51" s="140">
        <v>1</v>
      </c>
      <c r="AS51" s="108">
        <v>400</v>
      </c>
      <c r="AT51" s="140">
        <v>1</v>
      </c>
      <c r="AU51" s="72">
        <v>400</v>
      </c>
      <c r="AV51" s="77">
        <f t="shared" si="133"/>
        <v>1150</v>
      </c>
      <c r="AW51" s="81"/>
      <c r="AX51" s="139">
        <v>3</v>
      </c>
      <c r="AY51" s="108">
        <v>1500</v>
      </c>
      <c r="AZ51" s="139">
        <v>2.5</v>
      </c>
      <c r="BA51" s="108">
        <v>2000</v>
      </c>
      <c r="BB51" s="139">
        <v>1</v>
      </c>
      <c r="BC51" s="158">
        <v>1500</v>
      </c>
      <c r="BD51" s="85">
        <f t="shared" si="134"/>
        <v>5000</v>
      </c>
      <c r="BE51" s="81"/>
      <c r="BF51" s="158">
        <v>-1</v>
      </c>
      <c r="BG51" s="158">
        <v>400</v>
      </c>
      <c r="BH51" s="158">
        <v>-6</v>
      </c>
      <c r="BI51" s="72">
        <v>1550</v>
      </c>
      <c r="BJ51" s="158">
        <v>-5</v>
      </c>
      <c r="BK51" s="158">
        <v>1350</v>
      </c>
      <c r="BL51" s="77">
        <f t="shared" si="135"/>
        <v>3300</v>
      </c>
      <c r="BM51" s="79" t="s">
        <v>91</v>
      </c>
      <c r="BN51" s="86"/>
    </row>
    <row r="52" spans="1:66" s="1" customFormat="1" ht="60" customHeight="1" x14ac:dyDescent="0.25">
      <c r="A52" s="107">
        <f t="shared" si="82"/>
        <v>44</v>
      </c>
      <c r="B52" s="127">
        <v>41868</v>
      </c>
      <c r="C52" s="128">
        <v>0.88888888888888884</v>
      </c>
      <c r="D52" s="107" t="s">
        <v>154</v>
      </c>
      <c r="E52" s="154" t="s">
        <v>140</v>
      </c>
      <c r="F52" s="4" t="s">
        <v>145</v>
      </c>
      <c r="G52" s="71"/>
      <c r="H52" s="5">
        <v>100</v>
      </c>
      <c r="I52" s="5">
        <v>285</v>
      </c>
      <c r="J52" s="5">
        <v>140</v>
      </c>
      <c r="K52" s="5">
        <v>120</v>
      </c>
      <c r="L52" s="5">
        <v>500</v>
      </c>
      <c r="M52" s="5">
        <v>100</v>
      </c>
      <c r="N52" s="5">
        <v>50</v>
      </c>
      <c r="O52" s="5">
        <v>8000</v>
      </c>
      <c r="P52" s="72">
        <v>221</v>
      </c>
      <c r="Q52" s="99">
        <v>262</v>
      </c>
      <c r="R52" s="100">
        <v>1850</v>
      </c>
      <c r="S52" s="99">
        <v>262</v>
      </c>
      <c r="T52" s="100">
        <v>8550</v>
      </c>
      <c r="U52" s="73"/>
      <c r="V52" s="163">
        <v>4500</v>
      </c>
      <c r="W52" s="107">
        <v>500</v>
      </c>
      <c r="X52" s="74"/>
      <c r="Y52" s="75">
        <v>150</v>
      </c>
      <c r="Z52" s="72">
        <v>1150</v>
      </c>
      <c r="AA52" s="72">
        <v>5000</v>
      </c>
      <c r="AB52" s="72">
        <f t="shared" ref="AB52" si="136">(I52-K52)/N52*1000</f>
        <v>3300</v>
      </c>
      <c r="AC52" s="76">
        <v>1700</v>
      </c>
      <c r="AD52" s="77">
        <f t="shared" si="93"/>
        <v>1850</v>
      </c>
      <c r="AE52" s="77">
        <f t="shared" si="94"/>
        <v>3000</v>
      </c>
      <c r="AF52" s="77">
        <f t="shared" si="95"/>
        <v>8000</v>
      </c>
      <c r="AG52" s="77">
        <f t="shared" si="96"/>
        <v>11300</v>
      </c>
      <c r="AH52" s="78"/>
      <c r="AI52" s="90"/>
      <c r="AJ52" s="79">
        <v>15</v>
      </c>
      <c r="AK52" s="5">
        <v>10</v>
      </c>
      <c r="AL52" s="5">
        <v>7</v>
      </c>
      <c r="AM52" s="161">
        <v>0</v>
      </c>
      <c r="AN52" s="158">
        <v>150</v>
      </c>
      <c r="AO52" s="81"/>
      <c r="AP52" s="139">
        <v>1</v>
      </c>
      <c r="AQ52" s="108">
        <v>350</v>
      </c>
      <c r="AR52" s="140">
        <v>1</v>
      </c>
      <c r="AS52" s="108">
        <v>400</v>
      </c>
      <c r="AT52" s="140">
        <v>1</v>
      </c>
      <c r="AU52" s="72">
        <v>400</v>
      </c>
      <c r="AV52" s="77">
        <f t="shared" ref="AV52" si="137">AQ52+AS52+AU52</f>
        <v>1150</v>
      </c>
      <c r="AW52" s="81"/>
      <c r="AX52" s="139">
        <v>3</v>
      </c>
      <c r="AY52" s="108">
        <v>1500</v>
      </c>
      <c r="AZ52" s="139">
        <v>2.5</v>
      </c>
      <c r="BA52" s="108">
        <v>2000</v>
      </c>
      <c r="BB52" s="139">
        <v>1</v>
      </c>
      <c r="BC52" s="158">
        <v>1500</v>
      </c>
      <c r="BD52" s="85">
        <f t="shared" ref="BD52" si="138">AY52+BA52+BC52</f>
        <v>5000</v>
      </c>
      <c r="BE52" s="81"/>
      <c r="BF52" s="158">
        <v>-1</v>
      </c>
      <c r="BG52" s="158">
        <v>400</v>
      </c>
      <c r="BH52" s="158">
        <v>-6</v>
      </c>
      <c r="BI52" s="72">
        <v>1550</v>
      </c>
      <c r="BJ52" s="158">
        <v>-5</v>
      </c>
      <c r="BK52" s="158">
        <v>1350</v>
      </c>
      <c r="BL52" s="77">
        <f t="shared" ref="BL52" si="139">BG52+BI52+BK52</f>
        <v>3300</v>
      </c>
      <c r="BM52" s="79" t="s">
        <v>91</v>
      </c>
      <c r="BN52" s="86"/>
    </row>
    <row r="53" spans="1:66" s="1" customFormat="1" ht="129" customHeight="1" x14ac:dyDescent="0.25">
      <c r="A53" s="107">
        <f t="shared" si="82"/>
        <v>45</v>
      </c>
      <c r="B53" s="127">
        <v>41868</v>
      </c>
      <c r="C53" s="128">
        <v>0.89583333333333337</v>
      </c>
      <c r="D53" s="107" t="s">
        <v>154</v>
      </c>
      <c r="E53" s="162" t="s">
        <v>141</v>
      </c>
      <c r="F53" s="4" t="s">
        <v>145</v>
      </c>
      <c r="G53" s="71"/>
      <c r="H53" s="5">
        <v>100</v>
      </c>
      <c r="I53" s="5">
        <v>285</v>
      </c>
      <c r="J53" s="5">
        <v>140</v>
      </c>
      <c r="K53" s="5">
        <v>120</v>
      </c>
      <c r="L53" s="5">
        <v>500</v>
      </c>
      <c r="M53" s="5">
        <v>100</v>
      </c>
      <c r="N53" s="5">
        <v>50</v>
      </c>
      <c r="O53" s="5">
        <v>8000</v>
      </c>
      <c r="P53" s="72">
        <v>221</v>
      </c>
      <c r="Q53" s="99">
        <v>262</v>
      </c>
      <c r="R53" s="100">
        <v>1850</v>
      </c>
      <c r="S53" s="99">
        <v>262</v>
      </c>
      <c r="T53" s="100">
        <v>8550</v>
      </c>
      <c r="U53" s="73"/>
      <c r="V53" s="163">
        <v>4500</v>
      </c>
      <c r="W53" s="107">
        <v>500</v>
      </c>
      <c r="X53" s="74"/>
      <c r="Y53" s="75">
        <v>150</v>
      </c>
      <c r="Z53" s="72">
        <v>1150</v>
      </c>
      <c r="AA53" s="72">
        <v>5000</v>
      </c>
      <c r="AB53" s="72">
        <f t="shared" ref="AB53" si="140">(I53-K53)/N53*1000</f>
        <v>3300</v>
      </c>
      <c r="AC53" s="76">
        <v>1700</v>
      </c>
      <c r="AD53" s="77">
        <f t="shared" si="93"/>
        <v>1850</v>
      </c>
      <c r="AE53" s="77">
        <f t="shared" si="94"/>
        <v>3000</v>
      </c>
      <c r="AF53" s="77">
        <f t="shared" si="95"/>
        <v>8000</v>
      </c>
      <c r="AG53" s="77">
        <f t="shared" si="96"/>
        <v>11300</v>
      </c>
      <c r="AH53" s="78"/>
      <c r="AI53" s="90"/>
      <c r="AJ53" s="79">
        <v>15</v>
      </c>
      <c r="AK53" s="5">
        <v>10</v>
      </c>
      <c r="AL53" s="5">
        <v>7</v>
      </c>
      <c r="AM53" s="161">
        <v>4</v>
      </c>
      <c r="AN53" s="158">
        <v>150</v>
      </c>
      <c r="AO53" s="81"/>
      <c r="AP53" s="139">
        <v>1</v>
      </c>
      <c r="AQ53" s="108">
        <v>350</v>
      </c>
      <c r="AR53" s="140">
        <v>1</v>
      </c>
      <c r="AS53" s="108">
        <v>400</v>
      </c>
      <c r="AT53" s="140">
        <v>1</v>
      </c>
      <c r="AU53" s="72">
        <v>400</v>
      </c>
      <c r="AV53" s="77">
        <f t="shared" ref="AV53" si="141">AQ53+AS53+AU53</f>
        <v>1150</v>
      </c>
      <c r="AW53" s="81"/>
      <c r="AX53" s="139">
        <v>3</v>
      </c>
      <c r="AY53" s="108">
        <v>1500</v>
      </c>
      <c r="AZ53" s="139">
        <v>2.5</v>
      </c>
      <c r="BA53" s="108">
        <v>2000</v>
      </c>
      <c r="BB53" s="139">
        <v>1</v>
      </c>
      <c r="BC53" s="158">
        <v>1500</v>
      </c>
      <c r="BD53" s="85">
        <f t="shared" ref="BD53" si="142">AY53+BA53+BC53</f>
        <v>5000</v>
      </c>
      <c r="BE53" s="81"/>
      <c r="BF53" s="158">
        <v>-1</v>
      </c>
      <c r="BG53" s="158">
        <v>400</v>
      </c>
      <c r="BH53" s="158">
        <v>-6</v>
      </c>
      <c r="BI53" s="72">
        <v>1550</v>
      </c>
      <c r="BJ53" s="158">
        <v>-5</v>
      </c>
      <c r="BK53" s="158">
        <v>1350</v>
      </c>
      <c r="BL53" s="77">
        <f t="shared" ref="BL53" si="143">BG53+BI53+BK53</f>
        <v>3300</v>
      </c>
      <c r="BM53" s="79" t="s">
        <v>91</v>
      </c>
      <c r="BN53" s="86"/>
    </row>
    <row r="54" spans="1:66" s="1" customFormat="1" ht="63" customHeight="1" x14ac:dyDescent="0.25">
      <c r="A54" s="107">
        <f t="shared" si="82"/>
        <v>46</v>
      </c>
      <c r="B54" s="127">
        <v>41868</v>
      </c>
      <c r="C54" s="128">
        <v>0.96875</v>
      </c>
      <c r="D54" s="107" t="s">
        <v>152</v>
      </c>
      <c r="E54" s="154" t="s">
        <v>142</v>
      </c>
      <c r="F54" s="4" t="s">
        <v>145</v>
      </c>
      <c r="G54" s="71"/>
      <c r="H54" s="5">
        <v>100</v>
      </c>
      <c r="I54" s="5">
        <v>285</v>
      </c>
      <c r="J54" s="5">
        <v>140</v>
      </c>
      <c r="K54" s="5">
        <v>120</v>
      </c>
      <c r="L54" s="5">
        <v>500</v>
      </c>
      <c r="M54" s="5">
        <v>100</v>
      </c>
      <c r="N54" s="5">
        <v>50</v>
      </c>
      <c r="O54" s="5">
        <v>8000</v>
      </c>
      <c r="P54" s="72">
        <v>221</v>
      </c>
      <c r="Q54" s="99">
        <v>262</v>
      </c>
      <c r="R54" s="100">
        <v>1850</v>
      </c>
      <c r="S54" s="99">
        <v>262</v>
      </c>
      <c r="T54" s="100">
        <v>8550</v>
      </c>
      <c r="U54" s="73"/>
      <c r="V54" s="163">
        <v>4500</v>
      </c>
      <c r="W54" s="107">
        <v>500</v>
      </c>
      <c r="X54" s="74"/>
      <c r="Y54" s="75">
        <v>150</v>
      </c>
      <c r="Z54" s="72">
        <v>1150</v>
      </c>
      <c r="AA54" s="72">
        <v>5000</v>
      </c>
      <c r="AB54" s="72">
        <f t="shared" ref="AB54" si="144">(I54-K54)/N54*1000</f>
        <v>3300</v>
      </c>
      <c r="AC54" s="76">
        <v>1700</v>
      </c>
      <c r="AD54" s="77">
        <f t="shared" si="93"/>
        <v>1850</v>
      </c>
      <c r="AE54" s="77">
        <f t="shared" si="94"/>
        <v>3000</v>
      </c>
      <c r="AF54" s="77">
        <f t="shared" si="95"/>
        <v>8000</v>
      </c>
      <c r="AG54" s="77">
        <f t="shared" si="96"/>
        <v>11300</v>
      </c>
      <c r="AH54" s="78"/>
      <c r="AI54" s="90"/>
      <c r="AJ54" s="79">
        <v>15</v>
      </c>
      <c r="AK54" s="5">
        <v>10</v>
      </c>
      <c r="AL54" s="5">
        <v>7</v>
      </c>
      <c r="AM54" s="161">
        <v>14</v>
      </c>
      <c r="AN54" s="158">
        <v>150</v>
      </c>
      <c r="AO54" s="81"/>
      <c r="AP54" s="139">
        <v>1</v>
      </c>
      <c r="AQ54" s="108">
        <v>350</v>
      </c>
      <c r="AR54" s="140">
        <v>1</v>
      </c>
      <c r="AS54" s="108">
        <v>400</v>
      </c>
      <c r="AT54" s="140">
        <v>1</v>
      </c>
      <c r="AU54" s="72">
        <v>400</v>
      </c>
      <c r="AV54" s="77">
        <f t="shared" ref="AV54" si="145">AQ54+AS54+AU54</f>
        <v>1150</v>
      </c>
      <c r="AW54" s="81"/>
      <c r="AX54" s="139">
        <v>3</v>
      </c>
      <c r="AY54" s="108">
        <v>1500</v>
      </c>
      <c r="AZ54" s="139">
        <v>2.5</v>
      </c>
      <c r="BA54" s="108">
        <v>2000</v>
      </c>
      <c r="BB54" s="139">
        <v>1</v>
      </c>
      <c r="BC54" s="158">
        <v>1500</v>
      </c>
      <c r="BD54" s="85">
        <f t="shared" ref="BD54" si="146">AY54+BA54+BC54</f>
        <v>5000</v>
      </c>
      <c r="BE54" s="81"/>
      <c r="BF54" s="158">
        <v>-1</v>
      </c>
      <c r="BG54" s="158">
        <v>400</v>
      </c>
      <c r="BH54" s="158">
        <v>-6</v>
      </c>
      <c r="BI54" s="72">
        <v>1550</v>
      </c>
      <c r="BJ54" s="158">
        <v>-5</v>
      </c>
      <c r="BK54" s="158">
        <v>1350</v>
      </c>
      <c r="BL54" s="77">
        <f t="shared" ref="BL54" si="147">BG54+BI54+BK54</f>
        <v>3300</v>
      </c>
      <c r="BM54" s="79" t="s">
        <v>91</v>
      </c>
      <c r="BN54" s="86"/>
    </row>
    <row r="55" spans="1:66" s="1" customFormat="1" ht="80.25" customHeight="1" x14ac:dyDescent="0.25">
      <c r="A55" s="107">
        <f t="shared" si="82"/>
        <v>47</v>
      </c>
      <c r="B55" s="127">
        <v>41868</v>
      </c>
      <c r="C55" s="128">
        <v>0.97361111111111109</v>
      </c>
      <c r="D55" s="107" t="s">
        <v>153</v>
      </c>
      <c r="E55" s="154" t="s">
        <v>147</v>
      </c>
      <c r="F55" s="4" t="s">
        <v>145</v>
      </c>
      <c r="G55" s="71"/>
      <c r="H55" s="5">
        <v>100</v>
      </c>
      <c r="I55" s="5">
        <v>285</v>
      </c>
      <c r="J55" s="5">
        <v>140</v>
      </c>
      <c r="K55" s="5">
        <v>120</v>
      </c>
      <c r="L55" s="5">
        <v>500</v>
      </c>
      <c r="M55" s="5">
        <v>100</v>
      </c>
      <c r="N55" s="5">
        <v>50</v>
      </c>
      <c r="O55" s="5">
        <v>8000</v>
      </c>
      <c r="P55" s="72">
        <v>221</v>
      </c>
      <c r="Q55" s="99">
        <v>262</v>
      </c>
      <c r="R55" s="100">
        <v>1850</v>
      </c>
      <c r="S55" s="99">
        <v>262</v>
      </c>
      <c r="T55" s="100">
        <v>8550</v>
      </c>
      <c r="U55" s="73"/>
      <c r="V55" s="163">
        <v>4500</v>
      </c>
      <c r="W55" s="107">
        <v>500</v>
      </c>
      <c r="X55" s="74"/>
      <c r="Y55" s="75">
        <v>150</v>
      </c>
      <c r="Z55" s="72">
        <v>1150</v>
      </c>
      <c r="AA55" s="72">
        <v>5000</v>
      </c>
      <c r="AB55" s="72">
        <f t="shared" ref="AB55" si="148">(I55-K55)/N55*1000</f>
        <v>3300</v>
      </c>
      <c r="AC55" s="76">
        <v>1700</v>
      </c>
      <c r="AD55" s="77">
        <f t="shared" si="93"/>
        <v>1850</v>
      </c>
      <c r="AE55" s="77">
        <f t="shared" si="94"/>
        <v>3000</v>
      </c>
      <c r="AF55" s="77">
        <f t="shared" si="95"/>
        <v>8000</v>
      </c>
      <c r="AG55" s="77">
        <f t="shared" si="96"/>
        <v>11300</v>
      </c>
      <c r="AH55" s="78"/>
      <c r="AI55" s="90"/>
      <c r="AJ55" s="79">
        <v>15</v>
      </c>
      <c r="AK55" s="5">
        <v>10</v>
      </c>
      <c r="AL55" s="5">
        <v>7</v>
      </c>
      <c r="AM55" s="161">
        <v>14</v>
      </c>
      <c r="AN55" s="158">
        <v>150</v>
      </c>
      <c r="AO55" s="81"/>
      <c r="AP55" s="139">
        <v>1</v>
      </c>
      <c r="AQ55" s="108">
        <v>350</v>
      </c>
      <c r="AR55" s="140">
        <v>1</v>
      </c>
      <c r="AS55" s="108">
        <v>400</v>
      </c>
      <c r="AT55" s="140">
        <v>1</v>
      </c>
      <c r="AU55" s="72">
        <v>400</v>
      </c>
      <c r="AV55" s="77">
        <f t="shared" ref="AV55" si="149">AQ55+AS55+AU55</f>
        <v>1150</v>
      </c>
      <c r="AW55" s="81"/>
      <c r="AX55" s="139">
        <v>3</v>
      </c>
      <c r="AY55" s="108">
        <v>1500</v>
      </c>
      <c r="AZ55" s="139">
        <v>2.5</v>
      </c>
      <c r="BA55" s="108">
        <v>2000</v>
      </c>
      <c r="BB55" s="139">
        <v>1</v>
      </c>
      <c r="BC55" s="158">
        <v>1500</v>
      </c>
      <c r="BD55" s="85">
        <f t="shared" ref="BD55" si="150">AY55+BA55+BC55</f>
        <v>5000</v>
      </c>
      <c r="BE55" s="81"/>
      <c r="BF55" s="158">
        <v>-1</v>
      </c>
      <c r="BG55" s="158">
        <v>400</v>
      </c>
      <c r="BH55" s="158">
        <v>-6</v>
      </c>
      <c r="BI55" s="72">
        <v>1550</v>
      </c>
      <c r="BJ55" s="158">
        <v>-5</v>
      </c>
      <c r="BK55" s="158">
        <v>1350</v>
      </c>
      <c r="BL55" s="77">
        <f t="shared" ref="BL55" si="151">BG55+BI55+BK55</f>
        <v>3300</v>
      </c>
      <c r="BM55" s="79" t="s">
        <v>91</v>
      </c>
      <c r="BN55" s="86"/>
    </row>
    <row r="56" spans="1:66" s="1" customFormat="1" ht="97.5" customHeight="1" x14ac:dyDescent="0.25">
      <c r="A56" s="107">
        <f t="shared" si="82"/>
        <v>48</v>
      </c>
      <c r="B56" s="127">
        <v>41868</v>
      </c>
      <c r="C56" s="128">
        <v>0.9819444444444444</v>
      </c>
      <c r="D56" s="107" t="s">
        <v>151</v>
      </c>
      <c r="E56" s="155" t="s">
        <v>146</v>
      </c>
      <c r="F56" s="4" t="s">
        <v>144</v>
      </c>
      <c r="G56" s="71"/>
      <c r="H56" s="5">
        <v>100</v>
      </c>
      <c r="I56" s="5">
        <v>285</v>
      </c>
      <c r="J56" s="5">
        <v>140</v>
      </c>
      <c r="K56" s="5">
        <v>120</v>
      </c>
      <c r="L56" s="5">
        <v>500</v>
      </c>
      <c r="M56" s="5">
        <v>100</v>
      </c>
      <c r="N56" s="5">
        <v>50</v>
      </c>
      <c r="O56" s="5">
        <v>8000</v>
      </c>
      <c r="P56" s="72">
        <v>221</v>
      </c>
      <c r="Q56" s="99">
        <v>262</v>
      </c>
      <c r="R56" s="100">
        <v>1850</v>
      </c>
      <c r="S56" s="99">
        <v>262</v>
      </c>
      <c r="T56" s="100">
        <v>8550</v>
      </c>
      <c r="U56" s="73"/>
      <c r="V56" s="163">
        <v>4500</v>
      </c>
      <c r="W56" s="107">
        <v>500</v>
      </c>
      <c r="X56" s="74"/>
      <c r="Y56" s="75">
        <v>150</v>
      </c>
      <c r="Z56" s="72">
        <v>1150</v>
      </c>
      <c r="AA56" s="72">
        <v>5000</v>
      </c>
      <c r="AB56" s="72">
        <f t="shared" ref="AB56" si="152">(I56-K56)/N56*1000</f>
        <v>3300</v>
      </c>
      <c r="AC56" s="76">
        <v>1700</v>
      </c>
      <c r="AD56" s="77">
        <f t="shared" si="93"/>
        <v>1850</v>
      </c>
      <c r="AE56" s="77">
        <f t="shared" si="94"/>
        <v>3000</v>
      </c>
      <c r="AF56" s="77">
        <f t="shared" si="95"/>
        <v>8000</v>
      </c>
      <c r="AG56" s="77">
        <f t="shared" si="96"/>
        <v>11300</v>
      </c>
      <c r="AH56" s="78"/>
      <c r="AI56" s="90"/>
      <c r="AJ56" s="79">
        <v>15</v>
      </c>
      <c r="AK56" s="5">
        <v>10</v>
      </c>
      <c r="AL56" s="5">
        <v>7</v>
      </c>
      <c r="AM56" s="161">
        <v>14</v>
      </c>
      <c r="AN56" s="158">
        <v>150</v>
      </c>
      <c r="AO56" s="81"/>
      <c r="AP56" s="139">
        <v>1</v>
      </c>
      <c r="AQ56" s="108">
        <v>350</v>
      </c>
      <c r="AR56" s="140">
        <v>1</v>
      </c>
      <c r="AS56" s="108">
        <v>400</v>
      </c>
      <c r="AT56" s="140">
        <v>1</v>
      </c>
      <c r="AU56" s="72">
        <v>400</v>
      </c>
      <c r="AV56" s="77">
        <f t="shared" ref="AV56" si="153">AQ56+AS56+AU56</f>
        <v>1150</v>
      </c>
      <c r="AW56" s="81"/>
      <c r="AX56" s="139">
        <v>3</v>
      </c>
      <c r="AY56" s="108">
        <v>1500</v>
      </c>
      <c r="AZ56" s="139">
        <v>2.5</v>
      </c>
      <c r="BA56" s="108">
        <v>2000</v>
      </c>
      <c r="BB56" s="165">
        <v>-9</v>
      </c>
      <c r="BC56" s="158">
        <v>1500</v>
      </c>
      <c r="BD56" s="85">
        <f t="shared" ref="BD56" si="154">AY56+BA56+BC56</f>
        <v>5000</v>
      </c>
      <c r="BE56" s="81"/>
      <c r="BF56" s="164">
        <v>9</v>
      </c>
      <c r="BG56" s="158">
        <v>400</v>
      </c>
      <c r="BH56" s="158">
        <v>-6</v>
      </c>
      <c r="BI56" s="72">
        <v>1550</v>
      </c>
      <c r="BJ56" s="158">
        <v>-5</v>
      </c>
      <c r="BK56" s="158">
        <v>1350</v>
      </c>
      <c r="BL56" s="77">
        <f t="shared" ref="BL56" si="155">BG56+BI56+BK56</f>
        <v>3300</v>
      </c>
      <c r="BM56" s="79" t="s">
        <v>91</v>
      </c>
      <c r="BN56" s="86"/>
    </row>
    <row r="57" spans="1:66" s="1" customFormat="1" ht="97.5" customHeight="1" x14ac:dyDescent="0.25">
      <c r="A57" s="107">
        <f t="shared" si="82"/>
        <v>49</v>
      </c>
      <c r="B57" s="127">
        <v>41868</v>
      </c>
      <c r="C57" s="128">
        <v>0.99652777777777779</v>
      </c>
      <c r="D57" s="107" t="s">
        <v>150</v>
      </c>
      <c r="E57" s="155" t="s">
        <v>155</v>
      </c>
      <c r="F57" s="4" t="s">
        <v>143</v>
      </c>
      <c r="G57" s="71"/>
      <c r="H57" s="5">
        <v>100</v>
      </c>
      <c r="I57" s="5">
        <v>285</v>
      </c>
      <c r="J57" s="5">
        <v>140</v>
      </c>
      <c r="K57" s="5">
        <v>120</v>
      </c>
      <c r="L57" s="5">
        <v>500</v>
      </c>
      <c r="M57" s="5">
        <v>100</v>
      </c>
      <c r="N57" s="5">
        <v>50</v>
      </c>
      <c r="O57" s="5">
        <v>8000</v>
      </c>
      <c r="P57" s="72">
        <v>221</v>
      </c>
      <c r="Q57" s="99">
        <v>262</v>
      </c>
      <c r="R57" s="100">
        <v>1850</v>
      </c>
      <c r="S57" s="99">
        <v>262</v>
      </c>
      <c r="T57" s="100">
        <v>8550</v>
      </c>
      <c r="U57" s="73"/>
      <c r="V57" s="163">
        <v>4500</v>
      </c>
      <c r="W57" s="107">
        <v>500</v>
      </c>
      <c r="X57" s="74"/>
      <c r="Y57" s="75">
        <v>150</v>
      </c>
      <c r="Z57" s="72">
        <v>1150</v>
      </c>
      <c r="AA57" s="72">
        <v>5000</v>
      </c>
      <c r="AB57" s="72">
        <f t="shared" ref="AB57" si="156">(I57-K57)/N57*1000</f>
        <v>3300</v>
      </c>
      <c r="AC57" s="76">
        <v>1700</v>
      </c>
      <c r="AD57" s="77">
        <f t="shared" si="93"/>
        <v>1850</v>
      </c>
      <c r="AE57" s="77">
        <f t="shared" si="94"/>
        <v>3000</v>
      </c>
      <c r="AF57" s="77">
        <f t="shared" si="95"/>
        <v>8000</v>
      </c>
      <c r="AG57" s="77">
        <f t="shared" si="96"/>
        <v>11300</v>
      </c>
      <c r="AH57" s="78"/>
      <c r="AI57" s="90"/>
      <c r="AJ57" s="79">
        <v>15</v>
      </c>
      <c r="AK57" s="5">
        <v>10</v>
      </c>
      <c r="AL57" s="5">
        <v>7</v>
      </c>
      <c r="AM57" s="161">
        <v>15</v>
      </c>
      <c r="AN57" s="158">
        <v>150</v>
      </c>
      <c r="AO57" s="81"/>
      <c r="AP57" s="139">
        <v>2</v>
      </c>
      <c r="AQ57" s="108">
        <v>350</v>
      </c>
      <c r="AR57" s="140">
        <v>4</v>
      </c>
      <c r="AS57" s="108">
        <v>400</v>
      </c>
      <c r="AT57" s="140">
        <v>1</v>
      </c>
      <c r="AU57" s="72">
        <v>400</v>
      </c>
      <c r="AV57" s="77">
        <f t="shared" ref="AV57" si="157">AQ57+AS57+AU57</f>
        <v>1150</v>
      </c>
      <c r="AW57" s="81"/>
      <c r="AX57" s="139">
        <v>3</v>
      </c>
      <c r="AY57" s="108">
        <v>1500</v>
      </c>
      <c r="AZ57" s="139">
        <v>2.5</v>
      </c>
      <c r="BA57" s="108">
        <v>2000</v>
      </c>
      <c r="BB57" s="165">
        <v>-9</v>
      </c>
      <c r="BC57" s="158">
        <v>1500</v>
      </c>
      <c r="BD57" s="85">
        <f t="shared" ref="BD57" si="158">AY57+BA57+BC57</f>
        <v>5000</v>
      </c>
      <c r="BE57" s="81"/>
      <c r="BF57" s="164">
        <v>9</v>
      </c>
      <c r="BG57" s="158">
        <v>400</v>
      </c>
      <c r="BH57" s="158">
        <v>-6</v>
      </c>
      <c r="BI57" s="72">
        <v>1550</v>
      </c>
      <c r="BJ57" s="158">
        <v>-5</v>
      </c>
      <c r="BK57" s="158">
        <v>1350</v>
      </c>
      <c r="BL57" s="77">
        <f t="shared" ref="BL57" si="159">BG57+BI57+BK57</f>
        <v>3300</v>
      </c>
      <c r="BM57" s="79" t="s">
        <v>91</v>
      </c>
      <c r="BN57" s="86"/>
    </row>
    <row r="58" spans="1:66" s="1" customFormat="1" ht="80.25" customHeight="1" x14ac:dyDescent="0.25">
      <c r="A58" s="107">
        <f t="shared" si="82"/>
        <v>50</v>
      </c>
      <c r="B58" s="127">
        <v>41868</v>
      </c>
      <c r="C58" s="128">
        <v>1.2499999999999999E-2</v>
      </c>
      <c r="D58" s="107" t="s">
        <v>149</v>
      </c>
      <c r="E58" s="154" t="s">
        <v>156</v>
      </c>
      <c r="F58" s="4" t="s">
        <v>143</v>
      </c>
      <c r="G58" s="71"/>
      <c r="H58" s="5">
        <v>100</v>
      </c>
      <c r="I58" s="5">
        <v>285</v>
      </c>
      <c r="J58" s="5">
        <v>140</v>
      </c>
      <c r="K58" s="5">
        <v>120</v>
      </c>
      <c r="L58" s="5">
        <v>500</v>
      </c>
      <c r="M58" s="5">
        <v>100</v>
      </c>
      <c r="N58" s="5">
        <v>50</v>
      </c>
      <c r="O58" s="5">
        <v>8000</v>
      </c>
      <c r="P58" s="72">
        <v>221</v>
      </c>
      <c r="Q58" s="99">
        <v>262</v>
      </c>
      <c r="R58" s="100">
        <v>1850</v>
      </c>
      <c r="S58" s="99">
        <v>262</v>
      </c>
      <c r="T58" s="100">
        <v>8550</v>
      </c>
      <c r="U58" s="73"/>
      <c r="V58" s="163">
        <v>4500</v>
      </c>
      <c r="W58" s="107">
        <v>500</v>
      </c>
      <c r="X58" s="74"/>
      <c r="Y58" s="75">
        <v>150</v>
      </c>
      <c r="Z58" s="72">
        <v>1150</v>
      </c>
      <c r="AA58" s="72">
        <v>5000</v>
      </c>
      <c r="AB58" s="72">
        <f t="shared" ref="AB58" si="160">(I58-K58)/N58*1000</f>
        <v>3300</v>
      </c>
      <c r="AC58" s="76">
        <v>1700</v>
      </c>
      <c r="AD58" s="77">
        <f t="shared" si="93"/>
        <v>1850</v>
      </c>
      <c r="AE58" s="77">
        <f t="shared" si="94"/>
        <v>3000</v>
      </c>
      <c r="AF58" s="77">
        <f t="shared" si="95"/>
        <v>8000</v>
      </c>
      <c r="AG58" s="77">
        <f t="shared" si="96"/>
        <v>11300</v>
      </c>
      <c r="AH58" s="78"/>
      <c r="AI58" s="90"/>
      <c r="AJ58" s="79">
        <v>15</v>
      </c>
      <c r="AK58" s="5">
        <v>10</v>
      </c>
      <c r="AL58" s="5">
        <v>7</v>
      </c>
      <c r="AM58" s="161">
        <v>15</v>
      </c>
      <c r="AN58" s="158">
        <v>150</v>
      </c>
      <c r="AO58" s="81"/>
      <c r="AP58" s="139">
        <v>3</v>
      </c>
      <c r="AQ58" s="108">
        <v>350</v>
      </c>
      <c r="AR58" s="166">
        <v>1</v>
      </c>
      <c r="AS58" s="108">
        <v>400</v>
      </c>
      <c r="AT58" s="140">
        <v>1</v>
      </c>
      <c r="AU58" s="72">
        <v>400</v>
      </c>
      <c r="AV58" s="77">
        <f t="shared" ref="AV58" si="161">AQ58+AS58+AU58</f>
        <v>1150</v>
      </c>
      <c r="AW58" s="81"/>
      <c r="AX58" s="139">
        <v>3</v>
      </c>
      <c r="AY58" s="108">
        <v>1500</v>
      </c>
      <c r="AZ58" s="139">
        <v>2.5</v>
      </c>
      <c r="BA58" s="108">
        <v>2000</v>
      </c>
      <c r="BB58" s="165">
        <v>1</v>
      </c>
      <c r="BC58" s="158">
        <v>1500</v>
      </c>
      <c r="BD58" s="85">
        <f t="shared" ref="BD58" si="162">AY58+BA58+BC58</f>
        <v>5000</v>
      </c>
      <c r="BE58" s="81"/>
      <c r="BF58" s="164">
        <v>-1</v>
      </c>
      <c r="BG58" s="158">
        <v>400</v>
      </c>
      <c r="BH58" s="158">
        <v>-6</v>
      </c>
      <c r="BI58" s="72">
        <v>1550</v>
      </c>
      <c r="BJ58" s="158">
        <v>-5</v>
      </c>
      <c r="BK58" s="158">
        <v>1350</v>
      </c>
      <c r="BL58" s="77">
        <f t="shared" ref="BL58" si="163">BG58+BI58+BK58</f>
        <v>3300</v>
      </c>
      <c r="BM58" s="79" t="s">
        <v>91</v>
      </c>
      <c r="BN58" s="86"/>
    </row>
    <row r="59" spans="1:66" x14ac:dyDescent="0.25">
      <c r="A59" s="5">
        <f t="shared" si="8"/>
        <v>51</v>
      </c>
      <c r="G59" s="66"/>
      <c r="P59" s="39"/>
      <c r="R59" s="39"/>
      <c r="T59" s="39"/>
      <c r="U59" s="65"/>
      <c r="X59" s="62"/>
      <c r="Y59" s="63"/>
      <c r="Z59" s="39"/>
      <c r="AA59" s="39"/>
      <c r="AB59" s="39"/>
      <c r="AC59" s="53"/>
      <c r="AD59" s="40"/>
      <c r="AE59" s="40"/>
      <c r="AF59" s="40"/>
      <c r="AG59" s="40"/>
      <c r="AH59" s="52"/>
      <c r="AI59" s="50"/>
      <c r="AJ59" s="49"/>
      <c r="AM59" s="38"/>
      <c r="AN59" s="39"/>
      <c r="AO59" s="67"/>
      <c r="AP59" s="54"/>
      <c r="AQ59" s="39"/>
      <c r="AR59" s="38"/>
      <c r="AS59" s="39"/>
      <c r="AT59" s="38"/>
      <c r="AU59" s="39"/>
      <c r="AV59" s="40"/>
      <c r="AW59" s="67"/>
      <c r="AX59" s="38"/>
      <c r="AY59" s="39"/>
      <c r="AZ59" s="38"/>
      <c r="BA59" s="39"/>
      <c r="BB59" s="38"/>
      <c r="BC59" s="39"/>
      <c r="BD59" s="69"/>
      <c r="BE59" s="67"/>
      <c r="BF59" s="38"/>
      <c r="BG59" s="39"/>
      <c r="BH59" s="38"/>
      <c r="BI59" s="39"/>
      <c r="BJ59" s="38"/>
      <c r="BK59" s="39"/>
      <c r="BL59" s="40"/>
      <c r="BM59" s="68"/>
    </row>
    <row r="60" spans="1:66" x14ac:dyDescent="0.25">
      <c r="A60" s="5">
        <f t="shared" si="8"/>
        <v>52</v>
      </c>
      <c r="G60" s="66"/>
      <c r="P60" s="39"/>
      <c r="R60" s="39"/>
      <c r="T60" s="39"/>
      <c r="U60" s="65"/>
      <c r="X60" s="62"/>
      <c r="Y60" s="63"/>
      <c r="Z60" s="39"/>
      <c r="AA60" s="39"/>
      <c r="AB60" s="51"/>
      <c r="AC60" s="53"/>
      <c r="AD60" s="40"/>
      <c r="AE60" s="40"/>
      <c r="AF60" s="40"/>
      <c r="AG60" s="40"/>
      <c r="AH60" s="52"/>
      <c r="AI60" s="50"/>
      <c r="AJ60" s="49"/>
      <c r="AM60" s="38"/>
      <c r="AN60" s="39"/>
      <c r="AO60" s="67"/>
      <c r="AP60" s="54"/>
      <c r="AQ60" s="39"/>
      <c r="AR60" s="38"/>
      <c r="AS60" s="39"/>
      <c r="AT60" s="38"/>
      <c r="AU60" s="39"/>
      <c r="AV60" s="40"/>
      <c r="AW60" s="67"/>
      <c r="AX60" s="38"/>
      <c r="AY60" s="39"/>
      <c r="AZ60" s="38"/>
      <c r="BA60" s="39"/>
      <c r="BB60" s="38"/>
      <c r="BC60" s="39"/>
      <c r="BD60" s="69"/>
      <c r="BE60" s="67"/>
      <c r="BF60" s="38"/>
      <c r="BG60" s="39"/>
      <c r="BH60" s="38"/>
      <c r="BI60" s="39"/>
      <c r="BJ60" s="38"/>
      <c r="BK60" s="39"/>
      <c r="BL60" s="40"/>
      <c r="BM60" s="68"/>
    </row>
    <row r="61" spans="1:66" x14ac:dyDescent="0.25">
      <c r="A61" s="5">
        <f t="shared" si="8"/>
        <v>53</v>
      </c>
      <c r="G61" s="66"/>
      <c r="P61" s="39"/>
      <c r="R61" s="39"/>
      <c r="T61" s="39"/>
      <c r="U61" s="65"/>
      <c r="X61" s="62"/>
      <c r="Y61" s="63"/>
      <c r="Z61" s="39"/>
      <c r="AA61" s="39"/>
      <c r="AB61" s="39"/>
      <c r="AC61" s="53"/>
      <c r="AD61" s="40"/>
      <c r="AE61" s="40"/>
      <c r="AF61" s="40"/>
      <c r="AG61" s="40"/>
      <c r="AH61" s="52"/>
      <c r="AI61" s="50"/>
      <c r="AJ61" s="49"/>
      <c r="AM61" s="38"/>
      <c r="AN61" s="39"/>
      <c r="AO61" s="67"/>
      <c r="AP61" s="54"/>
      <c r="AQ61" s="39"/>
      <c r="AR61" s="38"/>
      <c r="AS61" s="39"/>
      <c r="AT61" s="38"/>
      <c r="AU61" s="39"/>
      <c r="AV61" s="40"/>
      <c r="AW61" s="67"/>
      <c r="AX61" s="38"/>
      <c r="AY61" s="39"/>
      <c r="AZ61" s="38"/>
      <c r="BA61" s="39"/>
      <c r="BB61" s="38"/>
      <c r="BC61" s="39"/>
      <c r="BD61" s="69"/>
      <c r="BE61" s="67"/>
      <c r="BF61" s="38"/>
      <c r="BG61" s="39"/>
      <c r="BH61" s="38"/>
      <c r="BI61" s="39"/>
      <c r="BJ61" s="38"/>
      <c r="BK61" s="39"/>
      <c r="BL61" s="40"/>
      <c r="BM61" s="68"/>
    </row>
    <row r="62" spans="1:66" x14ac:dyDescent="0.25">
      <c r="A62" s="5">
        <f t="shared" si="8"/>
        <v>54</v>
      </c>
      <c r="G62" s="66"/>
      <c r="P62" s="39"/>
      <c r="R62" s="39"/>
      <c r="T62" s="39"/>
      <c r="U62" s="65"/>
      <c r="X62" s="62"/>
      <c r="Y62" s="63"/>
      <c r="Z62" s="39"/>
      <c r="AA62" s="39"/>
      <c r="AB62" s="51"/>
      <c r="AC62" s="53"/>
      <c r="AD62" s="40"/>
      <c r="AE62" s="40"/>
      <c r="AF62" s="40"/>
      <c r="AG62" s="40"/>
      <c r="AH62" s="52"/>
      <c r="AI62" s="50"/>
      <c r="AJ62" s="49"/>
      <c r="AM62" s="38"/>
      <c r="AN62" s="39"/>
      <c r="AO62" s="67"/>
      <c r="AP62" s="54"/>
      <c r="AQ62" s="39"/>
      <c r="AR62" s="38"/>
      <c r="AS62" s="39"/>
      <c r="AT62" s="38"/>
      <c r="AU62" s="39"/>
      <c r="AV62" s="40"/>
      <c r="AW62" s="67"/>
      <c r="AX62" s="38"/>
      <c r="AY62" s="39"/>
      <c r="AZ62" s="38"/>
      <c r="BA62" s="39"/>
      <c r="BB62" s="38"/>
      <c r="BC62" s="39"/>
      <c r="BD62" s="69"/>
      <c r="BE62" s="67"/>
      <c r="BF62" s="38"/>
      <c r="BG62" s="39"/>
      <c r="BH62" s="38"/>
      <c r="BI62" s="39"/>
      <c r="BJ62" s="38"/>
      <c r="BK62" s="39"/>
      <c r="BL62" s="40"/>
      <c r="BM62" s="68"/>
    </row>
    <row r="63" spans="1:66" x14ac:dyDescent="0.25">
      <c r="A63" s="5">
        <f t="shared" si="8"/>
        <v>55</v>
      </c>
      <c r="G63" s="66"/>
      <c r="P63" s="39"/>
      <c r="R63" s="39"/>
      <c r="T63" s="39"/>
      <c r="U63" s="65"/>
      <c r="X63" s="62"/>
      <c r="Y63" s="63"/>
      <c r="Z63" s="39"/>
      <c r="AA63" s="39"/>
      <c r="AB63" s="39"/>
      <c r="AC63" s="53"/>
      <c r="AD63" s="40"/>
      <c r="AE63" s="40"/>
      <c r="AF63" s="40"/>
      <c r="AG63" s="40"/>
      <c r="AH63" s="52"/>
      <c r="AI63" s="50"/>
      <c r="AJ63" s="49"/>
      <c r="AM63" s="38"/>
      <c r="AN63" s="39"/>
      <c r="AO63" s="67"/>
      <c r="AP63" s="54"/>
      <c r="AQ63" s="39"/>
      <c r="AR63" s="38"/>
      <c r="AS63" s="39"/>
      <c r="AT63" s="38"/>
      <c r="AU63" s="39"/>
      <c r="AV63" s="40"/>
      <c r="AW63" s="67"/>
      <c r="AX63" s="38"/>
      <c r="AY63" s="39"/>
      <c r="AZ63" s="38"/>
      <c r="BA63" s="39"/>
      <c r="BB63" s="38"/>
      <c r="BC63" s="39"/>
      <c r="BD63" s="69"/>
      <c r="BE63" s="67"/>
      <c r="BF63" s="38"/>
      <c r="BG63" s="39"/>
      <c r="BH63" s="38"/>
      <c r="BI63" s="39"/>
      <c r="BJ63" s="38"/>
      <c r="BK63" s="39"/>
      <c r="BL63" s="40"/>
      <c r="BM63" s="68"/>
    </row>
    <row r="64" spans="1:66" x14ac:dyDescent="0.25">
      <c r="A64" s="5">
        <f t="shared" si="8"/>
        <v>56</v>
      </c>
      <c r="G64" s="66"/>
      <c r="P64" s="39"/>
      <c r="R64" s="39"/>
      <c r="T64" s="39"/>
      <c r="U64" s="65"/>
      <c r="X64" s="62"/>
      <c r="Y64" s="63"/>
      <c r="Z64" s="39"/>
      <c r="AA64" s="39"/>
      <c r="AB64" s="51"/>
      <c r="AC64" s="53"/>
      <c r="AD64" s="40"/>
      <c r="AE64" s="40"/>
      <c r="AF64" s="40"/>
      <c r="AG64" s="40"/>
      <c r="AH64" s="52"/>
      <c r="AI64" s="50"/>
      <c r="AJ64" s="49"/>
      <c r="AM64" s="38"/>
      <c r="AN64" s="39"/>
      <c r="AO64" s="67"/>
      <c r="AP64" s="54"/>
      <c r="AQ64" s="39"/>
      <c r="AR64" s="38"/>
      <c r="AS64" s="39"/>
      <c r="AT64" s="38"/>
      <c r="AU64" s="39"/>
      <c r="AV64" s="40"/>
      <c r="AW64" s="67"/>
      <c r="AX64" s="38"/>
      <c r="AY64" s="39"/>
      <c r="AZ64" s="38"/>
      <c r="BA64" s="39"/>
      <c r="BB64" s="38"/>
      <c r="BC64" s="39"/>
      <c r="BD64" s="69"/>
      <c r="BE64" s="67"/>
      <c r="BF64" s="38"/>
      <c r="BG64" s="39"/>
      <c r="BH64" s="38"/>
      <c r="BI64" s="39"/>
      <c r="BJ64" s="38"/>
      <c r="BK64" s="39"/>
      <c r="BL64" s="40"/>
      <c r="BM64" s="68"/>
    </row>
    <row r="65" spans="1:65" x14ac:dyDescent="0.25">
      <c r="A65" s="5">
        <f t="shared" si="8"/>
        <v>57</v>
      </c>
      <c r="G65" s="66"/>
      <c r="P65" s="39"/>
      <c r="R65" s="39"/>
      <c r="T65" s="39"/>
      <c r="U65" s="65"/>
      <c r="X65" s="62"/>
      <c r="Y65" s="63"/>
      <c r="Z65" s="39"/>
      <c r="AA65" s="39"/>
      <c r="AB65" s="39"/>
      <c r="AC65" s="53"/>
      <c r="AD65" s="40"/>
      <c r="AE65" s="40"/>
      <c r="AF65" s="40"/>
      <c r="AG65" s="40"/>
      <c r="AH65" s="52"/>
      <c r="AI65" s="50"/>
      <c r="AJ65" s="49"/>
      <c r="AM65" s="38"/>
      <c r="AN65" s="39"/>
      <c r="AO65" s="67"/>
      <c r="AP65" s="54"/>
      <c r="AQ65" s="39"/>
      <c r="AR65" s="38"/>
      <c r="AS65" s="39"/>
      <c r="AT65" s="38"/>
      <c r="AU65" s="39"/>
      <c r="AV65" s="40"/>
      <c r="AW65" s="67"/>
      <c r="AX65" s="38"/>
      <c r="AY65" s="39"/>
      <c r="AZ65" s="38"/>
      <c r="BA65" s="39"/>
      <c r="BB65" s="38"/>
      <c r="BC65" s="39"/>
      <c r="BD65" s="69"/>
      <c r="BE65" s="67"/>
      <c r="BF65" s="38"/>
      <c r="BG65" s="39"/>
      <c r="BH65" s="38"/>
      <c r="BI65" s="39"/>
      <c r="BJ65" s="38"/>
      <c r="BK65" s="39"/>
      <c r="BL65" s="40"/>
      <c r="BM65" s="68"/>
    </row>
    <row r="66" spans="1:65" x14ac:dyDescent="0.25">
      <c r="A66" s="5">
        <f t="shared" si="8"/>
        <v>58</v>
      </c>
      <c r="G66" s="66"/>
      <c r="P66" s="39"/>
      <c r="R66" s="39"/>
      <c r="T66" s="39"/>
      <c r="U66" s="65"/>
      <c r="X66" s="62"/>
      <c r="Y66" s="63"/>
      <c r="Z66" s="39"/>
      <c r="AA66" s="39"/>
      <c r="AB66" s="51"/>
      <c r="AC66" s="53"/>
      <c r="AD66" s="40"/>
      <c r="AE66" s="40"/>
      <c r="AF66" s="40"/>
      <c r="AG66" s="40"/>
      <c r="AH66" s="52"/>
      <c r="AI66" s="50"/>
      <c r="AJ66" s="49"/>
      <c r="AM66" s="38"/>
      <c r="AN66" s="39"/>
      <c r="AO66" s="67"/>
      <c r="AP66" s="54"/>
      <c r="AQ66" s="39"/>
      <c r="AR66" s="38"/>
      <c r="AS66" s="39"/>
      <c r="AT66" s="38"/>
      <c r="AU66" s="39"/>
      <c r="AV66" s="40"/>
      <c r="AW66" s="67"/>
      <c r="AX66" s="38"/>
      <c r="AY66" s="39"/>
      <c r="AZ66" s="38"/>
      <c r="BA66" s="39"/>
      <c r="BB66" s="38"/>
      <c r="BC66" s="39"/>
      <c r="BD66" s="69"/>
      <c r="BE66" s="67"/>
      <c r="BF66" s="38"/>
      <c r="BG66" s="39"/>
      <c r="BH66" s="38"/>
      <c r="BI66" s="39"/>
      <c r="BJ66" s="38"/>
      <c r="BK66" s="39"/>
      <c r="BL66" s="40"/>
      <c r="BM66" s="68"/>
    </row>
    <row r="67" spans="1:65" x14ac:dyDescent="0.25">
      <c r="A67" s="5">
        <f t="shared" si="8"/>
        <v>59</v>
      </c>
      <c r="G67" s="66"/>
      <c r="P67" s="39"/>
      <c r="R67" s="39"/>
      <c r="T67" s="39"/>
      <c r="U67" s="65"/>
      <c r="X67" s="62"/>
      <c r="Y67" s="63"/>
      <c r="Z67" s="39"/>
      <c r="AA67" s="39"/>
      <c r="AB67" s="39"/>
      <c r="AC67" s="53"/>
      <c r="AD67" s="40"/>
      <c r="AE67" s="40"/>
      <c r="AF67" s="40"/>
      <c r="AG67" s="40"/>
      <c r="AH67" s="52"/>
      <c r="AI67" s="50"/>
      <c r="AJ67" s="49"/>
      <c r="AM67" s="38"/>
      <c r="AN67" s="39"/>
      <c r="AO67" s="67"/>
      <c r="AP67" s="54"/>
      <c r="AQ67" s="39"/>
      <c r="AR67" s="38"/>
      <c r="AS67" s="39"/>
      <c r="AT67" s="38"/>
      <c r="AU67" s="39"/>
      <c r="AV67" s="40"/>
      <c r="AW67" s="67"/>
      <c r="AX67" s="38"/>
      <c r="AY67" s="39"/>
      <c r="AZ67" s="38"/>
      <c r="BA67" s="39"/>
      <c r="BB67" s="38"/>
      <c r="BC67" s="39"/>
      <c r="BD67" s="69"/>
      <c r="BE67" s="67"/>
      <c r="BF67" s="38"/>
      <c r="BG67" s="39"/>
      <c r="BH67" s="38"/>
      <c r="BI67" s="39"/>
      <c r="BJ67" s="38"/>
      <c r="BK67" s="39"/>
      <c r="BL67" s="40"/>
      <c r="BM67" s="68"/>
    </row>
    <row r="68" spans="1:65" x14ac:dyDescent="0.25">
      <c r="A68" s="5">
        <f t="shared" si="8"/>
        <v>60</v>
      </c>
      <c r="G68" s="66"/>
      <c r="P68" s="39"/>
      <c r="R68" s="39"/>
      <c r="T68" s="39"/>
      <c r="U68" s="65"/>
      <c r="X68" s="62"/>
      <c r="Y68" s="63"/>
      <c r="Z68" s="39"/>
      <c r="AA68" s="39"/>
      <c r="AB68" s="51"/>
      <c r="AC68" s="53"/>
      <c r="AD68" s="40"/>
      <c r="AE68" s="40"/>
      <c r="AF68" s="40"/>
      <c r="AG68" s="40"/>
      <c r="AH68" s="52"/>
      <c r="AI68" s="50"/>
      <c r="AJ68" s="49"/>
      <c r="AM68" s="38"/>
      <c r="AN68" s="39"/>
      <c r="AO68" s="67"/>
      <c r="AP68" s="54"/>
      <c r="AQ68" s="39"/>
      <c r="AR68" s="38"/>
      <c r="AS68" s="39"/>
      <c r="AT68" s="38"/>
      <c r="AU68" s="39"/>
      <c r="AV68" s="40"/>
      <c r="AW68" s="67"/>
      <c r="AX68" s="38"/>
      <c r="AY68" s="39"/>
      <c r="AZ68" s="38"/>
      <c r="BA68" s="39"/>
      <c r="BB68" s="38"/>
      <c r="BC68" s="39"/>
      <c r="BD68" s="69"/>
      <c r="BE68" s="67"/>
      <c r="BF68" s="38"/>
      <c r="BG68" s="39"/>
      <c r="BH68" s="38"/>
      <c r="BI68" s="39"/>
      <c r="BJ68" s="38"/>
      <c r="BK68" s="39"/>
      <c r="BL68" s="40"/>
      <c r="BM68" s="68"/>
    </row>
    <row r="69" spans="1:65" x14ac:dyDescent="0.25">
      <c r="A69" s="5">
        <f t="shared" si="8"/>
        <v>61</v>
      </c>
      <c r="G69" s="66"/>
      <c r="P69" s="39"/>
      <c r="R69" s="39"/>
      <c r="T69" s="39"/>
      <c r="U69" s="65"/>
      <c r="X69" s="62"/>
      <c r="Y69" s="63"/>
      <c r="Z69" s="39"/>
      <c r="AA69" s="39"/>
      <c r="AB69" s="39"/>
      <c r="AC69" s="53"/>
      <c r="AD69" s="40"/>
      <c r="AE69" s="40"/>
      <c r="AF69" s="40"/>
      <c r="AG69" s="40"/>
      <c r="AH69" s="52"/>
      <c r="AI69" s="50"/>
      <c r="AJ69" s="49"/>
      <c r="AM69" s="38"/>
      <c r="AN69" s="39"/>
      <c r="AO69" s="67"/>
      <c r="AP69" s="54"/>
      <c r="AQ69" s="39"/>
      <c r="AR69" s="38"/>
      <c r="AS69" s="39"/>
      <c r="AT69" s="38"/>
      <c r="AU69" s="39"/>
      <c r="AV69" s="40"/>
      <c r="AW69" s="67"/>
      <c r="AX69" s="38"/>
      <c r="AY69" s="39"/>
      <c r="AZ69" s="38"/>
      <c r="BA69" s="39"/>
      <c r="BB69" s="38"/>
      <c r="BC69" s="39"/>
      <c r="BD69" s="69"/>
      <c r="BE69" s="67"/>
      <c r="BF69" s="38"/>
      <c r="BG69" s="39"/>
      <c r="BH69" s="38"/>
      <c r="BI69" s="39"/>
      <c r="BJ69" s="38"/>
      <c r="BK69" s="39"/>
      <c r="BL69" s="40"/>
      <c r="BM69" s="68"/>
    </row>
    <row r="70" spans="1:65" x14ac:dyDescent="0.25">
      <c r="A70" s="5">
        <f t="shared" si="8"/>
        <v>62</v>
      </c>
      <c r="G70" s="66"/>
      <c r="P70" s="39"/>
      <c r="R70" s="39"/>
      <c r="T70" s="39"/>
      <c r="U70" s="65"/>
      <c r="X70" s="62"/>
      <c r="Y70" s="63"/>
      <c r="Z70" s="39"/>
      <c r="AA70" s="39"/>
      <c r="AB70" s="51"/>
      <c r="AC70" s="53"/>
      <c r="AD70" s="40"/>
      <c r="AE70" s="40"/>
      <c r="AF70" s="40"/>
      <c r="AG70" s="40"/>
      <c r="AH70" s="52"/>
      <c r="AI70" s="50"/>
      <c r="AJ70" s="49"/>
      <c r="AM70" s="38"/>
      <c r="AN70" s="39"/>
      <c r="AO70" s="67"/>
      <c r="AP70" s="54"/>
      <c r="AQ70" s="39"/>
      <c r="AR70" s="38"/>
      <c r="AS70" s="39"/>
      <c r="AT70" s="38"/>
      <c r="AU70" s="39"/>
      <c r="AV70" s="40"/>
      <c r="AW70" s="67"/>
      <c r="AX70" s="38"/>
      <c r="AY70" s="39"/>
      <c r="AZ70" s="38"/>
      <c r="BA70" s="39"/>
      <c r="BB70" s="38"/>
      <c r="BC70" s="39"/>
      <c r="BD70" s="69"/>
      <c r="BE70" s="67"/>
      <c r="BF70" s="38"/>
      <c r="BG70" s="39"/>
      <c r="BH70" s="38"/>
      <c r="BI70" s="39"/>
      <c r="BJ70" s="38"/>
      <c r="BK70" s="39"/>
      <c r="BL70" s="40"/>
      <c r="BM70" s="68"/>
    </row>
    <row r="71" spans="1:65" x14ac:dyDescent="0.25">
      <c r="A71" s="5">
        <f t="shared" ref="A71:A134" si="164">A70+1</f>
        <v>63</v>
      </c>
      <c r="G71" s="66"/>
      <c r="P71" s="39"/>
      <c r="R71" s="39"/>
      <c r="T71" s="39"/>
      <c r="U71" s="65"/>
      <c r="X71" s="62"/>
      <c r="Y71" s="63"/>
      <c r="Z71" s="39"/>
      <c r="AA71" s="39"/>
      <c r="AB71" s="39"/>
      <c r="AC71" s="53"/>
      <c r="AD71" s="40"/>
      <c r="AE71" s="40"/>
      <c r="AF71" s="40"/>
      <c r="AG71" s="40"/>
      <c r="AH71" s="52"/>
      <c r="AI71" s="50"/>
      <c r="AJ71" s="49"/>
      <c r="AM71" s="38"/>
      <c r="AN71" s="39"/>
      <c r="AO71" s="67"/>
      <c r="AP71" s="54"/>
      <c r="AQ71" s="39"/>
      <c r="AR71" s="38"/>
      <c r="AS71" s="39"/>
      <c r="AT71" s="38"/>
      <c r="AU71" s="39"/>
      <c r="AV71" s="40"/>
      <c r="AW71" s="67"/>
      <c r="AX71" s="38"/>
      <c r="AY71" s="39"/>
      <c r="AZ71" s="38"/>
      <c r="BA71" s="39"/>
      <c r="BB71" s="38"/>
      <c r="BC71" s="39"/>
      <c r="BD71" s="69"/>
      <c r="BE71" s="67"/>
      <c r="BF71" s="38"/>
      <c r="BG71" s="39"/>
      <c r="BH71" s="38"/>
      <c r="BI71" s="39"/>
      <c r="BJ71" s="38"/>
      <c r="BK71" s="39"/>
      <c r="BL71" s="40"/>
      <c r="BM71" s="68"/>
    </row>
    <row r="72" spans="1:65" x14ac:dyDescent="0.25">
      <c r="A72" s="5">
        <f t="shared" si="164"/>
        <v>64</v>
      </c>
      <c r="G72" s="66"/>
      <c r="P72" s="39"/>
      <c r="R72" s="39"/>
      <c r="T72" s="39"/>
      <c r="U72" s="65"/>
      <c r="X72" s="62"/>
      <c r="Y72" s="63"/>
      <c r="Z72" s="39"/>
      <c r="AA72" s="39"/>
      <c r="AB72" s="51"/>
      <c r="AC72" s="53"/>
      <c r="AD72" s="40"/>
      <c r="AE72" s="40"/>
      <c r="AF72" s="40"/>
      <c r="AG72" s="40"/>
      <c r="AH72" s="52"/>
      <c r="AI72" s="50"/>
      <c r="AJ72" s="49"/>
      <c r="AM72" s="38"/>
      <c r="AN72" s="39"/>
      <c r="AO72" s="67"/>
      <c r="AP72" s="54"/>
      <c r="AQ72" s="39"/>
      <c r="AR72" s="38"/>
      <c r="AS72" s="39"/>
      <c r="AT72" s="38"/>
      <c r="AU72" s="39"/>
      <c r="AV72" s="40"/>
      <c r="AW72" s="67"/>
      <c r="AX72" s="38"/>
      <c r="AY72" s="39"/>
      <c r="AZ72" s="38"/>
      <c r="BA72" s="39"/>
      <c r="BB72" s="38"/>
      <c r="BC72" s="39"/>
      <c r="BD72" s="69"/>
      <c r="BE72" s="67"/>
      <c r="BF72" s="38"/>
      <c r="BG72" s="39"/>
      <c r="BH72" s="38"/>
      <c r="BI72" s="39"/>
      <c r="BJ72" s="38"/>
      <c r="BK72" s="39"/>
      <c r="BL72" s="40"/>
      <c r="BM72" s="68"/>
    </row>
    <row r="73" spans="1:65" x14ac:dyDescent="0.25">
      <c r="A73" s="5">
        <f t="shared" si="164"/>
        <v>65</v>
      </c>
      <c r="G73" s="66"/>
      <c r="P73" s="39"/>
      <c r="R73" s="39"/>
      <c r="T73" s="39"/>
      <c r="U73" s="65"/>
      <c r="X73" s="62"/>
      <c r="Y73" s="63"/>
      <c r="Z73" s="39"/>
      <c r="AA73" s="39"/>
      <c r="AB73" s="39"/>
      <c r="AC73" s="53"/>
      <c r="AD73" s="40"/>
      <c r="AE73" s="40"/>
      <c r="AF73" s="40"/>
      <c r="AG73" s="40"/>
      <c r="AH73" s="52"/>
      <c r="AI73" s="50"/>
      <c r="AJ73" s="49"/>
      <c r="AM73" s="38"/>
      <c r="AN73" s="39"/>
      <c r="AO73" s="67"/>
      <c r="AP73" s="54"/>
      <c r="AQ73" s="39"/>
      <c r="AR73" s="38"/>
      <c r="AS73" s="39"/>
      <c r="AT73" s="38"/>
      <c r="AU73" s="39"/>
      <c r="AV73" s="40"/>
      <c r="AW73" s="67"/>
      <c r="AX73" s="38"/>
      <c r="AY73" s="39"/>
      <c r="AZ73" s="38"/>
      <c r="BA73" s="39"/>
      <c r="BB73" s="38"/>
      <c r="BC73" s="39"/>
      <c r="BD73" s="69"/>
      <c r="BE73" s="67"/>
      <c r="BF73" s="38"/>
      <c r="BG73" s="39"/>
      <c r="BH73" s="38"/>
      <c r="BI73" s="39"/>
      <c r="BJ73" s="38"/>
      <c r="BK73" s="39"/>
      <c r="BL73" s="40"/>
      <c r="BM73" s="68"/>
    </row>
    <row r="74" spans="1:65" x14ac:dyDescent="0.25">
      <c r="A74" s="5">
        <f t="shared" si="164"/>
        <v>66</v>
      </c>
      <c r="G74" s="66"/>
      <c r="P74" s="39"/>
      <c r="R74" s="39"/>
      <c r="T74" s="39"/>
      <c r="U74" s="65"/>
      <c r="X74" s="62"/>
      <c r="Y74" s="63"/>
      <c r="Z74" s="39"/>
      <c r="AA74" s="39"/>
      <c r="AB74" s="51"/>
      <c r="AC74" s="53"/>
      <c r="AD74" s="40"/>
      <c r="AE74" s="40"/>
      <c r="AF74" s="40"/>
      <c r="AG74" s="40"/>
      <c r="AH74" s="52"/>
      <c r="AI74" s="50"/>
      <c r="AJ74" s="49"/>
      <c r="AM74" s="38"/>
      <c r="AN74" s="39"/>
      <c r="AO74" s="67"/>
      <c r="AP74" s="54"/>
      <c r="AQ74" s="39"/>
      <c r="AR74" s="38"/>
      <c r="AS74" s="39"/>
      <c r="AT74" s="38"/>
      <c r="AU74" s="39"/>
      <c r="AV74" s="40"/>
      <c r="AW74" s="67"/>
      <c r="AX74" s="38"/>
      <c r="AY74" s="39"/>
      <c r="AZ74" s="38"/>
      <c r="BA74" s="39"/>
      <c r="BB74" s="38"/>
      <c r="BC74" s="39"/>
      <c r="BD74" s="69"/>
      <c r="BE74" s="67"/>
      <c r="BF74" s="38"/>
      <c r="BG74" s="39"/>
      <c r="BH74" s="38"/>
      <c r="BI74" s="39"/>
      <c r="BJ74" s="38"/>
      <c r="BK74" s="39"/>
      <c r="BL74" s="40"/>
      <c r="BM74" s="68"/>
    </row>
    <row r="75" spans="1:65" x14ac:dyDescent="0.25">
      <c r="A75" s="5">
        <f t="shared" si="164"/>
        <v>67</v>
      </c>
      <c r="G75" s="66"/>
      <c r="P75" s="39"/>
      <c r="R75" s="39"/>
      <c r="T75" s="39"/>
      <c r="U75" s="65"/>
      <c r="X75" s="62"/>
      <c r="Y75" s="63"/>
      <c r="Z75" s="39"/>
      <c r="AA75" s="39"/>
      <c r="AB75" s="39"/>
      <c r="AC75" s="53"/>
      <c r="AD75" s="40"/>
      <c r="AE75" s="40"/>
      <c r="AF75" s="40"/>
      <c r="AG75" s="40"/>
      <c r="AH75" s="52"/>
      <c r="AI75" s="50"/>
      <c r="AJ75" s="49"/>
      <c r="AM75" s="38"/>
      <c r="AN75" s="39"/>
      <c r="AO75" s="67"/>
      <c r="AP75" s="54"/>
      <c r="AQ75" s="39"/>
      <c r="AR75" s="38"/>
      <c r="AS75" s="39"/>
      <c r="AT75" s="38"/>
      <c r="AU75" s="39"/>
      <c r="AV75" s="40"/>
      <c r="AW75" s="67"/>
      <c r="AX75" s="38"/>
      <c r="AY75" s="39"/>
      <c r="AZ75" s="38"/>
      <c r="BA75" s="39"/>
      <c r="BB75" s="38"/>
      <c r="BC75" s="39"/>
      <c r="BD75" s="69"/>
      <c r="BE75" s="67"/>
      <c r="BF75" s="38"/>
      <c r="BG75" s="39"/>
      <c r="BH75" s="38"/>
      <c r="BI75" s="39"/>
      <c r="BJ75" s="38"/>
      <c r="BK75" s="39"/>
      <c r="BL75" s="40"/>
      <c r="BM75" s="68"/>
    </row>
    <row r="76" spans="1:65" x14ac:dyDescent="0.25">
      <c r="A76" s="5">
        <f t="shared" si="164"/>
        <v>68</v>
      </c>
      <c r="G76" s="66"/>
      <c r="P76" s="39"/>
      <c r="R76" s="39"/>
      <c r="T76" s="39"/>
      <c r="U76" s="65"/>
      <c r="X76" s="62"/>
      <c r="Y76" s="63"/>
      <c r="Z76" s="39"/>
      <c r="AA76" s="39"/>
      <c r="AB76" s="51"/>
      <c r="AC76" s="53"/>
      <c r="AD76" s="40"/>
      <c r="AE76" s="40"/>
      <c r="AF76" s="40"/>
      <c r="AG76" s="40"/>
      <c r="AH76" s="52"/>
      <c r="AI76" s="50"/>
      <c r="AJ76" s="49"/>
      <c r="AM76" s="38"/>
      <c r="AN76" s="39"/>
      <c r="AO76" s="67"/>
      <c r="AP76" s="54"/>
      <c r="AQ76" s="39"/>
      <c r="AR76" s="38"/>
      <c r="AS76" s="39"/>
      <c r="AT76" s="38"/>
      <c r="AU76" s="39"/>
      <c r="AV76" s="40"/>
      <c r="AW76" s="67"/>
      <c r="AX76" s="38"/>
      <c r="AY76" s="39"/>
      <c r="AZ76" s="38"/>
      <c r="BA76" s="39"/>
      <c r="BB76" s="38"/>
      <c r="BC76" s="39"/>
      <c r="BD76" s="69"/>
      <c r="BE76" s="67"/>
      <c r="BF76" s="38"/>
      <c r="BG76" s="39"/>
      <c r="BH76" s="38"/>
      <c r="BI76" s="39"/>
      <c r="BJ76" s="38"/>
      <c r="BK76" s="39"/>
      <c r="BL76" s="40"/>
      <c r="BM76" s="68"/>
    </row>
    <row r="77" spans="1:65" x14ac:dyDescent="0.25">
      <c r="A77" s="5">
        <f t="shared" si="164"/>
        <v>69</v>
      </c>
      <c r="G77" s="66"/>
      <c r="P77" s="39"/>
      <c r="R77" s="39"/>
      <c r="T77" s="39"/>
      <c r="U77" s="65"/>
      <c r="X77" s="62"/>
      <c r="Y77" s="63"/>
      <c r="Z77" s="39"/>
      <c r="AA77" s="39"/>
      <c r="AB77" s="39"/>
      <c r="AC77" s="53"/>
      <c r="AD77" s="40"/>
      <c r="AE77" s="40"/>
      <c r="AF77" s="40"/>
      <c r="AG77" s="40"/>
      <c r="AH77" s="52"/>
      <c r="AI77" s="50"/>
      <c r="AJ77" s="49"/>
      <c r="AM77" s="38"/>
      <c r="AN77" s="39"/>
      <c r="AO77" s="67"/>
      <c r="AP77" s="54"/>
      <c r="AQ77" s="39"/>
      <c r="AR77" s="38"/>
      <c r="AS77" s="39"/>
      <c r="AT77" s="38"/>
      <c r="AU77" s="39"/>
      <c r="AV77" s="40"/>
      <c r="AW77" s="67"/>
      <c r="AX77" s="38"/>
      <c r="AY77" s="39"/>
      <c r="AZ77" s="38"/>
      <c r="BA77" s="39"/>
      <c r="BB77" s="38"/>
      <c r="BC77" s="39"/>
      <c r="BD77" s="69"/>
      <c r="BE77" s="67"/>
      <c r="BF77" s="38"/>
      <c r="BG77" s="39"/>
      <c r="BH77" s="38"/>
      <c r="BI77" s="39"/>
      <c r="BJ77" s="38"/>
      <c r="BK77" s="39"/>
      <c r="BL77" s="40"/>
      <c r="BM77" s="68"/>
    </row>
    <row r="78" spans="1:65" x14ac:dyDescent="0.25">
      <c r="A78" s="5">
        <f t="shared" si="164"/>
        <v>70</v>
      </c>
      <c r="G78" s="66"/>
      <c r="P78" s="39"/>
      <c r="R78" s="39"/>
      <c r="T78" s="39"/>
      <c r="U78" s="65"/>
      <c r="X78" s="62"/>
      <c r="Y78" s="63"/>
      <c r="Z78" s="39"/>
      <c r="AA78" s="39"/>
      <c r="AB78" s="51"/>
      <c r="AC78" s="53"/>
      <c r="AD78" s="40"/>
      <c r="AE78" s="40"/>
      <c r="AF78" s="40"/>
      <c r="AG78" s="40"/>
      <c r="AH78" s="52"/>
      <c r="AI78" s="50"/>
      <c r="AJ78" s="49"/>
      <c r="AM78" s="38"/>
      <c r="AN78" s="39"/>
      <c r="AO78" s="67"/>
      <c r="AP78" s="54"/>
      <c r="AQ78" s="39"/>
      <c r="AR78" s="38"/>
      <c r="AS78" s="39"/>
      <c r="AT78" s="38"/>
      <c r="AU78" s="39"/>
      <c r="AV78" s="40"/>
      <c r="AW78" s="67"/>
      <c r="AX78" s="38"/>
      <c r="AY78" s="39"/>
      <c r="AZ78" s="38"/>
      <c r="BA78" s="39"/>
      <c r="BB78" s="38"/>
      <c r="BC78" s="39"/>
      <c r="BD78" s="69"/>
      <c r="BE78" s="67"/>
      <c r="BF78" s="38"/>
      <c r="BG78" s="39"/>
      <c r="BH78" s="38"/>
      <c r="BI78" s="39"/>
      <c r="BJ78" s="38"/>
      <c r="BK78" s="39"/>
      <c r="BL78" s="40"/>
      <c r="BM78" s="68"/>
    </row>
    <row r="79" spans="1:65" x14ac:dyDescent="0.25">
      <c r="A79" s="5">
        <f t="shared" si="164"/>
        <v>71</v>
      </c>
      <c r="G79" s="66"/>
      <c r="P79" s="39"/>
      <c r="R79" s="39"/>
      <c r="T79" s="39"/>
      <c r="U79" s="65"/>
      <c r="X79" s="62"/>
      <c r="Y79" s="63"/>
      <c r="Z79" s="39"/>
      <c r="AA79" s="39"/>
      <c r="AB79" s="39"/>
      <c r="AC79" s="53"/>
      <c r="AD79" s="40"/>
      <c r="AE79" s="40"/>
      <c r="AF79" s="40"/>
      <c r="AG79" s="40"/>
      <c r="AH79" s="52"/>
      <c r="AI79" s="50"/>
      <c r="AJ79" s="49"/>
      <c r="AM79" s="38"/>
      <c r="AN79" s="39"/>
      <c r="AO79" s="67"/>
      <c r="AP79" s="54"/>
      <c r="AQ79" s="39"/>
      <c r="AR79" s="38"/>
      <c r="AS79" s="39"/>
      <c r="AT79" s="38"/>
      <c r="AU79" s="39"/>
      <c r="AV79" s="40"/>
      <c r="AW79" s="67"/>
      <c r="AX79" s="38"/>
      <c r="AY79" s="39"/>
      <c r="AZ79" s="38"/>
      <c r="BA79" s="39"/>
      <c r="BB79" s="38"/>
      <c r="BC79" s="39"/>
      <c r="BD79" s="69"/>
      <c r="BE79" s="67"/>
      <c r="BF79" s="38"/>
      <c r="BG79" s="39"/>
      <c r="BH79" s="38"/>
      <c r="BI79" s="39"/>
      <c r="BJ79" s="38"/>
      <c r="BK79" s="39"/>
      <c r="BL79" s="40"/>
      <c r="BM79" s="68"/>
    </row>
    <row r="80" spans="1:65" x14ac:dyDescent="0.25">
      <c r="A80" s="5">
        <f t="shared" si="164"/>
        <v>72</v>
      </c>
      <c r="G80" s="66"/>
      <c r="P80" s="39"/>
      <c r="R80" s="39"/>
      <c r="T80" s="39"/>
      <c r="U80" s="65"/>
      <c r="X80" s="62"/>
      <c r="Y80" s="63"/>
      <c r="Z80" s="39"/>
      <c r="AA80" s="39"/>
      <c r="AB80" s="51"/>
      <c r="AC80" s="53"/>
      <c r="AD80" s="40"/>
      <c r="AE80" s="40"/>
      <c r="AF80" s="40"/>
      <c r="AG80" s="40"/>
      <c r="AH80" s="52"/>
      <c r="AI80" s="50"/>
      <c r="AJ80" s="49"/>
      <c r="AM80" s="38"/>
      <c r="AN80" s="39"/>
      <c r="AO80" s="67"/>
      <c r="AP80" s="54"/>
      <c r="AQ80" s="39"/>
      <c r="AR80" s="38"/>
      <c r="AS80" s="39"/>
      <c r="AT80" s="38"/>
      <c r="AU80" s="39"/>
      <c r="AV80" s="40"/>
      <c r="AW80" s="67"/>
      <c r="AX80" s="38"/>
      <c r="AY80" s="39"/>
      <c r="AZ80" s="38"/>
      <c r="BA80" s="39"/>
      <c r="BB80" s="38"/>
      <c r="BC80" s="39"/>
      <c r="BD80" s="69"/>
      <c r="BE80" s="67"/>
      <c r="BF80" s="38"/>
      <c r="BG80" s="39"/>
      <c r="BH80" s="38"/>
      <c r="BI80" s="39"/>
      <c r="BJ80" s="38"/>
      <c r="BK80" s="39"/>
      <c r="BL80" s="40"/>
      <c r="BM80" s="68"/>
    </row>
    <row r="81" spans="1:65" x14ac:dyDescent="0.25">
      <c r="A81" s="5">
        <f t="shared" si="164"/>
        <v>73</v>
      </c>
      <c r="G81" s="66"/>
      <c r="P81" s="39"/>
      <c r="R81" s="39"/>
      <c r="T81" s="39"/>
      <c r="U81" s="65"/>
      <c r="X81" s="62"/>
      <c r="Y81" s="63"/>
      <c r="Z81" s="39"/>
      <c r="AA81" s="39"/>
      <c r="AB81" s="39"/>
      <c r="AC81" s="53"/>
      <c r="AD81" s="40"/>
      <c r="AE81" s="40"/>
      <c r="AF81" s="40"/>
      <c r="AG81" s="40"/>
      <c r="AH81" s="52"/>
      <c r="AI81" s="50"/>
      <c r="AJ81" s="49"/>
      <c r="AM81" s="38"/>
      <c r="AN81" s="39"/>
      <c r="AO81" s="67"/>
      <c r="AP81" s="54"/>
      <c r="AQ81" s="39"/>
      <c r="AR81" s="38"/>
      <c r="AS81" s="39"/>
      <c r="AT81" s="38"/>
      <c r="AU81" s="39"/>
      <c r="AV81" s="40"/>
      <c r="AW81" s="67"/>
      <c r="AX81" s="38"/>
      <c r="AY81" s="39"/>
      <c r="AZ81" s="38"/>
      <c r="BA81" s="39"/>
      <c r="BB81" s="38"/>
      <c r="BC81" s="39"/>
      <c r="BD81" s="69"/>
      <c r="BE81" s="67"/>
      <c r="BF81" s="38"/>
      <c r="BG81" s="39"/>
      <c r="BH81" s="38"/>
      <c r="BI81" s="39"/>
      <c r="BJ81" s="38"/>
      <c r="BK81" s="39"/>
      <c r="BL81" s="40"/>
      <c r="BM81" s="68"/>
    </row>
    <row r="82" spans="1:65" x14ac:dyDescent="0.25">
      <c r="A82" s="5">
        <f t="shared" si="164"/>
        <v>74</v>
      </c>
      <c r="G82" s="66"/>
      <c r="P82" s="39"/>
      <c r="R82" s="39"/>
      <c r="T82" s="39"/>
      <c r="U82" s="65"/>
      <c r="X82" s="62"/>
      <c r="Y82" s="63"/>
      <c r="Z82" s="39"/>
      <c r="AA82" s="39"/>
      <c r="AB82" s="51"/>
      <c r="AC82" s="53"/>
      <c r="AD82" s="40"/>
      <c r="AE82" s="40"/>
      <c r="AF82" s="40"/>
      <c r="AG82" s="40"/>
      <c r="AH82" s="52"/>
      <c r="AI82" s="50"/>
      <c r="AJ82" s="49"/>
      <c r="AM82" s="38"/>
      <c r="AN82" s="39"/>
      <c r="AO82" s="67"/>
      <c r="AP82" s="54"/>
      <c r="AQ82" s="39"/>
      <c r="AR82" s="38"/>
      <c r="AS82" s="39"/>
      <c r="AT82" s="38"/>
      <c r="AU82" s="39"/>
      <c r="AV82" s="40"/>
      <c r="AW82" s="67"/>
      <c r="AX82" s="38"/>
      <c r="AY82" s="39"/>
      <c r="AZ82" s="38"/>
      <c r="BA82" s="39"/>
      <c r="BB82" s="38"/>
      <c r="BC82" s="39"/>
      <c r="BD82" s="69"/>
      <c r="BE82" s="67"/>
      <c r="BF82" s="38"/>
      <c r="BG82" s="39"/>
      <c r="BH82" s="38"/>
      <c r="BI82" s="39"/>
      <c r="BJ82" s="38"/>
      <c r="BK82" s="39"/>
      <c r="BL82" s="40"/>
      <c r="BM82" s="68"/>
    </row>
    <row r="83" spans="1:65" x14ac:dyDescent="0.25">
      <c r="A83" s="5">
        <f t="shared" si="164"/>
        <v>75</v>
      </c>
      <c r="G83" s="66"/>
      <c r="P83" s="39"/>
      <c r="R83" s="39"/>
      <c r="T83" s="39"/>
      <c r="U83" s="65"/>
      <c r="X83" s="62"/>
      <c r="Y83" s="63"/>
      <c r="Z83" s="39"/>
      <c r="AA83" s="39"/>
      <c r="AB83" s="39"/>
      <c r="AC83" s="53"/>
      <c r="AD83" s="40"/>
      <c r="AE83" s="40"/>
      <c r="AF83" s="40"/>
      <c r="AG83" s="40"/>
      <c r="AH83" s="52"/>
      <c r="AI83" s="50"/>
      <c r="AJ83" s="49"/>
      <c r="AM83" s="38"/>
      <c r="AN83" s="39"/>
      <c r="AO83" s="67"/>
      <c r="AP83" s="54"/>
      <c r="AQ83" s="39"/>
      <c r="AR83" s="38"/>
      <c r="AS83" s="39"/>
      <c r="AT83" s="38"/>
      <c r="AU83" s="39"/>
      <c r="AV83" s="40"/>
      <c r="AW83" s="67"/>
      <c r="AX83" s="38"/>
      <c r="AY83" s="39"/>
      <c r="AZ83" s="38"/>
      <c r="BA83" s="39"/>
      <c r="BB83" s="38"/>
      <c r="BC83" s="39"/>
      <c r="BD83" s="69"/>
      <c r="BE83" s="67"/>
      <c r="BF83" s="38"/>
      <c r="BG83" s="39"/>
      <c r="BH83" s="38"/>
      <c r="BI83" s="39"/>
      <c r="BJ83" s="38"/>
      <c r="BK83" s="39"/>
      <c r="BL83" s="40"/>
      <c r="BM83" s="68"/>
    </row>
    <row r="84" spans="1:65" x14ac:dyDescent="0.25">
      <c r="A84" s="5">
        <f t="shared" si="164"/>
        <v>76</v>
      </c>
      <c r="G84" s="66"/>
      <c r="P84" s="39"/>
      <c r="R84" s="39"/>
      <c r="T84" s="39"/>
      <c r="U84" s="65"/>
      <c r="X84" s="62"/>
      <c r="Y84" s="63"/>
      <c r="Z84" s="39"/>
      <c r="AA84" s="39"/>
      <c r="AB84" s="51"/>
      <c r="AC84" s="53"/>
      <c r="AD84" s="40"/>
      <c r="AE84" s="40"/>
      <c r="AF84" s="40"/>
      <c r="AG84" s="40"/>
      <c r="AH84" s="52"/>
      <c r="AI84" s="50"/>
      <c r="AJ84" s="49"/>
      <c r="AM84" s="38"/>
      <c r="AN84" s="39"/>
      <c r="AO84" s="67"/>
      <c r="AP84" s="54"/>
      <c r="AQ84" s="39"/>
      <c r="AR84" s="38"/>
      <c r="AS84" s="39"/>
      <c r="AT84" s="38"/>
      <c r="AU84" s="39"/>
      <c r="AV84" s="40"/>
      <c r="AW84" s="67"/>
      <c r="AX84" s="38"/>
      <c r="AY84" s="39"/>
      <c r="AZ84" s="38"/>
      <c r="BA84" s="39"/>
      <c r="BB84" s="38"/>
      <c r="BC84" s="39"/>
      <c r="BD84" s="69"/>
      <c r="BE84" s="67"/>
      <c r="BF84" s="38"/>
      <c r="BG84" s="39"/>
      <c r="BH84" s="38"/>
      <c r="BI84" s="39"/>
      <c r="BJ84" s="38"/>
      <c r="BK84" s="39"/>
      <c r="BL84" s="40"/>
      <c r="BM84" s="68"/>
    </row>
    <row r="85" spans="1:65" x14ac:dyDescent="0.25">
      <c r="A85" s="5">
        <f t="shared" si="164"/>
        <v>77</v>
      </c>
      <c r="G85" s="66"/>
      <c r="P85" s="39"/>
      <c r="R85" s="39"/>
      <c r="T85" s="39"/>
      <c r="U85" s="65"/>
      <c r="X85" s="62"/>
      <c r="Y85" s="63"/>
      <c r="Z85" s="39"/>
      <c r="AA85" s="39"/>
      <c r="AB85" s="39"/>
      <c r="AC85" s="53"/>
      <c r="AD85" s="40"/>
      <c r="AE85" s="40"/>
      <c r="AF85" s="40"/>
      <c r="AG85" s="40"/>
      <c r="AH85" s="52"/>
      <c r="AI85" s="50"/>
      <c r="AJ85" s="49"/>
      <c r="AM85" s="38"/>
      <c r="AN85" s="39"/>
      <c r="AO85" s="67"/>
      <c r="AP85" s="54"/>
      <c r="AQ85" s="39"/>
      <c r="AR85" s="38"/>
      <c r="AS85" s="39"/>
      <c r="AT85" s="38"/>
      <c r="AU85" s="39"/>
      <c r="AV85" s="40"/>
      <c r="AW85" s="67"/>
      <c r="AX85" s="38"/>
      <c r="AY85" s="39"/>
      <c r="AZ85" s="38"/>
      <c r="BA85" s="39"/>
      <c r="BB85" s="38"/>
      <c r="BC85" s="39"/>
      <c r="BD85" s="69"/>
      <c r="BE85" s="67"/>
      <c r="BF85" s="38"/>
      <c r="BG85" s="39"/>
      <c r="BH85" s="38"/>
      <c r="BI85" s="39"/>
      <c r="BJ85" s="38"/>
      <c r="BK85" s="39"/>
      <c r="BL85" s="40"/>
      <c r="BM85" s="68"/>
    </row>
    <row r="86" spans="1:65" x14ac:dyDescent="0.25">
      <c r="A86" s="5">
        <f t="shared" si="164"/>
        <v>78</v>
      </c>
      <c r="G86" s="66"/>
      <c r="P86" s="39"/>
      <c r="R86" s="39"/>
      <c r="T86" s="39"/>
      <c r="U86" s="65"/>
      <c r="X86" s="62"/>
      <c r="Y86" s="63"/>
      <c r="Z86" s="39"/>
      <c r="AA86" s="39"/>
      <c r="AB86" s="51"/>
      <c r="AC86" s="53"/>
      <c r="AD86" s="40"/>
      <c r="AE86" s="40"/>
      <c r="AF86" s="40"/>
      <c r="AG86" s="40"/>
      <c r="AH86" s="52"/>
      <c r="AI86" s="50"/>
      <c r="AJ86" s="49"/>
      <c r="AM86" s="38"/>
      <c r="AN86" s="39"/>
      <c r="AO86" s="67"/>
      <c r="AP86" s="54"/>
      <c r="AQ86" s="39"/>
      <c r="AR86" s="38"/>
      <c r="AS86" s="39"/>
      <c r="AT86" s="38"/>
      <c r="AU86" s="39"/>
      <c r="AV86" s="40"/>
      <c r="AW86" s="67"/>
      <c r="AX86" s="38"/>
      <c r="AY86" s="39"/>
      <c r="AZ86" s="38"/>
      <c r="BA86" s="39"/>
      <c r="BB86" s="38"/>
      <c r="BC86" s="39"/>
      <c r="BD86" s="69"/>
      <c r="BE86" s="67"/>
      <c r="BF86" s="38"/>
      <c r="BG86" s="39"/>
      <c r="BH86" s="38"/>
      <c r="BI86" s="39"/>
      <c r="BJ86" s="38"/>
      <c r="BK86" s="39"/>
      <c r="BL86" s="40"/>
      <c r="BM86" s="68"/>
    </row>
    <row r="87" spans="1:65" x14ac:dyDescent="0.25">
      <c r="A87" s="5">
        <f t="shared" si="164"/>
        <v>79</v>
      </c>
      <c r="G87" s="66"/>
      <c r="P87" s="39"/>
      <c r="R87" s="39"/>
      <c r="T87" s="39"/>
      <c r="U87" s="65"/>
      <c r="X87" s="62"/>
      <c r="Y87" s="63"/>
      <c r="Z87" s="39"/>
      <c r="AA87" s="39"/>
      <c r="AB87" s="39"/>
      <c r="AC87" s="53"/>
      <c r="AD87" s="40"/>
      <c r="AE87" s="40"/>
      <c r="AF87" s="40"/>
      <c r="AG87" s="40"/>
      <c r="AH87" s="52"/>
      <c r="AI87" s="50"/>
      <c r="AJ87" s="49"/>
      <c r="AM87" s="38"/>
      <c r="AN87" s="39"/>
      <c r="AO87" s="67"/>
      <c r="AP87" s="54"/>
      <c r="AQ87" s="39"/>
      <c r="AR87" s="38"/>
      <c r="AS87" s="39"/>
      <c r="AT87" s="38"/>
      <c r="AU87" s="39"/>
      <c r="AV87" s="40"/>
      <c r="AW87" s="67"/>
      <c r="AX87" s="38"/>
      <c r="AY87" s="39"/>
      <c r="AZ87" s="38"/>
      <c r="BA87" s="39"/>
      <c r="BB87" s="38"/>
      <c r="BC87" s="39"/>
      <c r="BD87" s="69"/>
      <c r="BE87" s="67"/>
      <c r="BF87" s="38"/>
      <c r="BG87" s="39"/>
      <c r="BH87" s="38"/>
      <c r="BI87" s="39"/>
      <c r="BJ87" s="38"/>
      <c r="BK87" s="39"/>
      <c r="BL87" s="40"/>
      <c r="BM87" s="68"/>
    </row>
    <row r="88" spans="1:65" x14ac:dyDescent="0.25">
      <c r="A88" s="5">
        <f t="shared" si="164"/>
        <v>80</v>
      </c>
      <c r="G88" s="66"/>
      <c r="P88" s="39"/>
      <c r="R88" s="39"/>
      <c r="T88" s="39"/>
      <c r="U88" s="65"/>
      <c r="X88" s="62"/>
      <c r="Y88" s="63"/>
      <c r="Z88" s="39"/>
      <c r="AA88" s="39"/>
      <c r="AB88" s="51"/>
      <c r="AC88" s="53"/>
      <c r="AD88" s="40"/>
      <c r="AE88" s="40"/>
      <c r="AF88" s="40"/>
      <c r="AG88" s="40"/>
      <c r="AH88" s="52"/>
      <c r="AI88" s="50"/>
      <c r="AJ88" s="49"/>
      <c r="AM88" s="38"/>
      <c r="AN88" s="39"/>
      <c r="AO88" s="67"/>
      <c r="AP88" s="54"/>
      <c r="AQ88" s="39"/>
      <c r="AR88" s="38"/>
      <c r="AS88" s="39"/>
      <c r="AT88" s="38"/>
      <c r="AU88" s="39"/>
      <c r="AV88" s="40"/>
      <c r="AW88" s="67"/>
      <c r="AX88" s="38"/>
      <c r="AY88" s="39"/>
      <c r="AZ88" s="38"/>
      <c r="BA88" s="39"/>
      <c r="BB88" s="38"/>
      <c r="BC88" s="39"/>
      <c r="BD88" s="69"/>
      <c r="BE88" s="67"/>
      <c r="BF88" s="38"/>
      <c r="BG88" s="39"/>
      <c r="BH88" s="38"/>
      <c r="BI88" s="39"/>
      <c r="BJ88" s="38"/>
      <c r="BK88" s="39"/>
      <c r="BL88" s="40"/>
      <c r="BM88" s="68"/>
    </row>
    <row r="89" spans="1:65" x14ac:dyDescent="0.25">
      <c r="A89" s="5">
        <f t="shared" si="164"/>
        <v>81</v>
      </c>
      <c r="G89" s="66"/>
      <c r="P89" s="39"/>
      <c r="R89" s="39"/>
      <c r="T89" s="39"/>
      <c r="U89" s="65"/>
      <c r="X89" s="62"/>
      <c r="Y89" s="63"/>
      <c r="Z89" s="39"/>
      <c r="AA89" s="39"/>
      <c r="AB89" s="39"/>
      <c r="AC89" s="53"/>
      <c r="AD89" s="40"/>
      <c r="AE89" s="40"/>
      <c r="AF89" s="40"/>
      <c r="AG89" s="40"/>
      <c r="AH89" s="52"/>
      <c r="AI89" s="50"/>
      <c r="AJ89" s="49"/>
      <c r="AM89" s="38"/>
      <c r="AN89" s="39"/>
      <c r="AO89" s="67"/>
      <c r="AP89" s="54"/>
      <c r="AQ89" s="39"/>
      <c r="AR89" s="38"/>
      <c r="AS89" s="39"/>
      <c r="AT89" s="38"/>
      <c r="AU89" s="39"/>
      <c r="AV89" s="40"/>
      <c r="AW89" s="67"/>
      <c r="AX89" s="38"/>
      <c r="AY89" s="39"/>
      <c r="AZ89" s="38"/>
      <c r="BA89" s="39"/>
      <c r="BB89" s="38"/>
      <c r="BC89" s="39"/>
      <c r="BD89" s="69"/>
      <c r="BE89" s="67"/>
      <c r="BF89" s="38"/>
      <c r="BG89" s="39"/>
      <c r="BH89" s="38"/>
      <c r="BI89" s="39"/>
      <c r="BJ89" s="38"/>
      <c r="BK89" s="39"/>
      <c r="BL89" s="40"/>
      <c r="BM89" s="68"/>
    </row>
    <row r="90" spans="1:65" x14ac:dyDescent="0.25">
      <c r="A90" s="5">
        <f t="shared" si="164"/>
        <v>82</v>
      </c>
      <c r="G90" s="66"/>
      <c r="P90" s="39"/>
      <c r="R90" s="39"/>
      <c r="T90" s="39"/>
      <c r="U90" s="65"/>
      <c r="X90" s="62"/>
      <c r="Y90" s="63"/>
      <c r="Z90" s="39"/>
      <c r="AA90" s="39"/>
      <c r="AB90" s="51"/>
      <c r="AC90" s="53"/>
      <c r="AD90" s="40"/>
      <c r="AE90" s="40"/>
      <c r="AF90" s="40"/>
      <c r="AG90" s="40"/>
      <c r="AH90" s="52"/>
      <c r="AI90" s="50"/>
      <c r="AJ90" s="49"/>
      <c r="AM90" s="38"/>
      <c r="AN90" s="39"/>
      <c r="AO90" s="67"/>
      <c r="AP90" s="54"/>
      <c r="AQ90" s="39"/>
      <c r="AR90" s="38"/>
      <c r="AS90" s="39"/>
      <c r="AT90" s="38"/>
      <c r="AU90" s="39"/>
      <c r="AV90" s="40"/>
      <c r="AW90" s="67"/>
      <c r="AX90" s="38"/>
      <c r="AY90" s="39"/>
      <c r="AZ90" s="38"/>
      <c r="BA90" s="39"/>
      <c r="BB90" s="38"/>
      <c r="BC90" s="39"/>
      <c r="BD90" s="69"/>
      <c r="BE90" s="67"/>
      <c r="BF90" s="38"/>
      <c r="BG90" s="39"/>
      <c r="BH90" s="38"/>
      <c r="BI90" s="39"/>
      <c r="BJ90" s="38"/>
      <c r="BK90" s="39"/>
      <c r="BL90" s="40"/>
      <c r="BM90" s="68"/>
    </row>
    <row r="91" spans="1:65" x14ac:dyDescent="0.25">
      <c r="A91" s="5">
        <f t="shared" si="164"/>
        <v>83</v>
      </c>
      <c r="G91" s="66"/>
      <c r="P91" s="39"/>
      <c r="R91" s="39"/>
      <c r="T91" s="39"/>
      <c r="U91" s="65"/>
      <c r="X91" s="62"/>
      <c r="Y91" s="63"/>
      <c r="Z91" s="39"/>
      <c r="AA91" s="39"/>
      <c r="AB91" s="39"/>
      <c r="AC91" s="53"/>
      <c r="AD91" s="40"/>
      <c r="AE91" s="40"/>
      <c r="AF91" s="40"/>
      <c r="AG91" s="40"/>
      <c r="AH91" s="52"/>
      <c r="AI91" s="50"/>
      <c r="AJ91" s="49"/>
      <c r="AM91" s="38"/>
      <c r="AN91" s="39"/>
      <c r="AO91" s="67"/>
      <c r="AP91" s="54"/>
      <c r="AQ91" s="39"/>
      <c r="AR91" s="38"/>
      <c r="AS91" s="39"/>
      <c r="AT91" s="38"/>
      <c r="AU91" s="39"/>
      <c r="AV91" s="40"/>
      <c r="AW91" s="67"/>
      <c r="AX91" s="38"/>
      <c r="AY91" s="39"/>
      <c r="AZ91" s="38"/>
      <c r="BA91" s="39"/>
      <c r="BB91" s="38"/>
      <c r="BC91" s="39"/>
      <c r="BD91" s="69"/>
      <c r="BE91" s="67"/>
      <c r="BF91" s="38"/>
      <c r="BG91" s="39"/>
      <c r="BH91" s="38"/>
      <c r="BI91" s="39"/>
      <c r="BJ91" s="38"/>
      <c r="BK91" s="39"/>
      <c r="BL91" s="40"/>
      <c r="BM91" s="68"/>
    </row>
    <row r="92" spans="1:65" x14ac:dyDescent="0.25">
      <c r="A92" s="5">
        <f t="shared" si="164"/>
        <v>84</v>
      </c>
      <c r="G92" s="66"/>
      <c r="P92" s="39"/>
      <c r="R92" s="39"/>
      <c r="T92" s="39"/>
      <c r="U92" s="65"/>
      <c r="X92" s="62"/>
      <c r="Y92" s="63"/>
      <c r="Z92" s="39"/>
      <c r="AA92" s="39"/>
      <c r="AB92" s="51"/>
      <c r="AC92" s="53"/>
      <c r="AD92" s="40"/>
      <c r="AE92" s="40"/>
      <c r="AF92" s="40"/>
      <c r="AG92" s="40"/>
      <c r="AH92" s="52"/>
      <c r="AI92" s="50"/>
      <c r="AJ92" s="49"/>
      <c r="AM92" s="38"/>
      <c r="AN92" s="39"/>
      <c r="AO92" s="67"/>
      <c r="AP92" s="54"/>
      <c r="AQ92" s="39"/>
      <c r="AR92" s="38"/>
      <c r="AS92" s="39"/>
      <c r="AT92" s="38"/>
      <c r="AU92" s="39"/>
      <c r="AV92" s="40"/>
      <c r="AW92" s="67"/>
      <c r="AX92" s="38"/>
      <c r="AY92" s="39"/>
      <c r="AZ92" s="38"/>
      <c r="BA92" s="39"/>
      <c r="BB92" s="38"/>
      <c r="BC92" s="39"/>
      <c r="BD92" s="69"/>
      <c r="BE92" s="67"/>
      <c r="BF92" s="38"/>
      <c r="BG92" s="39"/>
      <c r="BH92" s="38"/>
      <c r="BI92" s="39"/>
      <c r="BJ92" s="38"/>
      <c r="BK92" s="39"/>
      <c r="BL92" s="40"/>
      <c r="BM92" s="68"/>
    </row>
    <row r="93" spans="1:65" x14ac:dyDescent="0.25">
      <c r="A93" s="5">
        <f t="shared" si="164"/>
        <v>85</v>
      </c>
      <c r="G93" s="66"/>
      <c r="P93" s="39"/>
      <c r="R93" s="39"/>
      <c r="T93" s="39"/>
      <c r="U93" s="65"/>
      <c r="X93" s="62"/>
      <c r="Y93" s="63"/>
      <c r="Z93" s="39"/>
      <c r="AA93" s="39"/>
      <c r="AB93" s="39"/>
      <c r="AC93" s="53"/>
      <c r="AD93" s="40"/>
      <c r="AE93" s="40"/>
      <c r="AF93" s="40"/>
      <c r="AG93" s="40"/>
      <c r="AH93" s="52"/>
      <c r="AI93" s="50"/>
      <c r="AJ93" s="49"/>
      <c r="AM93" s="38"/>
      <c r="AN93" s="39"/>
      <c r="AO93" s="67"/>
      <c r="AP93" s="54"/>
      <c r="AQ93" s="39"/>
      <c r="AR93" s="38"/>
      <c r="AS93" s="39"/>
      <c r="AT93" s="38"/>
      <c r="AU93" s="39"/>
      <c r="AV93" s="40"/>
      <c r="AW93" s="67"/>
      <c r="AX93" s="38"/>
      <c r="AY93" s="39"/>
      <c r="AZ93" s="38"/>
      <c r="BA93" s="39"/>
      <c r="BB93" s="38"/>
      <c r="BC93" s="39"/>
      <c r="BD93" s="69"/>
      <c r="BE93" s="67"/>
      <c r="BF93" s="38"/>
      <c r="BG93" s="39"/>
      <c r="BH93" s="38"/>
      <c r="BI93" s="39"/>
      <c r="BJ93" s="38"/>
      <c r="BK93" s="39"/>
      <c r="BL93" s="40"/>
      <c r="BM93" s="68"/>
    </row>
    <row r="94" spans="1:65" x14ac:dyDescent="0.25">
      <c r="A94" s="5">
        <f t="shared" si="164"/>
        <v>86</v>
      </c>
      <c r="G94" s="66"/>
      <c r="P94" s="39"/>
      <c r="R94" s="39"/>
      <c r="T94" s="39"/>
      <c r="U94" s="65"/>
      <c r="X94" s="62"/>
      <c r="Y94" s="63"/>
      <c r="Z94" s="39"/>
      <c r="AA94" s="39"/>
      <c r="AB94" s="51"/>
      <c r="AC94" s="53"/>
      <c r="AD94" s="40"/>
      <c r="AE94" s="40"/>
      <c r="AF94" s="40"/>
      <c r="AG94" s="40"/>
      <c r="AH94" s="52"/>
      <c r="AI94" s="50"/>
      <c r="AJ94" s="49"/>
      <c r="AM94" s="38"/>
      <c r="AN94" s="39"/>
      <c r="AO94" s="67"/>
      <c r="AP94" s="54"/>
      <c r="AQ94" s="39"/>
      <c r="AR94" s="38"/>
      <c r="AS94" s="39"/>
      <c r="AT94" s="38"/>
      <c r="AU94" s="39"/>
      <c r="AV94" s="40"/>
      <c r="AW94" s="67"/>
      <c r="AX94" s="38"/>
      <c r="AY94" s="39"/>
      <c r="AZ94" s="38"/>
      <c r="BA94" s="39"/>
      <c r="BB94" s="38"/>
      <c r="BC94" s="39"/>
      <c r="BD94" s="69"/>
      <c r="BE94" s="67"/>
      <c r="BF94" s="38"/>
      <c r="BG94" s="39"/>
      <c r="BH94" s="38"/>
      <c r="BI94" s="39"/>
      <c r="BJ94" s="38"/>
      <c r="BK94" s="39"/>
      <c r="BL94" s="40"/>
      <c r="BM94" s="68"/>
    </row>
    <row r="95" spans="1:65" x14ac:dyDescent="0.25">
      <c r="A95" s="5">
        <f t="shared" si="164"/>
        <v>87</v>
      </c>
      <c r="G95" s="66"/>
      <c r="P95" s="39"/>
      <c r="R95" s="39"/>
      <c r="T95" s="39"/>
      <c r="U95" s="65"/>
      <c r="X95" s="62"/>
      <c r="Y95" s="63"/>
      <c r="Z95" s="39"/>
      <c r="AA95" s="39"/>
      <c r="AB95" s="39"/>
      <c r="AC95" s="53"/>
      <c r="AD95" s="40"/>
      <c r="AE95" s="40"/>
      <c r="AF95" s="40"/>
      <c r="AG95" s="40"/>
      <c r="AH95" s="52"/>
      <c r="AI95" s="50"/>
      <c r="AJ95" s="49"/>
      <c r="AM95" s="38"/>
      <c r="AN95" s="39"/>
      <c r="AO95" s="67"/>
      <c r="AP95" s="54"/>
      <c r="AQ95" s="39"/>
      <c r="AR95" s="38"/>
      <c r="AS95" s="39"/>
      <c r="AT95" s="38"/>
      <c r="AU95" s="39"/>
      <c r="AV95" s="40"/>
      <c r="AW95" s="67"/>
      <c r="AX95" s="38"/>
      <c r="AY95" s="39"/>
      <c r="AZ95" s="38"/>
      <c r="BA95" s="39"/>
      <c r="BB95" s="38"/>
      <c r="BC95" s="39"/>
      <c r="BD95" s="69"/>
      <c r="BE95" s="67"/>
      <c r="BF95" s="38"/>
      <c r="BG95" s="39"/>
      <c r="BH95" s="38"/>
      <c r="BI95" s="39"/>
      <c r="BJ95" s="38"/>
      <c r="BK95" s="39"/>
      <c r="BL95" s="40"/>
      <c r="BM95" s="68"/>
    </row>
    <row r="96" spans="1:65" x14ac:dyDescent="0.25">
      <c r="A96" s="5">
        <f t="shared" si="164"/>
        <v>88</v>
      </c>
      <c r="G96" s="66"/>
      <c r="P96" s="39"/>
      <c r="R96" s="39"/>
      <c r="T96" s="39"/>
      <c r="U96" s="65"/>
      <c r="X96" s="62"/>
      <c r="Y96" s="63"/>
      <c r="Z96" s="39"/>
      <c r="AA96" s="39"/>
      <c r="AB96" s="51"/>
      <c r="AC96" s="53"/>
      <c r="AD96" s="40"/>
      <c r="AE96" s="40"/>
      <c r="AF96" s="40"/>
      <c r="AG96" s="40"/>
      <c r="AH96" s="52"/>
      <c r="AI96" s="50"/>
      <c r="AJ96" s="49"/>
      <c r="AM96" s="38"/>
      <c r="AN96" s="39"/>
      <c r="AO96" s="67"/>
      <c r="AP96" s="54"/>
      <c r="AQ96" s="39"/>
      <c r="AR96" s="38"/>
      <c r="AS96" s="39"/>
      <c r="AT96" s="38"/>
      <c r="AU96" s="39"/>
      <c r="AV96" s="40"/>
      <c r="AW96" s="67"/>
      <c r="AX96" s="38"/>
      <c r="AY96" s="39"/>
      <c r="AZ96" s="38"/>
      <c r="BA96" s="39"/>
      <c r="BB96" s="38"/>
      <c r="BC96" s="39"/>
      <c r="BD96" s="69"/>
      <c r="BE96" s="67"/>
      <c r="BF96" s="38"/>
      <c r="BG96" s="39"/>
      <c r="BH96" s="38"/>
      <c r="BI96" s="39"/>
      <c r="BJ96" s="38"/>
      <c r="BK96" s="39"/>
      <c r="BL96" s="40"/>
      <c r="BM96" s="68"/>
    </row>
    <row r="97" spans="1:65" x14ac:dyDescent="0.25">
      <c r="A97" s="5">
        <f t="shared" si="164"/>
        <v>89</v>
      </c>
      <c r="G97" s="66"/>
      <c r="P97" s="39"/>
      <c r="R97" s="39"/>
      <c r="T97" s="39"/>
      <c r="U97" s="65"/>
      <c r="X97" s="62"/>
      <c r="Y97" s="63"/>
      <c r="Z97" s="39"/>
      <c r="AA97" s="39"/>
      <c r="AB97" s="39"/>
      <c r="AC97" s="53"/>
      <c r="AD97" s="40"/>
      <c r="AE97" s="40"/>
      <c r="AF97" s="40"/>
      <c r="AG97" s="40"/>
      <c r="AH97" s="52"/>
      <c r="AI97" s="50"/>
      <c r="AJ97" s="49"/>
      <c r="AM97" s="38"/>
      <c r="AN97" s="39"/>
      <c r="AO97" s="67"/>
      <c r="AP97" s="54"/>
      <c r="AQ97" s="39"/>
      <c r="AR97" s="38"/>
      <c r="AS97" s="39"/>
      <c r="AT97" s="38"/>
      <c r="AU97" s="39"/>
      <c r="AV97" s="40"/>
      <c r="AW97" s="67"/>
      <c r="AX97" s="38"/>
      <c r="AY97" s="39"/>
      <c r="AZ97" s="38"/>
      <c r="BA97" s="39"/>
      <c r="BB97" s="38"/>
      <c r="BC97" s="39"/>
      <c r="BD97" s="69"/>
      <c r="BE97" s="67"/>
      <c r="BF97" s="38"/>
      <c r="BG97" s="39"/>
      <c r="BH97" s="38"/>
      <c r="BI97" s="39"/>
      <c r="BJ97" s="38"/>
      <c r="BK97" s="39"/>
      <c r="BL97" s="40"/>
      <c r="BM97" s="68"/>
    </row>
    <row r="98" spans="1:65" x14ac:dyDescent="0.25">
      <c r="A98" s="5">
        <f t="shared" si="164"/>
        <v>90</v>
      </c>
      <c r="G98" s="66"/>
      <c r="P98" s="39"/>
      <c r="R98" s="39"/>
      <c r="T98" s="39"/>
      <c r="U98" s="65"/>
      <c r="X98" s="62"/>
      <c r="Y98" s="63"/>
      <c r="Z98" s="39"/>
      <c r="AA98" s="39"/>
      <c r="AB98" s="51"/>
      <c r="AC98" s="53"/>
      <c r="AD98" s="40"/>
      <c r="AE98" s="40"/>
      <c r="AF98" s="40"/>
      <c r="AG98" s="40"/>
      <c r="AH98" s="52"/>
      <c r="AI98" s="50"/>
      <c r="AJ98" s="49"/>
      <c r="AM98" s="38"/>
      <c r="AN98" s="39"/>
      <c r="AO98" s="67"/>
      <c r="AP98" s="54"/>
      <c r="AQ98" s="39"/>
      <c r="AR98" s="38"/>
      <c r="AS98" s="39"/>
      <c r="AT98" s="38"/>
      <c r="AU98" s="39"/>
      <c r="AV98" s="40"/>
      <c r="AW98" s="67"/>
      <c r="AX98" s="38"/>
      <c r="AY98" s="39"/>
      <c r="AZ98" s="38"/>
      <c r="BA98" s="39"/>
      <c r="BB98" s="38"/>
      <c r="BC98" s="39"/>
      <c r="BD98" s="69"/>
      <c r="BE98" s="67"/>
      <c r="BF98" s="38"/>
      <c r="BG98" s="39"/>
      <c r="BH98" s="38"/>
      <c r="BI98" s="39"/>
      <c r="BJ98" s="38"/>
      <c r="BK98" s="39"/>
      <c r="BL98" s="40"/>
      <c r="BM98" s="68"/>
    </row>
    <row r="99" spans="1:65" x14ac:dyDescent="0.25">
      <c r="A99" s="5">
        <f t="shared" si="164"/>
        <v>91</v>
      </c>
      <c r="G99" s="66"/>
      <c r="P99" s="39"/>
      <c r="R99" s="39"/>
      <c r="T99" s="39"/>
      <c r="U99" s="65"/>
      <c r="X99" s="62"/>
      <c r="Y99" s="63"/>
      <c r="Z99" s="39"/>
      <c r="AA99" s="39"/>
      <c r="AB99" s="39"/>
      <c r="AC99" s="53"/>
      <c r="AD99" s="40"/>
      <c r="AE99" s="40"/>
      <c r="AF99" s="40"/>
      <c r="AG99" s="40"/>
      <c r="AH99" s="52"/>
      <c r="AI99" s="50"/>
      <c r="AJ99" s="49"/>
      <c r="AM99" s="38"/>
      <c r="AN99" s="39"/>
      <c r="AO99" s="67"/>
      <c r="AP99" s="54"/>
      <c r="AQ99" s="39"/>
      <c r="AR99" s="38"/>
      <c r="AS99" s="39"/>
      <c r="AT99" s="38"/>
      <c r="AU99" s="39"/>
      <c r="AV99" s="40"/>
      <c r="AW99" s="67"/>
      <c r="AX99" s="38"/>
      <c r="AY99" s="39"/>
      <c r="AZ99" s="38"/>
      <c r="BA99" s="39"/>
      <c r="BB99" s="38"/>
      <c r="BC99" s="39"/>
      <c r="BD99" s="69"/>
      <c r="BE99" s="67"/>
      <c r="BF99" s="38"/>
      <c r="BG99" s="39"/>
      <c r="BH99" s="38"/>
      <c r="BI99" s="39"/>
      <c r="BJ99" s="38"/>
      <c r="BK99" s="39"/>
      <c r="BL99" s="40"/>
      <c r="BM99" s="68"/>
    </row>
    <row r="100" spans="1:65" x14ac:dyDescent="0.25">
      <c r="A100" s="5">
        <f t="shared" si="164"/>
        <v>92</v>
      </c>
      <c r="G100" s="66"/>
      <c r="P100" s="39"/>
      <c r="R100" s="39"/>
      <c r="T100" s="39"/>
      <c r="U100" s="65"/>
      <c r="X100" s="62"/>
      <c r="Y100" s="63"/>
      <c r="Z100" s="39"/>
      <c r="AA100" s="39"/>
      <c r="AB100" s="51"/>
      <c r="AC100" s="53"/>
      <c r="AD100" s="40"/>
      <c r="AE100" s="40"/>
      <c r="AF100" s="40"/>
      <c r="AG100" s="40"/>
      <c r="AH100" s="52"/>
      <c r="AI100" s="50"/>
      <c r="AJ100" s="49"/>
      <c r="AM100" s="38"/>
      <c r="AN100" s="39"/>
      <c r="AO100" s="67"/>
      <c r="AP100" s="54"/>
      <c r="AQ100" s="39"/>
      <c r="AR100" s="38"/>
      <c r="AS100" s="39"/>
      <c r="AT100" s="38"/>
      <c r="AU100" s="39"/>
      <c r="AV100" s="40"/>
      <c r="AW100" s="67"/>
      <c r="AX100" s="38"/>
      <c r="AY100" s="39"/>
      <c r="AZ100" s="38"/>
      <c r="BA100" s="39"/>
      <c r="BB100" s="38"/>
      <c r="BC100" s="39"/>
      <c r="BD100" s="69"/>
      <c r="BE100" s="67"/>
      <c r="BF100" s="38"/>
      <c r="BG100" s="39"/>
      <c r="BH100" s="38"/>
      <c r="BI100" s="39"/>
      <c r="BJ100" s="38"/>
      <c r="BK100" s="39"/>
      <c r="BL100" s="40"/>
      <c r="BM100" s="68"/>
    </row>
    <row r="101" spans="1:65" x14ac:dyDescent="0.25">
      <c r="A101" s="5">
        <f t="shared" si="164"/>
        <v>93</v>
      </c>
      <c r="G101" s="66"/>
      <c r="P101" s="39"/>
      <c r="R101" s="39"/>
      <c r="T101" s="39"/>
      <c r="U101" s="65"/>
      <c r="X101" s="62"/>
      <c r="Y101" s="63"/>
      <c r="Z101" s="39"/>
      <c r="AA101" s="39"/>
      <c r="AB101" s="39"/>
      <c r="AC101" s="53"/>
      <c r="AD101" s="40"/>
      <c r="AE101" s="40"/>
      <c r="AF101" s="40"/>
      <c r="AG101" s="40"/>
      <c r="AH101" s="52"/>
      <c r="AI101" s="50"/>
      <c r="AJ101" s="49"/>
      <c r="AM101" s="38"/>
      <c r="AN101" s="39"/>
      <c r="AO101" s="67"/>
      <c r="AP101" s="54"/>
      <c r="AQ101" s="39"/>
      <c r="AR101" s="38"/>
      <c r="AS101" s="39"/>
      <c r="AT101" s="38"/>
      <c r="AU101" s="39"/>
      <c r="AV101" s="40"/>
      <c r="AW101" s="67"/>
      <c r="AX101" s="38"/>
      <c r="AY101" s="39"/>
      <c r="AZ101" s="38"/>
      <c r="BA101" s="39"/>
      <c r="BB101" s="38"/>
      <c r="BC101" s="39"/>
      <c r="BD101" s="69"/>
      <c r="BE101" s="67"/>
      <c r="BF101" s="38"/>
      <c r="BG101" s="39"/>
      <c r="BH101" s="38"/>
      <c r="BI101" s="39"/>
      <c r="BJ101" s="38"/>
      <c r="BK101" s="39"/>
      <c r="BL101" s="40"/>
      <c r="BM101" s="68"/>
    </row>
    <row r="102" spans="1:65" x14ac:dyDescent="0.25">
      <c r="A102" s="5">
        <f t="shared" si="164"/>
        <v>94</v>
      </c>
      <c r="G102" s="66"/>
      <c r="P102" s="39"/>
      <c r="R102" s="39"/>
      <c r="T102" s="39"/>
      <c r="U102" s="65"/>
      <c r="X102" s="62"/>
      <c r="Y102" s="63"/>
      <c r="Z102" s="39"/>
      <c r="AA102" s="39"/>
      <c r="AB102" s="51"/>
      <c r="AC102" s="53"/>
      <c r="AD102" s="40"/>
      <c r="AE102" s="40"/>
      <c r="AF102" s="40"/>
      <c r="AG102" s="40"/>
      <c r="AH102" s="52"/>
      <c r="AI102" s="50"/>
      <c r="AJ102" s="49"/>
      <c r="AM102" s="38"/>
      <c r="AN102" s="39"/>
      <c r="AO102" s="67"/>
      <c r="AP102" s="54"/>
      <c r="AQ102" s="39"/>
      <c r="AR102" s="38"/>
      <c r="AS102" s="39"/>
      <c r="AT102" s="38"/>
      <c r="AU102" s="39"/>
      <c r="AV102" s="40"/>
      <c r="AW102" s="67"/>
      <c r="AX102" s="38"/>
      <c r="AY102" s="39"/>
      <c r="AZ102" s="38"/>
      <c r="BA102" s="39"/>
      <c r="BB102" s="38"/>
      <c r="BC102" s="39"/>
      <c r="BD102" s="69"/>
      <c r="BE102" s="67"/>
      <c r="BF102" s="38"/>
      <c r="BG102" s="39"/>
      <c r="BH102" s="38"/>
      <c r="BI102" s="39"/>
      <c r="BJ102" s="38"/>
      <c r="BK102" s="39"/>
      <c r="BL102" s="40"/>
      <c r="BM102" s="68"/>
    </row>
    <row r="103" spans="1:65" x14ac:dyDescent="0.25">
      <c r="A103" s="5">
        <f t="shared" si="164"/>
        <v>95</v>
      </c>
      <c r="G103" s="66"/>
      <c r="P103" s="39"/>
      <c r="R103" s="39"/>
      <c r="T103" s="39"/>
      <c r="U103" s="65"/>
      <c r="X103" s="62"/>
      <c r="Y103" s="63"/>
      <c r="Z103" s="39"/>
      <c r="AA103" s="39"/>
      <c r="AB103" s="39"/>
      <c r="AC103" s="53"/>
      <c r="AD103" s="40"/>
      <c r="AE103" s="40"/>
      <c r="AF103" s="40"/>
      <c r="AG103" s="40"/>
      <c r="AH103" s="52"/>
      <c r="AI103" s="50"/>
      <c r="AJ103" s="49"/>
      <c r="AM103" s="38"/>
      <c r="AN103" s="39"/>
      <c r="AO103" s="67"/>
      <c r="AP103" s="54"/>
      <c r="AQ103" s="39"/>
      <c r="AR103" s="38"/>
      <c r="AS103" s="39"/>
      <c r="AT103" s="38"/>
      <c r="AU103" s="39"/>
      <c r="AV103" s="40"/>
      <c r="AW103" s="67"/>
      <c r="AX103" s="38"/>
      <c r="AY103" s="39"/>
      <c r="AZ103" s="38"/>
      <c r="BA103" s="39"/>
      <c r="BB103" s="38"/>
      <c r="BC103" s="39"/>
      <c r="BD103" s="69"/>
      <c r="BE103" s="67"/>
      <c r="BF103" s="38"/>
      <c r="BG103" s="39"/>
      <c r="BH103" s="38"/>
      <c r="BI103" s="39"/>
      <c r="BJ103" s="38"/>
      <c r="BK103" s="39"/>
      <c r="BL103" s="40"/>
      <c r="BM103" s="68"/>
    </row>
    <row r="104" spans="1:65" x14ac:dyDescent="0.25">
      <c r="A104" s="5">
        <f t="shared" si="164"/>
        <v>96</v>
      </c>
      <c r="G104" s="66"/>
      <c r="P104" s="39"/>
      <c r="R104" s="39"/>
      <c r="T104" s="39"/>
      <c r="U104" s="65"/>
      <c r="X104" s="62"/>
      <c r="Y104" s="63"/>
      <c r="Z104" s="39"/>
      <c r="AA104" s="39"/>
      <c r="AB104" s="51"/>
      <c r="AC104" s="53"/>
      <c r="AD104" s="40"/>
      <c r="AE104" s="40"/>
      <c r="AF104" s="40"/>
      <c r="AG104" s="40"/>
      <c r="AH104" s="52"/>
      <c r="AI104" s="50"/>
      <c r="AJ104" s="49"/>
      <c r="AM104" s="38"/>
      <c r="AN104" s="39"/>
      <c r="AO104" s="67"/>
      <c r="AP104" s="54"/>
      <c r="AQ104" s="39"/>
      <c r="AR104" s="38"/>
      <c r="AS104" s="39"/>
      <c r="AT104" s="38"/>
      <c r="AU104" s="39"/>
      <c r="AV104" s="40"/>
      <c r="AW104" s="67"/>
      <c r="AX104" s="38"/>
      <c r="AY104" s="39"/>
      <c r="AZ104" s="38"/>
      <c r="BA104" s="39"/>
      <c r="BB104" s="38"/>
      <c r="BC104" s="39"/>
      <c r="BD104" s="69"/>
      <c r="BE104" s="67"/>
      <c r="BF104" s="38"/>
      <c r="BG104" s="39"/>
      <c r="BH104" s="38"/>
      <c r="BI104" s="39"/>
      <c r="BJ104" s="38"/>
      <c r="BK104" s="39"/>
      <c r="BL104" s="40"/>
      <c r="BM104" s="68"/>
    </row>
    <row r="105" spans="1:65" x14ac:dyDescent="0.25">
      <c r="A105" s="5">
        <f t="shared" si="164"/>
        <v>97</v>
      </c>
      <c r="G105" s="66"/>
      <c r="P105" s="39"/>
      <c r="R105" s="39"/>
      <c r="T105" s="39"/>
      <c r="U105" s="65"/>
      <c r="X105" s="62"/>
      <c r="Y105" s="63"/>
      <c r="Z105" s="39"/>
      <c r="AA105" s="39"/>
      <c r="AB105" s="39"/>
      <c r="AC105" s="53"/>
      <c r="AD105" s="40"/>
      <c r="AE105" s="40"/>
      <c r="AF105" s="40"/>
      <c r="AG105" s="40"/>
      <c r="AH105" s="52"/>
      <c r="AI105" s="50"/>
      <c r="AJ105" s="49"/>
      <c r="AM105" s="38"/>
      <c r="AN105" s="39"/>
      <c r="AO105" s="67"/>
      <c r="AP105" s="54"/>
      <c r="AQ105" s="39"/>
      <c r="AR105" s="38"/>
      <c r="AS105" s="39"/>
      <c r="AT105" s="38"/>
      <c r="AU105" s="39"/>
      <c r="AV105" s="40"/>
      <c r="AW105" s="67"/>
      <c r="AX105" s="38"/>
      <c r="AY105" s="39"/>
      <c r="AZ105" s="38"/>
      <c r="BA105" s="39"/>
      <c r="BB105" s="38"/>
      <c r="BC105" s="39"/>
      <c r="BD105" s="69"/>
      <c r="BE105" s="67"/>
      <c r="BF105" s="38"/>
      <c r="BG105" s="39"/>
      <c r="BH105" s="38"/>
      <c r="BI105" s="39"/>
      <c r="BJ105" s="38"/>
      <c r="BK105" s="39"/>
      <c r="BL105" s="40"/>
      <c r="BM105" s="68"/>
    </row>
    <row r="106" spans="1:65" x14ac:dyDescent="0.25">
      <c r="A106" s="5">
        <f t="shared" si="164"/>
        <v>98</v>
      </c>
      <c r="G106" s="66"/>
      <c r="P106" s="39"/>
      <c r="R106" s="39"/>
      <c r="T106" s="39"/>
      <c r="U106" s="65"/>
      <c r="X106" s="62"/>
      <c r="Y106" s="63"/>
      <c r="Z106" s="39"/>
      <c r="AA106" s="39"/>
      <c r="AB106" s="51"/>
      <c r="AC106" s="53"/>
      <c r="AD106" s="40"/>
      <c r="AE106" s="40"/>
      <c r="AF106" s="40"/>
      <c r="AG106" s="40"/>
      <c r="AH106" s="52"/>
      <c r="AI106" s="50"/>
      <c r="AJ106" s="49"/>
      <c r="AM106" s="38"/>
      <c r="AN106" s="39"/>
      <c r="AO106" s="67"/>
      <c r="AP106" s="54"/>
      <c r="AQ106" s="39"/>
      <c r="AR106" s="38"/>
      <c r="AS106" s="39"/>
      <c r="AT106" s="38"/>
      <c r="AU106" s="39"/>
      <c r="AV106" s="40"/>
      <c r="AW106" s="67"/>
      <c r="AX106" s="38"/>
      <c r="AY106" s="39"/>
      <c r="AZ106" s="38"/>
      <c r="BA106" s="39"/>
      <c r="BB106" s="38"/>
      <c r="BC106" s="39"/>
      <c r="BD106" s="69"/>
      <c r="BE106" s="67"/>
      <c r="BF106" s="38"/>
      <c r="BG106" s="39"/>
      <c r="BH106" s="38"/>
      <c r="BI106" s="39"/>
      <c r="BJ106" s="38"/>
      <c r="BK106" s="39"/>
      <c r="BL106" s="40"/>
      <c r="BM106" s="68"/>
    </row>
    <row r="107" spans="1:65" x14ac:dyDescent="0.25">
      <c r="A107" s="5">
        <f t="shared" si="164"/>
        <v>99</v>
      </c>
      <c r="G107" s="66"/>
      <c r="P107" s="39"/>
      <c r="R107" s="39"/>
      <c r="T107" s="39"/>
      <c r="U107" s="65"/>
      <c r="X107" s="62"/>
      <c r="Y107" s="63"/>
      <c r="Z107" s="39"/>
      <c r="AA107" s="39"/>
      <c r="AB107" s="39"/>
      <c r="AC107" s="53"/>
      <c r="AD107" s="40"/>
      <c r="AE107" s="40"/>
      <c r="AF107" s="40"/>
      <c r="AG107" s="40"/>
      <c r="AH107" s="52"/>
      <c r="AI107" s="50"/>
      <c r="AJ107" s="49"/>
      <c r="AM107" s="38"/>
      <c r="AN107" s="39"/>
      <c r="AO107" s="67"/>
      <c r="AP107" s="54"/>
      <c r="AQ107" s="39"/>
      <c r="AR107" s="38"/>
      <c r="AS107" s="39"/>
      <c r="AT107" s="38"/>
      <c r="AU107" s="39"/>
      <c r="AV107" s="40"/>
      <c r="AW107" s="67"/>
      <c r="AX107" s="38"/>
      <c r="AY107" s="39"/>
      <c r="AZ107" s="38"/>
      <c r="BA107" s="39"/>
      <c r="BB107" s="38"/>
      <c r="BC107" s="39"/>
      <c r="BD107" s="69"/>
      <c r="BE107" s="67"/>
      <c r="BF107" s="38"/>
      <c r="BG107" s="39"/>
      <c r="BH107" s="38"/>
      <c r="BI107" s="39"/>
      <c r="BJ107" s="38"/>
      <c r="BK107" s="39"/>
      <c r="BL107" s="40"/>
      <c r="BM107" s="68"/>
    </row>
    <row r="108" spans="1:65" x14ac:dyDescent="0.25">
      <c r="A108" s="5">
        <f t="shared" si="164"/>
        <v>100</v>
      </c>
      <c r="G108" s="66"/>
      <c r="P108" s="39"/>
      <c r="R108" s="39"/>
      <c r="T108" s="39"/>
      <c r="U108" s="65"/>
      <c r="X108" s="62"/>
      <c r="Y108" s="63"/>
      <c r="Z108" s="39"/>
      <c r="AA108" s="39"/>
      <c r="AB108" s="51"/>
      <c r="AC108" s="53"/>
      <c r="AD108" s="40"/>
      <c r="AE108" s="40"/>
      <c r="AF108" s="40"/>
      <c r="AG108" s="40"/>
      <c r="AH108" s="52"/>
      <c r="AI108" s="50"/>
      <c r="AJ108" s="49"/>
      <c r="AM108" s="38"/>
      <c r="AN108" s="39"/>
      <c r="AO108" s="67"/>
      <c r="AP108" s="54"/>
      <c r="AQ108" s="39"/>
      <c r="AR108" s="38"/>
      <c r="AS108" s="39"/>
      <c r="AT108" s="38"/>
      <c r="AU108" s="39"/>
      <c r="AV108" s="40"/>
      <c r="AW108" s="67"/>
      <c r="AX108" s="38"/>
      <c r="AY108" s="39"/>
      <c r="AZ108" s="38"/>
      <c r="BA108" s="39"/>
      <c r="BB108" s="38"/>
      <c r="BC108" s="39"/>
      <c r="BD108" s="69"/>
      <c r="BE108" s="67"/>
      <c r="BF108" s="38"/>
      <c r="BG108" s="39"/>
      <c r="BH108" s="38"/>
      <c r="BI108" s="39"/>
      <c r="BJ108" s="38"/>
      <c r="BK108" s="39"/>
      <c r="BL108" s="40"/>
      <c r="BM108" s="68"/>
    </row>
    <row r="109" spans="1:65" x14ac:dyDescent="0.25">
      <c r="A109" s="5">
        <f t="shared" si="164"/>
        <v>101</v>
      </c>
      <c r="G109" s="66"/>
      <c r="P109" s="39"/>
      <c r="R109" s="39"/>
      <c r="T109" s="39"/>
      <c r="U109" s="65"/>
      <c r="X109" s="62"/>
      <c r="Y109" s="63"/>
      <c r="Z109" s="39"/>
      <c r="AA109" s="39"/>
      <c r="AB109" s="39"/>
      <c r="AC109" s="53"/>
      <c r="AD109" s="40"/>
      <c r="AE109" s="40"/>
      <c r="AF109" s="40"/>
      <c r="AG109" s="40"/>
      <c r="AH109" s="52"/>
      <c r="AI109" s="50"/>
      <c r="AJ109" s="49"/>
      <c r="AM109" s="38"/>
      <c r="AN109" s="39"/>
      <c r="AO109" s="67"/>
      <c r="AP109" s="54"/>
      <c r="AQ109" s="39"/>
      <c r="AR109" s="38"/>
      <c r="AS109" s="39"/>
      <c r="AT109" s="38"/>
      <c r="AU109" s="39"/>
      <c r="AV109" s="40"/>
      <c r="AW109" s="67"/>
      <c r="AX109" s="38"/>
      <c r="AY109" s="39"/>
      <c r="AZ109" s="38"/>
      <c r="BA109" s="39"/>
      <c r="BB109" s="38"/>
      <c r="BC109" s="39"/>
      <c r="BD109" s="69"/>
      <c r="BE109" s="67"/>
      <c r="BF109" s="38"/>
      <c r="BG109" s="39"/>
      <c r="BH109" s="38"/>
      <c r="BI109" s="39"/>
      <c r="BJ109" s="38"/>
      <c r="BK109" s="39"/>
      <c r="BL109" s="40"/>
      <c r="BM109" s="68"/>
    </row>
    <row r="110" spans="1:65" x14ac:dyDescent="0.25">
      <c r="A110" s="5">
        <f t="shared" si="164"/>
        <v>102</v>
      </c>
      <c r="G110" s="66"/>
      <c r="P110" s="39"/>
      <c r="R110" s="39"/>
      <c r="T110" s="39"/>
      <c r="U110" s="65"/>
      <c r="X110" s="62"/>
      <c r="Y110" s="63"/>
      <c r="Z110" s="39"/>
      <c r="AA110" s="39"/>
      <c r="AB110" s="51"/>
      <c r="AC110" s="53"/>
      <c r="AD110" s="40"/>
      <c r="AE110" s="40"/>
      <c r="AF110" s="40"/>
      <c r="AG110" s="40"/>
      <c r="AH110" s="52"/>
      <c r="AI110" s="50"/>
      <c r="AJ110" s="49"/>
      <c r="AM110" s="38"/>
      <c r="AN110" s="39"/>
      <c r="AO110" s="67"/>
      <c r="AP110" s="54"/>
      <c r="AQ110" s="39"/>
      <c r="AR110" s="38"/>
      <c r="AS110" s="39"/>
      <c r="AT110" s="38"/>
      <c r="AU110" s="39"/>
      <c r="AV110" s="40"/>
      <c r="AW110" s="67"/>
      <c r="AX110" s="38"/>
      <c r="AY110" s="39"/>
      <c r="AZ110" s="38"/>
      <c r="BA110" s="39"/>
      <c r="BB110" s="38"/>
      <c r="BC110" s="39"/>
      <c r="BD110" s="69"/>
      <c r="BE110" s="67"/>
      <c r="BF110" s="38"/>
      <c r="BG110" s="39"/>
      <c r="BH110" s="38"/>
      <c r="BI110" s="39"/>
      <c r="BJ110" s="38"/>
      <c r="BK110" s="39"/>
      <c r="BL110" s="40"/>
      <c r="BM110" s="68"/>
    </row>
    <row r="111" spans="1:65" x14ac:dyDescent="0.25">
      <c r="A111" s="5">
        <f t="shared" si="164"/>
        <v>103</v>
      </c>
      <c r="G111" s="66"/>
      <c r="P111" s="39"/>
      <c r="R111" s="39"/>
      <c r="T111" s="39"/>
      <c r="U111" s="65"/>
      <c r="X111" s="62"/>
      <c r="Y111" s="63"/>
      <c r="Z111" s="39"/>
      <c r="AA111" s="39"/>
      <c r="AB111" s="39"/>
      <c r="AC111" s="53"/>
      <c r="AD111" s="40"/>
      <c r="AE111" s="40"/>
      <c r="AF111" s="40"/>
      <c r="AG111" s="40"/>
      <c r="AH111" s="52"/>
      <c r="AI111" s="50"/>
      <c r="AJ111" s="49"/>
      <c r="AM111" s="38"/>
      <c r="AN111" s="39"/>
      <c r="AO111" s="67"/>
      <c r="AP111" s="54"/>
      <c r="AQ111" s="39"/>
      <c r="AR111" s="38"/>
      <c r="AS111" s="39"/>
      <c r="AT111" s="38"/>
      <c r="AU111" s="39"/>
      <c r="AV111" s="40"/>
      <c r="AW111" s="67"/>
      <c r="AX111" s="38"/>
      <c r="AY111" s="39"/>
      <c r="AZ111" s="38"/>
      <c r="BA111" s="39"/>
      <c r="BB111" s="38"/>
      <c r="BC111" s="39"/>
      <c r="BD111" s="69"/>
      <c r="BE111" s="67"/>
      <c r="BF111" s="38"/>
      <c r="BG111" s="39"/>
      <c r="BH111" s="38"/>
      <c r="BI111" s="39"/>
      <c r="BJ111" s="38"/>
      <c r="BK111" s="39"/>
      <c r="BL111" s="40"/>
      <c r="BM111" s="68"/>
    </row>
    <row r="112" spans="1:65" x14ac:dyDescent="0.25">
      <c r="A112" s="5">
        <f t="shared" si="164"/>
        <v>104</v>
      </c>
      <c r="G112" s="66"/>
      <c r="P112" s="39"/>
      <c r="R112" s="39"/>
      <c r="T112" s="39"/>
      <c r="U112" s="65"/>
      <c r="X112" s="62"/>
      <c r="Y112" s="63"/>
      <c r="Z112" s="39"/>
      <c r="AA112" s="39"/>
      <c r="AB112" s="51"/>
      <c r="AC112" s="53"/>
      <c r="AD112" s="40"/>
      <c r="AE112" s="40"/>
      <c r="AF112" s="40"/>
      <c r="AG112" s="40"/>
      <c r="AH112" s="52"/>
      <c r="AI112" s="50"/>
      <c r="AJ112" s="49"/>
      <c r="AM112" s="38"/>
      <c r="AN112" s="39"/>
      <c r="AO112" s="67"/>
      <c r="AP112" s="54"/>
      <c r="AQ112" s="39"/>
      <c r="AR112" s="38"/>
      <c r="AS112" s="39"/>
      <c r="AT112" s="38"/>
      <c r="AU112" s="39"/>
      <c r="AV112" s="40"/>
      <c r="AW112" s="67"/>
      <c r="AX112" s="38"/>
      <c r="AY112" s="39"/>
      <c r="AZ112" s="38"/>
      <c r="BA112" s="39"/>
      <c r="BB112" s="38"/>
      <c r="BC112" s="39"/>
      <c r="BD112" s="69"/>
      <c r="BE112" s="67"/>
      <c r="BF112" s="38"/>
      <c r="BG112" s="39"/>
      <c r="BH112" s="38"/>
      <c r="BI112" s="39"/>
      <c r="BJ112" s="38"/>
      <c r="BK112" s="39"/>
      <c r="BL112" s="40"/>
      <c r="BM112" s="68"/>
    </row>
    <row r="113" spans="1:65" x14ac:dyDescent="0.25">
      <c r="A113" s="5">
        <f t="shared" si="164"/>
        <v>105</v>
      </c>
      <c r="G113" s="66"/>
      <c r="P113" s="39"/>
      <c r="R113" s="39"/>
      <c r="T113" s="39"/>
      <c r="U113" s="65"/>
      <c r="X113" s="62"/>
      <c r="Y113" s="63"/>
      <c r="Z113" s="39"/>
      <c r="AA113" s="39"/>
      <c r="AB113" s="39"/>
      <c r="AC113" s="53"/>
      <c r="AD113" s="40"/>
      <c r="AE113" s="40"/>
      <c r="AF113" s="40"/>
      <c r="AG113" s="40"/>
      <c r="AH113" s="52"/>
      <c r="AI113" s="50"/>
      <c r="AJ113" s="49"/>
      <c r="AM113" s="38"/>
      <c r="AN113" s="39"/>
      <c r="AO113" s="67"/>
      <c r="AP113" s="54"/>
      <c r="AQ113" s="39"/>
      <c r="AR113" s="38"/>
      <c r="AS113" s="39"/>
      <c r="AT113" s="38"/>
      <c r="AU113" s="39"/>
      <c r="AV113" s="40"/>
      <c r="AW113" s="67"/>
      <c r="AX113" s="38"/>
      <c r="AY113" s="39"/>
      <c r="AZ113" s="38"/>
      <c r="BA113" s="39"/>
      <c r="BB113" s="38"/>
      <c r="BC113" s="39"/>
      <c r="BD113" s="69"/>
      <c r="BE113" s="67"/>
      <c r="BF113" s="38"/>
      <c r="BG113" s="39"/>
      <c r="BH113" s="38"/>
      <c r="BI113" s="39"/>
      <c r="BJ113" s="38"/>
      <c r="BK113" s="39"/>
      <c r="BL113" s="40"/>
      <c r="BM113" s="68"/>
    </row>
    <row r="114" spans="1:65" x14ac:dyDescent="0.25">
      <c r="A114" s="5">
        <f t="shared" si="164"/>
        <v>106</v>
      </c>
      <c r="G114" s="66"/>
      <c r="P114" s="39"/>
      <c r="R114" s="39"/>
      <c r="T114" s="39"/>
      <c r="U114" s="65"/>
      <c r="X114" s="62"/>
      <c r="Y114" s="63"/>
      <c r="Z114" s="39"/>
      <c r="AA114" s="39"/>
      <c r="AB114" s="51"/>
      <c r="AC114" s="53"/>
      <c r="AD114" s="40"/>
      <c r="AE114" s="40"/>
      <c r="AF114" s="40"/>
      <c r="AG114" s="40"/>
      <c r="AH114" s="52"/>
      <c r="AI114" s="50"/>
      <c r="AJ114" s="49"/>
      <c r="AM114" s="38"/>
      <c r="AN114" s="39"/>
      <c r="AO114" s="67"/>
      <c r="AP114" s="54"/>
      <c r="AQ114" s="39"/>
      <c r="AR114" s="38"/>
      <c r="AS114" s="39"/>
      <c r="AT114" s="38"/>
      <c r="AU114" s="39"/>
      <c r="AV114" s="40"/>
      <c r="AW114" s="67"/>
      <c r="AX114" s="38"/>
      <c r="AY114" s="39"/>
      <c r="AZ114" s="38"/>
      <c r="BA114" s="39"/>
      <c r="BB114" s="38"/>
      <c r="BC114" s="39"/>
      <c r="BD114" s="69"/>
      <c r="BE114" s="67"/>
      <c r="BF114" s="38"/>
      <c r="BG114" s="39"/>
      <c r="BH114" s="38"/>
      <c r="BI114" s="39"/>
      <c r="BJ114" s="38"/>
      <c r="BK114" s="39"/>
      <c r="BL114" s="40"/>
      <c r="BM114" s="68"/>
    </row>
    <row r="115" spans="1:65" x14ac:dyDescent="0.25">
      <c r="A115" s="5">
        <f t="shared" si="164"/>
        <v>107</v>
      </c>
      <c r="G115" s="66"/>
      <c r="P115" s="39"/>
      <c r="R115" s="39"/>
      <c r="T115" s="39"/>
      <c r="U115" s="65"/>
      <c r="X115" s="62"/>
      <c r="Y115" s="63"/>
      <c r="Z115" s="39"/>
      <c r="AA115" s="39"/>
      <c r="AB115" s="39"/>
      <c r="AC115" s="53"/>
      <c r="AD115" s="40"/>
      <c r="AE115" s="40"/>
      <c r="AF115" s="40"/>
      <c r="AG115" s="40"/>
      <c r="AH115" s="52"/>
      <c r="AI115" s="50"/>
      <c r="AJ115" s="49"/>
      <c r="AM115" s="38"/>
      <c r="AN115" s="39"/>
      <c r="AO115" s="67"/>
      <c r="AP115" s="54"/>
      <c r="AQ115" s="39"/>
      <c r="AR115" s="38"/>
      <c r="AS115" s="39"/>
      <c r="AT115" s="38"/>
      <c r="AU115" s="39"/>
      <c r="AV115" s="40"/>
      <c r="AW115" s="67"/>
      <c r="AX115" s="38"/>
      <c r="AY115" s="39"/>
      <c r="AZ115" s="38"/>
      <c r="BA115" s="39"/>
      <c r="BB115" s="38"/>
      <c r="BC115" s="39"/>
      <c r="BD115" s="69"/>
      <c r="BE115" s="67"/>
      <c r="BF115" s="38"/>
      <c r="BG115" s="39"/>
      <c r="BH115" s="38"/>
      <c r="BI115" s="39"/>
      <c r="BJ115" s="38"/>
      <c r="BK115" s="39"/>
      <c r="BL115" s="40"/>
      <c r="BM115" s="68"/>
    </row>
    <row r="116" spans="1:65" x14ac:dyDescent="0.25">
      <c r="A116" s="5">
        <f t="shared" si="164"/>
        <v>108</v>
      </c>
      <c r="G116" s="66"/>
      <c r="P116" s="39"/>
      <c r="R116" s="39"/>
      <c r="T116" s="39"/>
      <c r="U116" s="65"/>
      <c r="X116" s="62"/>
      <c r="Y116" s="63"/>
      <c r="Z116" s="39"/>
      <c r="AA116" s="39"/>
      <c r="AB116" s="51"/>
      <c r="AC116" s="53"/>
      <c r="AD116" s="40"/>
      <c r="AE116" s="40"/>
      <c r="AF116" s="40"/>
      <c r="AG116" s="40"/>
      <c r="AH116" s="52"/>
      <c r="AI116" s="50"/>
      <c r="AJ116" s="49"/>
      <c r="AM116" s="38"/>
      <c r="AN116" s="39"/>
      <c r="AO116" s="67"/>
      <c r="AP116" s="54"/>
      <c r="AQ116" s="39"/>
      <c r="AR116" s="38"/>
      <c r="AS116" s="39"/>
      <c r="AT116" s="38"/>
      <c r="AU116" s="39"/>
      <c r="AV116" s="40"/>
      <c r="AW116" s="67"/>
      <c r="AX116" s="38"/>
      <c r="AY116" s="39"/>
      <c r="AZ116" s="38"/>
      <c r="BA116" s="39"/>
      <c r="BB116" s="38"/>
      <c r="BC116" s="39"/>
      <c r="BD116" s="69"/>
      <c r="BE116" s="67"/>
      <c r="BF116" s="38"/>
      <c r="BG116" s="39"/>
      <c r="BH116" s="38"/>
      <c r="BI116" s="39"/>
      <c r="BJ116" s="38"/>
      <c r="BK116" s="39"/>
      <c r="BL116" s="40"/>
      <c r="BM116" s="68"/>
    </row>
    <row r="117" spans="1:65" x14ac:dyDescent="0.25">
      <c r="A117" s="5">
        <f t="shared" si="164"/>
        <v>109</v>
      </c>
      <c r="G117" s="66"/>
      <c r="P117" s="39"/>
      <c r="R117" s="39"/>
      <c r="T117" s="39"/>
      <c r="U117" s="65"/>
      <c r="X117" s="62"/>
      <c r="Y117" s="63"/>
      <c r="Z117" s="39"/>
      <c r="AA117" s="39"/>
      <c r="AB117" s="39"/>
      <c r="AC117" s="53"/>
      <c r="AD117" s="40"/>
      <c r="AE117" s="40"/>
      <c r="AF117" s="40"/>
      <c r="AG117" s="40"/>
      <c r="AH117" s="52"/>
      <c r="AI117" s="50"/>
      <c r="AJ117" s="49"/>
      <c r="AM117" s="38"/>
      <c r="AN117" s="39"/>
      <c r="AO117" s="67"/>
      <c r="AP117" s="54"/>
      <c r="AQ117" s="39"/>
      <c r="AR117" s="38"/>
      <c r="AS117" s="39"/>
      <c r="AT117" s="38"/>
      <c r="AU117" s="39"/>
      <c r="AV117" s="40"/>
      <c r="AW117" s="67"/>
      <c r="AX117" s="38"/>
      <c r="AY117" s="39"/>
      <c r="AZ117" s="38"/>
      <c r="BA117" s="39"/>
      <c r="BB117" s="38"/>
      <c r="BC117" s="39"/>
      <c r="BD117" s="69"/>
      <c r="BE117" s="67"/>
      <c r="BF117" s="38"/>
      <c r="BG117" s="39"/>
      <c r="BH117" s="38"/>
      <c r="BI117" s="39"/>
      <c r="BJ117" s="38"/>
      <c r="BK117" s="39"/>
      <c r="BL117" s="40"/>
      <c r="BM117" s="68"/>
    </row>
    <row r="118" spans="1:65" x14ac:dyDescent="0.25">
      <c r="A118" s="5">
        <f t="shared" si="164"/>
        <v>110</v>
      </c>
      <c r="G118" s="66"/>
      <c r="P118" s="39"/>
      <c r="R118" s="39"/>
      <c r="T118" s="39"/>
      <c r="U118" s="65"/>
      <c r="X118" s="62"/>
      <c r="Y118" s="63"/>
      <c r="Z118" s="39"/>
      <c r="AA118" s="39"/>
      <c r="AB118" s="51"/>
      <c r="AC118" s="53"/>
      <c r="AD118" s="40"/>
      <c r="AE118" s="40"/>
      <c r="AF118" s="40"/>
      <c r="AG118" s="40"/>
      <c r="AH118" s="52"/>
      <c r="AI118" s="50"/>
      <c r="AJ118" s="49"/>
      <c r="AM118" s="38"/>
      <c r="AN118" s="39"/>
      <c r="AO118" s="67"/>
      <c r="AP118" s="54"/>
      <c r="AQ118" s="39"/>
      <c r="AR118" s="38"/>
      <c r="AS118" s="39"/>
      <c r="AT118" s="38"/>
      <c r="AU118" s="39"/>
      <c r="AV118" s="40"/>
      <c r="AW118" s="67"/>
      <c r="AX118" s="38"/>
      <c r="AY118" s="39"/>
      <c r="AZ118" s="38"/>
      <c r="BA118" s="39"/>
      <c r="BB118" s="38"/>
      <c r="BC118" s="39"/>
      <c r="BD118" s="69"/>
      <c r="BE118" s="67"/>
      <c r="BF118" s="38"/>
      <c r="BG118" s="39"/>
      <c r="BH118" s="38"/>
      <c r="BI118" s="39"/>
      <c r="BJ118" s="38"/>
      <c r="BK118" s="39"/>
      <c r="BL118" s="40"/>
      <c r="BM118" s="68"/>
    </row>
    <row r="119" spans="1:65" x14ac:dyDescent="0.25">
      <c r="A119" s="5">
        <f t="shared" si="164"/>
        <v>111</v>
      </c>
      <c r="G119" s="66"/>
      <c r="P119" s="39"/>
      <c r="R119" s="39"/>
      <c r="T119" s="39"/>
      <c r="U119" s="65"/>
      <c r="X119" s="62"/>
      <c r="Y119" s="63"/>
      <c r="Z119" s="39"/>
      <c r="AA119" s="39"/>
      <c r="AB119" s="39"/>
      <c r="AC119" s="53"/>
      <c r="AD119" s="40"/>
      <c r="AE119" s="40"/>
      <c r="AF119" s="40"/>
      <c r="AG119" s="40"/>
      <c r="AH119" s="52"/>
      <c r="AI119" s="50"/>
      <c r="AJ119" s="49"/>
      <c r="AM119" s="38"/>
      <c r="AN119" s="39"/>
      <c r="AO119" s="67"/>
      <c r="AP119" s="54"/>
      <c r="AQ119" s="39"/>
      <c r="AR119" s="38"/>
      <c r="AS119" s="39"/>
      <c r="AT119" s="38"/>
      <c r="AU119" s="39"/>
      <c r="AV119" s="40"/>
      <c r="AW119" s="67"/>
      <c r="AX119" s="38"/>
      <c r="AY119" s="39"/>
      <c r="AZ119" s="38"/>
      <c r="BA119" s="39"/>
      <c r="BB119" s="38"/>
      <c r="BC119" s="39"/>
      <c r="BD119" s="69"/>
      <c r="BE119" s="67"/>
      <c r="BF119" s="38"/>
      <c r="BG119" s="39"/>
      <c r="BH119" s="38"/>
      <c r="BI119" s="39"/>
      <c r="BJ119" s="38"/>
      <c r="BK119" s="39"/>
      <c r="BL119" s="40"/>
      <c r="BM119" s="68"/>
    </row>
    <row r="120" spans="1:65" x14ac:dyDescent="0.25">
      <c r="A120" s="5">
        <f t="shared" si="164"/>
        <v>112</v>
      </c>
      <c r="G120" s="66"/>
      <c r="P120" s="39"/>
      <c r="R120" s="39"/>
      <c r="T120" s="39"/>
      <c r="U120" s="65"/>
      <c r="X120" s="62"/>
      <c r="Y120" s="63"/>
      <c r="Z120" s="39"/>
      <c r="AA120" s="39"/>
      <c r="AB120" s="51"/>
      <c r="AC120" s="53"/>
      <c r="AD120" s="40"/>
      <c r="AE120" s="40"/>
      <c r="AF120" s="40"/>
      <c r="AG120" s="40"/>
      <c r="AH120" s="52"/>
      <c r="AI120" s="50"/>
      <c r="AJ120" s="49"/>
      <c r="AM120" s="38"/>
      <c r="AN120" s="39"/>
      <c r="AO120" s="67"/>
      <c r="AP120" s="54"/>
      <c r="AQ120" s="39"/>
      <c r="AR120" s="38"/>
      <c r="AS120" s="39"/>
      <c r="AT120" s="38"/>
      <c r="AU120" s="39"/>
      <c r="AV120" s="40"/>
      <c r="AW120" s="67"/>
      <c r="AX120" s="38"/>
      <c r="AY120" s="39"/>
      <c r="AZ120" s="38"/>
      <c r="BA120" s="39"/>
      <c r="BB120" s="38"/>
      <c r="BC120" s="39"/>
      <c r="BD120" s="69"/>
      <c r="BE120" s="67"/>
      <c r="BF120" s="38"/>
      <c r="BG120" s="39"/>
      <c r="BH120" s="38"/>
      <c r="BI120" s="39"/>
      <c r="BJ120" s="38"/>
      <c r="BK120" s="39"/>
      <c r="BL120" s="40"/>
      <c r="BM120" s="68"/>
    </row>
    <row r="121" spans="1:65" x14ac:dyDescent="0.25">
      <c r="A121" s="5">
        <f t="shared" si="164"/>
        <v>113</v>
      </c>
      <c r="G121" s="66"/>
      <c r="P121" s="39"/>
      <c r="R121" s="39"/>
      <c r="T121" s="39"/>
      <c r="U121" s="65"/>
      <c r="X121" s="62"/>
      <c r="Y121" s="63"/>
      <c r="Z121" s="39"/>
      <c r="AA121" s="39"/>
      <c r="AB121" s="39"/>
      <c r="AC121" s="53"/>
      <c r="AD121" s="40"/>
      <c r="AE121" s="40"/>
      <c r="AF121" s="40"/>
      <c r="AG121" s="40"/>
      <c r="AH121" s="52"/>
      <c r="AI121" s="50"/>
      <c r="AJ121" s="49"/>
      <c r="AM121" s="38"/>
      <c r="AN121" s="39"/>
      <c r="AO121" s="67"/>
      <c r="AP121" s="54"/>
      <c r="AQ121" s="39"/>
      <c r="AR121" s="38"/>
      <c r="AS121" s="39"/>
      <c r="AT121" s="38"/>
      <c r="AU121" s="39"/>
      <c r="AV121" s="40"/>
      <c r="AW121" s="67"/>
      <c r="AX121" s="38"/>
      <c r="AY121" s="39"/>
      <c r="AZ121" s="38"/>
      <c r="BA121" s="39"/>
      <c r="BB121" s="38"/>
      <c r="BC121" s="39"/>
      <c r="BD121" s="69"/>
      <c r="BE121" s="67"/>
      <c r="BF121" s="38"/>
      <c r="BG121" s="39"/>
      <c r="BH121" s="38"/>
      <c r="BI121" s="39"/>
      <c r="BJ121" s="38"/>
      <c r="BK121" s="39"/>
      <c r="BL121" s="40"/>
      <c r="BM121" s="68"/>
    </row>
    <row r="122" spans="1:65" x14ac:dyDescent="0.25">
      <c r="A122" s="5">
        <f t="shared" si="164"/>
        <v>114</v>
      </c>
      <c r="G122" s="66"/>
      <c r="P122" s="39"/>
      <c r="R122" s="39"/>
      <c r="T122" s="39"/>
      <c r="U122" s="65"/>
      <c r="X122" s="62"/>
      <c r="Y122" s="63"/>
      <c r="Z122" s="39"/>
      <c r="AA122" s="39"/>
      <c r="AB122" s="51"/>
      <c r="AC122" s="53"/>
      <c r="AD122" s="40"/>
      <c r="AE122" s="40"/>
      <c r="AF122" s="40"/>
      <c r="AG122" s="40"/>
      <c r="AH122" s="52"/>
      <c r="AI122" s="50"/>
      <c r="AJ122" s="49"/>
      <c r="AM122" s="38"/>
      <c r="AN122" s="39"/>
      <c r="AO122" s="67"/>
      <c r="AP122" s="54"/>
      <c r="AQ122" s="39"/>
      <c r="AR122" s="38"/>
      <c r="AS122" s="39"/>
      <c r="AT122" s="38"/>
      <c r="AU122" s="39"/>
      <c r="AV122" s="40"/>
      <c r="AW122" s="67"/>
      <c r="AX122" s="38"/>
      <c r="AY122" s="39"/>
      <c r="AZ122" s="38"/>
      <c r="BA122" s="39"/>
      <c r="BB122" s="38"/>
      <c r="BC122" s="39"/>
      <c r="BD122" s="69"/>
      <c r="BE122" s="67"/>
      <c r="BF122" s="38"/>
      <c r="BG122" s="39"/>
      <c r="BH122" s="38"/>
      <c r="BI122" s="39"/>
      <c r="BJ122" s="38"/>
      <c r="BK122" s="39"/>
      <c r="BL122" s="40"/>
      <c r="BM122" s="68"/>
    </row>
    <row r="123" spans="1:65" x14ac:dyDescent="0.25">
      <c r="A123" s="5">
        <f t="shared" si="164"/>
        <v>115</v>
      </c>
      <c r="G123" s="66"/>
      <c r="P123" s="39"/>
      <c r="R123" s="39"/>
      <c r="T123" s="39"/>
      <c r="U123" s="65"/>
      <c r="X123" s="62"/>
      <c r="Y123" s="63"/>
      <c r="Z123" s="39"/>
      <c r="AA123" s="39"/>
      <c r="AB123" s="39"/>
      <c r="AC123" s="53"/>
      <c r="AD123" s="40"/>
      <c r="AE123" s="40"/>
      <c r="AF123" s="40"/>
      <c r="AG123" s="40"/>
      <c r="AH123" s="52"/>
      <c r="AI123" s="50"/>
      <c r="AJ123" s="49"/>
      <c r="AM123" s="38"/>
      <c r="AN123" s="39"/>
      <c r="AO123" s="67"/>
      <c r="AP123" s="54"/>
      <c r="AQ123" s="39"/>
      <c r="AR123" s="38"/>
      <c r="AS123" s="39"/>
      <c r="AT123" s="38"/>
      <c r="AU123" s="39"/>
      <c r="AV123" s="40"/>
      <c r="AW123" s="67"/>
      <c r="AX123" s="38"/>
      <c r="AY123" s="39"/>
      <c r="AZ123" s="38"/>
      <c r="BA123" s="39"/>
      <c r="BB123" s="38"/>
      <c r="BC123" s="39"/>
      <c r="BD123" s="69"/>
      <c r="BE123" s="67"/>
      <c r="BF123" s="38"/>
      <c r="BG123" s="39"/>
      <c r="BH123" s="38"/>
      <c r="BI123" s="39"/>
      <c r="BJ123" s="38"/>
      <c r="BK123" s="39"/>
      <c r="BL123" s="40"/>
      <c r="BM123" s="68"/>
    </row>
    <row r="124" spans="1:65" x14ac:dyDescent="0.25">
      <c r="A124" s="5">
        <f t="shared" si="164"/>
        <v>116</v>
      </c>
      <c r="G124" s="66"/>
      <c r="P124" s="39"/>
      <c r="R124" s="39"/>
      <c r="T124" s="39"/>
      <c r="U124" s="65"/>
      <c r="X124" s="62"/>
      <c r="Y124" s="63"/>
      <c r="Z124" s="39"/>
      <c r="AA124" s="39"/>
      <c r="AB124" s="51"/>
      <c r="AC124" s="53"/>
      <c r="AD124" s="40"/>
      <c r="AE124" s="40"/>
      <c r="AF124" s="40"/>
      <c r="AG124" s="40"/>
      <c r="AH124" s="52"/>
      <c r="AI124" s="50"/>
      <c r="AJ124" s="49"/>
      <c r="AM124" s="38"/>
      <c r="AN124" s="39"/>
      <c r="AO124" s="67"/>
      <c r="AP124" s="54"/>
      <c r="AQ124" s="39"/>
      <c r="AR124" s="38"/>
      <c r="AS124" s="39"/>
      <c r="AT124" s="38"/>
      <c r="AU124" s="39"/>
      <c r="AV124" s="40"/>
      <c r="AW124" s="67"/>
      <c r="AX124" s="38"/>
      <c r="AY124" s="39"/>
      <c r="AZ124" s="38"/>
      <c r="BA124" s="39"/>
      <c r="BB124" s="38"/>
      <c r="BC124" s="39"/>
      <c r="BD124" s="69"/>
      <c r="BE124" s="67"/>
      <c r="BF124" s="38"/>
      <c r="BG124" s="39"/>
      <c r="BH124" s="38"/>
      <c r="BI124" s="39"/>
      <c r="BJ124" s="38"/>
      <c r="BK124" s="39"/>
      <c r="BL124" s="40"/>
      <c r="BM124" s="68"/>
    </row>
    <row r="125" spans="1:65" x14ac:dyDescent="0.25">
      <c r="A125" s="5">
        <f t="shared" si="164"/>
        <v>117</v>
      </c>
      <c r="G125" s="66"/>
      <c r="P125" s="39"/>
      <c r="R125" s="39"/>
      <c r="T125" s="39"/>
      <c r="U125" s="65"/>
      <c r="X125" s="62"/>
      <c r="Y125" s="63"/>
      <c r="Z125" s="39"/>
      <c r="AA125" s="39"/>
      <c r="AB125" s="39"/>
      <c r="AC125" s="53"/>
      <c r="AD125" s="40"/>
      <c r="AE125" s="40"/>
      <c r="AF125" s="40"/>
      <c r="AG125" s="40"/>
      <c r="AH125" s="52"/>
      <c r="AI125" s="50"/>
      <c r="AJ125" s="49"/>
      <c r="AM125" s="38"/>
      <c r="AN125" s="39"/>
      <c r="AO125" s="67"/>
      <c r="AP125" s="54"/>
      <c r="AQ125" s="39"/>
      <c r="AR125" s="38"/>
      <c r="AS125" s="39"/>
      <c r="AT125" s="38"/>
      <c r="AU125" s="39"/>
      <c r="AV125" s="40"/>
      <c r="AW125" s="67"/>
      <c r="AX125" s="38"/>
      <c r="AY125" s="39"/>
      <c r="AZ125" s="38"/>
      <c r="BA125" s="39"/>
      <c r="BB125" s="38"/>
      <c r="BC125" s="39"/>
      <c r="BD125" s="69"/>
      <c r="BE125" s="67"/>
      <c r="BF125" s="38"/>
      <c r="BG125" s="39"/>
      <c r="BH125" s="38"/>
      <c r="BI125" s="39"/>
      <c r="BJ125" s="38"/>
      <c r="BK125" s="39"/>
      <c r="BL125" s="40"/>
      <c r="BM125" s="68"/>
    </row>
    <row r="126" spans="1:65" x14ac:dyDescent="0.25">
      <c r="A126" s="5">
        <f t="shared" si="164"/>
        <v>118</v>
      </c>
      <c r="G126" s="66"/>
      <c r="P126" s="39"/>
      <c r="R126" s="39"/>
      <c r="T126" s="39"/>
      <c r="U126" s="65"/>
      <c r="X126" s="62"/>
      <c r="Y126" s="63"/>
      <c r="Z126" s="39"/>
      <c r="AA126" s="39"/>
      <c r="AB126" s="51"/>
      <c r="AC126" s="53"/>
      <c r="AD126" s="40"/>
      <c r="AE126" s="40"/>
      <c r="AF126" s="40"/>
      <c r="AG126" s="40"/>
      <c r="AH126" s="52"/>
      <c r="AI126" s="50"/>
      <c r="AJ126" s="49"/>
      <c r="AM126" s="38"/>
      <c r="AN126" s="39"/>
      <c r="AO126" s="67"/>
      <c r="AP126" s="54"/>
      <c r="AQ126" s="39"/>
      <c r="AR126" s="38"/>
      <c r="AS126" s="39"/>
      <c r="AT126" s="38"/>
      <c r="AU126" s="39"/>
      <c r="AV126" s="40"/>
      <c r="AW126" s="67"/>
      <c r="AX126" s="38"/>
      <c r="AY126" s="39"/>
      <c r="AZ126" s="38"/>
      <c r="BA126" s="39"/>
      <c r="BB126" s="38"/>
      <c r="BC126" s="39"/>
      <c r="BD126" s="69"/>
      <c r="BE126" s="67"/>
      <c r="BF126" s="38"/>
      <c r="BG126" s="39"/>
      <c r="BH126" s="38"/>
      <c r="BI126" s="39"/>
      <c r="BJ126" s="38"/>
      <c r="BK126" s="39"/>
      <c r="BL126" s="40"/>
      <c r="BM126" s="68"/>
    </row>
    <row r="127" spans="1:65" x14ac:dyDescent="0.25">
      <c r="A127" s="5">
        <f t="shared" si="164"/>
        <v>119</v>
      </c>
      <c r="G127" s="66"/>
      <c r="P127" s="39"/>
      <c r="R127" s="39"/>
      <c r="T127" s="39"/>
      <c r="U127" s="65"/>
      <c r="X127" s="62"/>
      <c r="Y127" s="63"/>
      <c r="Z127" s="39"/>
      <c r="AA127" s="39"/>
      <c r="AB127" s="39"/>
      <c r="AC127" s="53"/>
      <c r="AD127" s="40"/>
      <c r="AE127" s="40"/>
      <c r="AF127" s="40"/>
      <c r="AG127" s="40"/>
      <c r="AH127" s="52"/>
      <c r="AI127" s="50"/>
      <c r="AJ127" s="49"/>
      <c r="AM127" s="38"/>
      <c r="AN127" s="39"/>
      <c r="AO127" s="67"/>
      <c r="AP127" s="54"/>
      <c r="AQ127" s="39"/>
      <c r="AR127" s="38"/>
      <c r="AS127" s="39"/>
      <c r="AT127" s="38"/>
      <c r="AU127" s="39"/>
      <c r="AV127" s="40"/>
      <c r="AW127" s="67"/>
      <c r="AX127" s="38"/>
      <c r="AY127" s="39"/>
      <c r="AZ127" s="38"/>
      <c r="BA127" s="39"/>
      <c r="BB127" s="38"/>
      <c r="BC127" s="39"/>
      <c r="BD127" s="69"/>
      <c r="BE127" s="67"/>
      <c r="BF127" s="38"/>
      <c r="BG127" s="39"/>
      <c r="BH127" s="38"/>
      <c r="BI127" s="39"/>
      <c r="BJ127" s="38"/>
      <c r="BK127" s="39"/>
      <c r="BL127" s="40"/>
      <c r="BM127" s="68"/>
    </row>
    <row r="128" spans="1:65" x14ac:dyDescent="0.25">
      <c r="A128" s="5">
        <f t="shared" si="164"/>
        <v>120</v>
      </c>
      <c r="G128" s="66"/>
      <c r="P128" s="39"/>
      <c r="R128" s="39"/>
      <c r="T128" s="39"/>
      <c r="U128" s="65"/>
      <c r="X128" s="62"/>
      <c r="Y128" s="63"/>
      <c r="Z128" s="39"/>
      <c r="AA128" s="39"/>
      <c r="AB128" s="51"/>
      <c r="AC128" s="53"/>
      <c r="AD128" s="40"/>
      <c r="AE128" s="40"/>
      <c r="AF128" s="40"/>
      <c r="AG128" s="40"/>
      <c r="AH128" s="52"/>
      <c r="AI128" s="50"/>
      <c r="AJ128" s="49"/>
      <c r="AM128" s="38"/>
      <c r="AN128" s="39"/>
      <c r="AO128" s="67"/>
      <c r="AP128" s="54"/>
      <c r="AQ128" s="39"/>
      <c r="AR128" s="38"/>
      <c r="AS128" s="39"/>
      <c r="AT128" s="38"/>
      <c r="AU128" s="39"/>
      <c r="AV128" s="40"/>
      <c r="AW128" s="67"/>
      <c r="AX128" s="38"/>
      <c r="AY128" s="39"/>
      <c r="AZ128" s="38"/>
      <c r="BA128" s="39"/>
      <c r="BB128" s="38"/>
      <c r="BC128" s="39"/>
      <c r="BD128" s="69"/>
      <c r="BE128" s="67"/>
      <c r="BF128" s="38"/>
      <c r="BG128" s="39"/>
      <c r="BH128" s="38"/>
      <c r="BI128" s="39"/>
      <c r="BJ128" s="38"/>
      <c r="BK128" s="39"/>
      <c r="BL128" s="40"/>
      <c r="BM128" s="68"/>
    </row>
    <row r="129" spans="1:65" x14ac:dyDescent="0.25">
      <c r="A129" s="5">
        <f t="shared" si="164"/>
        <v>121</v>
      </c>
      <c r="G129" s="66"/>
      <c r="P129" s="39"/>
      <c r="R129" s="39"/>
      <c r="T129" s="39"/>
      <c r="U129" s="65"/>
      <c r="X129" s="62"/>
      <c r="Y129" s="63"/>
      <c r="Z129" s="39"/>
      <c r="AA129" s="39"/>
      <c r="AB129" s="39"/>
      <c r="AC129" s="53"/>
      <c r="AD129" s="40"/>
      <c r="AE129" s="40"/>
      <c r="AF129" s="40"/>
      <c r="AG129" s="40"/>
      <c r="AH129" s="52"/>
      <c r="AI129" s="50"/>
      <c r="AJ129" s="49"/>
      <c r="AM129" s="38"/>
      <c r="AN129" s="39"/>
      <c r="AO129" s="67"/>
      <c r="AP129" s="54"/>
      <c r="AQ129" s="39"/>
      <c r="AR129" s="38"/>
      <c r="AS129" s="39"/>
      <c r="AT129" s="38"/>
      <c r="AU129" s="39"/>
      <c r="AV129" s="40"/>
      <c r="AW129" s="67"/>
      <c r="AX129" s="38"/>
      <c r="AY129" s="39"/>
      <c r="AZ129" s="38"/>
      <c r="BA129" s="39"/>
      <c r="BB129" s="38"/>
      <c r="BC129" s="39"/>
      <c r="BD129" s="69"/>
      <c r="BE129" s="67"/>
      <c r="BF129" s="38"/>
      <c r="BG129" s="39"/>
      <c r="BH129" s="38"/>
      <c r="BI129" s="39"/>
      <c r="BJ129" s="38"/>
      <c r="BK129" s="39"/>
      <c r="BL129" s="40"/>
      <c r="BM129" s="68"/>
    </row>
    <row r="130" spans="1:65" x14ac:dyDescent="0.25">
      <c r="A130" s="5">
        <f t="shared" si="164"/>
        <v>122</v>
      </c>
      <c r="G130" s="66"/>
      <c r="P130" s="39"/>
      <c r="R130" s="39"/>
      <c r="T130" s="39"/>
      <c r="U130" s="65"/>
      <c r="X130" s="62"/>
      <c r="Y130" s="63"/>
      <c r="Z130" s="39"/>
      <c r="AA130" s="39"/>
      <c r="AB130" s="51"/>
      <c r="AC130" s="53"/>
      <c r="AD130" s="40"/>
      <c r="AE130" s="40"/>
      <c r="AF130" s="40"/>
      <c r="AG130" s="40"/>
      <c r="AH130" s="52"/>
      <c r="AI130" s="50"/>
      <c r="AJ130" s="49"/>
      <c r="AM130" s="38"/>
      <c r="AN130" s="39"/>
      <c r="AO130" s="67"/>
      <c r="AP130" s="54"/>
      <c r="AQ130" s="39"/>
      <c r="AR130" s="38"/>
      <c r="AS130" s="39"/>
      <c r="AT130" s="38"/>
      <c r="AU130" s="39"/>
      <c r="AV130" s="40"/>
      <c r="AW130" s="67"/>
      <c r="AX130" s="38"/>
      <c r="AY130" s="39"/>
      <c r="AZ130" s="38"/>
      <c r="BA130" s="39"/>
      <c r="BB130" s="38"/>
      <c r="BC130" s="39"/>
      <c r="BD130" s="69"/>
      <c r="BE130" s="67"/>
      <c r="BF130" s="38"/>
      <c r="BG130" s="39"/>
      <c r="BH130" s="38"/>
      <c r="BI130" s="39"/>
      <c r="BJ130" s="38"/>
      <c r="BK130" s="39"/>
      <c r="BL130" s="40"/>
      <c r="BM130" s="68"/>
    </row>
    <row r="131" spans="1:65" x14ac:dyDescent="0.25">
      <c r="A131" s="5">
        <f t="shared" si="164"/>
        <v>123</v>
      </c>
      <c r="G131" s="66"/>
      <c r="P131" s="39"/>
      <c r="R131" s="39"/>
      <c r="T131" s="39"/>
      <c r="U131" s="65"/>
      <c r="X131" s="62"/>
      <c r="Y131" s="63"/>
      <c r="Z131" s="39"/>
      <c r="AA131" s="39"/>
      <c r="AB131" s="39"/>
      <c r="AC131" s="53"/>
      <c r="AD131" s="40"/>
      <c r="AE131" s="40"/>
      <c r="AF131" s="40"/>
      <c r="AG131" s="40"/>
      <c r="AH131" s="52"/>
      <c r="AI131" s="50"/>
      <c r="AJ131" s="49"/>
      <c r="AM131" s="38"/>
      <c r="AN131" s="39"/>
      <c r="AO131" s="67"/>
      <c r="AP131" s="54"/>
      <c r="AQ131" s="39"/>
      <c r="AR131" s="38"/>
      <c r="AS131" s="39"/>
      <c r="AT131" s="38"/>
      <c r="AU131" s="39"/>
      <c r="AV131" s="40"/>
      <c r="AW131" s="67"/>
      <c r="AX131" s="38"/>
      <c r="AY131" s="39"/>
      <c r="AZ131" s="38"/>
      <c r="BA131" s="39"/>
      <c r="BB131" s="38"/>
      <c r="BC131" s="39"/>
      <c r="BD131" s="69"/>
      <c r="BE131" s="67"/>
      <c r="BF131" s="38"/>
      <c r="BG131" s="39"/>
      <c r="BH131" s="38"/>
      <c r="BI131" s="39"/>
      <c r="BJ131" s="38"/>
      <c r="BK131" s="39"/>
      <c r="BL131" s="40"/>
      <c r="BM131" s="68"/>
    </row>
    <row r="132" spans="1:65" x14ac:dyDescent="0.25">
      <c r="A132" s="5">
        <f t="shared" si="164"/>
        <v>124</v>
      </c>
      <c r="G132" s="66"/>
      <c r="P132" s="39"/>
      <c r="R132" s="39"/>
      <c r="T132" s="39"/>
      <c r="U132" s="65"/>
      <c r="X132" s="62"/>
      <c r="Y132" s="63"/>
      <c r="Z132" s="39"/>
      <c r="AA132" s="39"/>
      <c r="AB132" s="51"/>
      <c r="AC132" s="53"/>
      <c r="AD132" s="40"/>
      <c r="AE132" s="40"/>
      <c r="AF132" s="40"/>
      <c r="AG132" s="40"/>
      <c r="AH132" s="52"/>
      <c r="AI132" s="50"/>
      <c r="AJ132" s="49"/>
      <c r="AM132" s="38"/>
      <c r="AN132" s="39"/>
      <c r="AO132" s="67"/>
      <c r="AP132" s="54"/>
      <c r="AQ132" s="39"/>
      <c r="AR132" s="38"/>
      <c r="AS132" s="39"/>
      <c r="AT132" s="38"/>
      <c r="AU132" s="39"/>
      <c r="AV132" s="40"/>
      <c r="AW132" s="67"/>
      <c r="AX132" s="38"/>
      <c r="AY132" s="39"/>
      <c r="AZ132" s="38"/>
      <c r="BA132" s="39"/>
      <c r="BB132" s="38"/>
      <c r="BC132" s="39"/>
      <c r="BD132" s="69"/>
      <c r="BE132" s="67"/>
      <c r="BF132" s="38"/>
      <c r="BG132" s="39"/>
      <c r="BH132" s="38"/>
      <c r="BI132" s="39"/>
      <c r="BJ132" s="38"/>
      <c r="BK132" s="39"/>
      <c r="BL132" s="40"/>
      <c r="BM132" s="68"/>
    </row>
    <row r="133" spans="1:65" x14ac:dyDescent="0.25">
      <c r="A133" s="5">
        <f t="shared" si="164"/>
        <v>125</v>
      </c>
      <c r="G133" s="66"/>
      <c r="P133" s="39"/>
      <c r="R133" s="39"/>
      <c r="T133" s="39"/>
      <c r="U133" s="65"/>
      <c r="X133" s="62"/>
      <c r="Y133" s="63"/>
      <c r="Z133" s="39"/>
      <c r="AA133" s="39"/>
      <c r="AB133" s="39"/>
      <c r="AC133" s="53"/>
      <c r="AD133" s="40"/>
      <c r="AE133" s="40"/>
      <c r="AF133" s="40"/>
      <c r="AG133" s="40"/>
      <c r="AH133" s="52"/>
      <c r="AI133" s="50"/>
      <c r="AJ133" s="49"/>
      <c r="AM133" s="38"/>
      <c r="AN133" s="39"/>
      <c r="AO133" s="67"/>
      <c r="AP133" s="54"/>
      <c r="AQ133" s="39"/>
      <c r="AR133" s="38"/>
      <c r="AS133" s="39"/>
      <c r="AT133" s="38"/>
      <c r="AU133" s="39"/>
      <c r="AV133" s="40"/>
      <c r="AW133" s="67"/>
      <c r="AX133" s="38"/>
      <c r="AY133" s="39"/>
      <c r="AZ133" s="38"/>
      <c r="BA133" s="39"/>
      <c r="BB133" s="38"/>
      <c r="BC133" s="39"/>
      <c r="BD133" s="69"/>
      <c r="BE133" s="67"/>
      <c r="BF133" s="38"/>
      <c r="BG133" s="39"/>
      <c r="BH133" s="38"/>
      <c r="BI133" s="39"/>
      <c r="BJ133" s="38"/>
      <c r="BK133" s="39"/>
      <c r="BL133" s="40"/>
      <c r="BM133" s="68"/>
    </row>
    <row r="134" spans="1:65" x14ac:dyDescent="0.25">
      <c r="A134" s="5">
        <f t="shared" si="164"/>
        <v>126</v>
      </c>
      <c r="G134" s="66"/>
      <c r="P134" s="39"/>
      <c r="R134" s="39"/>
      <c r="T134" s="39"/>
      <c r="U134" s="65"/>
      <c r="X134" s="62"/>
      <c r="Y134" s="63"/>
      <c r="Z134" s="39"/>
      <c r="AA134" s="39"/>
      <c r="AB134" s="51"/>
      <c r="AC134" s="53"/>
      <c r="AD134" s="40"/>
      <c r="AE134" s="40"/>
      <c r="AF134" s="40"/>
      <c r="AG134" s="40"/>
      <c r="AH134" s="52"/>
      <c r="AI134" s="50"/>
      <c r="AJ134" s="49"/>
      <c r="AM134" s="38"/>
      <c r="AN134" s="39"/>
      <c r="AO134" s="67"/>
      <c r="AP134" s="54"/>
      <c r="AQ134" s="39"/>
      <c r="AR134" s="38"/>
      <c r="AS134" s="39"/>
      <c r="AT134" s="38"/>
      <c r="AU134" s="39"/>
      <c r="AV134" s="40"/>
      <c r="AW134" s="67"/>
      <c r="AX134" s="38"/>
      <c r="AY134" s="39"/>
      <c r="AZ134" s="38"/>
      <c r="BA134" s="39"/>
      <c r="BB134" s="38"/>
      <c r="BC134" s="39"/>
      <c r="BD134" s="69"/>
      <c r="BE134" s="67"/>
      <c r="BF134" s="38"/>
      <c r="BG134" s="39"/>
      <c r="BH134" s="38"/>
      <c r="BI134" s="39"/>
      <c r="BJ134" s="38"/>
      <c r="BK134" s="39"/>
      <c r="BL134" s="40"/>
      <c r="BM134" s="68"/>
    </row>
    <row r="135" spans="1:65" x14ac:dyDescent="0.25">
      <c r="A135" s="5">
        <f t="shared" ref="A135:A198" si="165">A134+1</f>
        <v>127</v>
      </c>
      <c r="G135" s="66"/>
      <c r="P135" s="39"/>
      <c r="R135" s="39"/>
      <c r="T135" s="39"/>
      <c r="U135" s="65"/>
      <c r="X135" s="62"/>
      <c r="Y135" s="63"/>
      <c r="Z135" s="39"/>
      <c r="AA135" s="39"/>
      <c r="AB135" s="39"/>
      <c r="AC135" s="53"/>
      <c r="AD135" s="40"/>
      <c r="AE135" s="40"/>
      <c r="AF135" s="40"/>
      <c r="AG135" s="40"/>
      <c r="AH135" s="52"/>
      <c r="AI135" s="50"/>
      <c r="AJ135" s="49"/>
      <c r="AM135" s="38"/>
      <c r="AN135" s="39"/>
      <c r="AO135" s="67"/>
      <c r="AP135" s="54"/>
      <c r="AQ135" s="39"/>
      <c r="AR135" s="38"/>
      <c r="AS135" s="39"/>
      <c r="AT135" s="38"/>
      <c r="AU135" s="39"/>
      <c r="AV135" s="40"/>
      <c r="AW135" s="67"/>
      <c r="AX135" s="38"/>
      <c r="AY135" s="39"/>
      <c r="AZ135" s="38"/>
      <c r="BA135" s="39"/>
      <c r="BB135" s="38"/>
      <c r="BC135" s="39"/>
      <c r="BD135" s="69"/>
      <c r="BE135" s="67"/>
      <c r="BF135" s="38"/>
      <c r="BG135" s="39"/>
      <c r="BH135" s="38"/>
      <c r="BI135" s="39"/>
      <c r="BJ135" s="38"/>
      <c r="BK135" s="39"/>
      <c r="BL135" s="40"/>
      <c r="BM135" s="68"/>
    </row>
    <row r="136" spans="1:65" x14ac:dyDescent="0.25">
      <c r="A136" s="5">
        <f t="shared" si="165"/>
        <v>128</v>
      </c>
      <c r="G136" s="66"/>
      <c r="P136" s="39"/>
      <c r="R136" s="39"/>
      <c r="T136" s="39"/>
      <c r="U136" s="65"/>
      <c r="X136" s="62"/>
      <c r="Y136" s="63"/>
      <c r="Z136" s="39"/>
      <c r="AA136" s="39"/>
      <c r="AB136" s="51"/>
      <c r="AC136" s="53"/>
      <c r="AD136" s="40"/>
      <c r="AE136" s="40"/>
      <c r="AF136" s="40"/>
      <c r="AG136" s="40"/>
      <c r="AH136" s="52"/>
      <c r="AI136" s="50"/>
      <c r="AJ136" s="49"/>
      <c r="AM136" s="38"/>
      <c r="AN136" s="39"/>
      <c r="AO136" s="67"/>
      <c r="AP136" s="54"/>
      <c r="AQ136" s="39"/>
      <c r="AR136" s="38"/>
      <c r="AS136" s="39"/>
      <c r="AT136" s="38"/>
      <c r="AU136" s="39"/>
      <c r="AV136" s="40"/>
      <c r="AW136" s="67"/>
      <c r="AX136" s="38"/>
      <c r="AY136" s="39"/>
      <c r="AZ136" s="38"/>
      <c r="BA136" s="39"/>
      <c r="BB136" s="38"/>
      <c r="BC136" s="39"/>
      <c r="BD136" s="69"/>
      <c r="BE136" s="67"/>
      <c r="BF136" s="38"/>
      <c r="BG136" s="39"/>
      <c r="BH136" s="38"/>
      <c r="BI136" s="39"/>
      <c r="BJ136" s="38"/>
      <c r="BK136" s="39"/>
      <c r="BL136" s="40"/>
      <c r="BM136" s="68"/>
    </row>
    <row r="137" spans="1:65" x14ac:dyDescent="0.25">
      <c r="A137" s="5">
        <f t="shared" si="165"/>
        <v>129</v>
      </c>
      <c r="G137" s="66"/>
      <c r="P137" s="39"/>
      <c r="R137" s="39"/>
      <c r="T137" s="39"/>
      <c r="U137" s="65"/>
      <c r="X137" s="62"/>
      <c r="Y137" s="63"/>
      <c r="Z137" s="39"/>
      <c r="AA137" s="39"/>
      <c r="AB137" s="39"/>
      <c r="AC137" s="53"/>
      <c r="AD137" s="40"/>
      <c r="AE137" s="40"/>
      <c r="AF137" s="40"/>
      <c r="AG137" s="40"/>
      <c r="AH137" s="52"/>
      <c r="AI137" s="50"/>
      <c r="AJ137" s="49"/>
      <c r="AM137" s="38"/>
      <c r="AN137" s="39"/>
      <c r="AO137" s="67"/>
      <c r="AP137" s="54"/>
      <c r="AQ137" s="39"/>
      <c r="AR137" s="38"/>
      <c r="AS137" s="39"/>
      <c r="AT137" s="38"/>
      <c r="AU137" s="39"/>
      <c r="AV137" s="40"/>
      <c r="AW137" s="67"/>
      <c r="AX137" s="38"/>
      <c r="AY137" s="39"/>
      <c r="AZ137" s="38"/>
      <c r="BA137" s="39"/>
      <c r="BB137" s="38"/>
      <c r="BC137" s="39"/>
      <c r="BD137" s="69"/>
      <c r="BE137" s="67"/>
      <c r="BF137" s="38"/>
      <c r="BG137" s="39"/>
      <c r="BH137" s="38"/>
      <c r="BI137" s="39"/>
      <c r="BJ137" s="38"/>
      <c r="BK137" s="39"/>
      <c r="BL137" s="40"/>
      <c r="BM137" s="68"/>
    </row>
    <row r="138" spans="1:65" x14ac:dyDescent="0.25">
      <c r="A138" s="5">
        <f t="shared" si="165"/>
        <v>130</v>
      </c>
      <c r="G138" s="66"/>
      <c r="P138" s="39"/>
      <c r="R138" s="39"/>
      <c r="T138" s="39"/>
      <c r="U138" s="65"/>
      <c r="X138" s="62"/>
      <c r="Y138" s="63"/>
      <c r="Z138" s="39"/>
      <c r="AA138" s="39"/>
      <c r="AB138" s="51"/>
      <c r="AC138" s="53"/>
      <c r="AD138" s="40"/>
      <c r="AE138" s="40"/>
      <c r="AF138" s="40"/>
      <c r="AG138" s="40"/>
      <c r="AH138" s="52"/>
      <c r="AI138" s="50"/>
      <c r="AJ138" s="49"/>
      <c r="AM138" s="38"/>
      <c r="AN138" s="39"/>
      <c r="AO138" s="67"/>
      <c r="AP138" s="54"/>
      <c r="AQ138" s="39"/>
      <c r="AR138" s="38"/>
      <c r="AS138" s="39"/>
      <c r="AT138" s="38"/>
      <c r="AU138" s="39"/>
      <c r="AV138" s="40"/>
      <c r="AW138" s="67"/>
      <c r="AX138" s="38"/>
      <c r="AY138" s="39"/>
      <c r="AZ138" s="38"/>
      <c r="BA138" s="39"/>
      <c r="BB138" s="38"/>
      <c r="BC138" s="39"/>
      <c r="BD138" s="69"/>
      <c r="BE138" s="67"/>
      <c r="BF138" s="38"/>
      <c r="BG138" s="39"/>
      <c r="BH138" s="38"/>
      <c r="BI138" s="39"/>
      <c r="BJ138" s="38"/>
      <c r="BK138" s="39"/>
      <c r="BL138" s="40"/>
      <c r="BM138" s="68"/>
    </row>
    <row r="139" spans="1:65" x14ac:dyDescent="0.25">
      <c r="A139" s="5">
        <f t="shared" si="165"/>
        <v>131</v>
      </c>
      <c r="G139" s="66"/>
      <c r="P139" s="39"/>
      <c r="R139" s="39"/>
      <c r="T139" s="39"/>
      <c r="U139" s="65"/>
      <c r="X139" s="62"/>
      <c r="Y139" s="63"/>
      <c r="Z139" s="39"/>
      <c r="AA139" s="39"/>
      <c r="AB139" s="39"/>
      <c r="AC139" s="53"/>
      <c r="AD139" s="40"/>
      <c r="AE139" s="40"/>
      <c r="AF139" s="40"/>
      <c r="AG139" s="40"/>
      <c r="AH139" s="52"/>
      <c r="AI139" s="50"/>
      <c r="AJ139" s="49"/>
      <c r="AM139" s="38"/>
      <c r="AN139" s="39"/>
      <c r="AO139" s="67"/>
      <c r="AP139" s="54"/>
      <c r="AQ139" s="39"/>
      <c r="AR139" s="38"/>
      <c r="AS139" s="39"/>
      <c r="AT139" s="38"/>
      <c r="AU139" s="39"/>
      <c r="AV139" s="40"/>
      <c r="AW139" s="67"/>
      <c r="AX139" s="38"/>
      <c r="AY139" s="39"/>
      <c r="AZ139" s="38"/>
      <c r="BA139" s="39"/>
      <c r="BB139" s="38"/>
      <c r="BC139" s="39"/>
      <c r="BD139" s="69"/>
      <c r="BE139" s="67"/>
      <c r="BF139" s="38"/>
      <c r="BG139" s="39"/>
      <c r="BH139" s="38"/>
      <c r="BI139" s="39"/>
      <c r="BJ139" s="38"/>
      <c r="BK139" s="39"/>
      <c r="BL139" s="40"/>
      <c r="BM139" s="68"/>
    </row>
    <row r="140" spans="1:65" x14ac:dyDescent="0.25">
      <c r="A140" s="5">
        <f t="shared" si="165"/>
        <v>132</v>
      </c>
      <c r="G140" s="66"/>
      <c r="P140" s="39"/>
      <c r="R140" s="39"/>
      <c r="T140" s="39"/>
      <c r="U140" s="65"/>
      <c r="X140" s="62"/>
      <c r="Y140" s="63"/>
      <c r="Z140" s="39"/>
      <c r="AA140" s="39"/>
      <c r="AB140" s="51"/>
      <c r="AC140" s="53"/>
      <c r="AD140" s="40"/>
      <c r="AE140" s="40"/>
      <c r="AF140" s="40"/>
      <c r="AG140" s="40"/>
      <c r="AH140" s="52"/>
      <c r="AI140" s="50"/>
      <c r="AJ140" s="49"/>
      <c r="AM140" s="38"/>
      <c r="AN140" s="39"/>
      <c r="AO140" s="67"/>
      <c r="AP140" s="54"/>
      <c r="AQ140" s="39"/>
      <c r="AR140" s="38"/>
      <c r="AS140" s="39"/>
      <c r="AT140" s="38"/>
      <c r="AU140" s="39"/>
      <c r="AV140" s="40"/>
      <c r="AW140" s="67"/>
      <c r="AX140" s="38"/>
      <c r="AY140" s="39"/>
      <c r="AZ140" s="38"/>
      <c r="BA140" s="39"/>
      <c r="BB140" s="38"/>
      <c r="BC140" s="39"/>
      <c r="BD140" s="69"/>
      <c r="BE140" s="67"/>
      <c r="BF140" s="38"/>
      <c r="BG140" s="39"/>
      <c r="BH140" s="38"/>
      <c r="BI140" s="39"/>
      <c r="BJ140" s="38"/>
      <c r="BK140" s="39"/>
      <c r="BL140" s="40"/>
      <c r="BM140" s="68"/>
    </row>
    <row r="141" spans="1:65" x14ac:dyDescent="0.25">
      <c r="A141" s="5">
        <f t="shared" si="165"/>
        <v>133</v>
      </c>
      <c r="G141" s="66"/>
      <c r="P141" s="39"/>
      <c r="R141" s="39"/>
      <c r="T141" s="39"/>
      <c r="U141" s="65"/>
      <c r="X141" s="62"/>
      <c r="Y141" s="63"/>
      <c r="Z141" s="39"/>
      <c r="AA141" s="39"/>
      <c r="AB141" s="39"/>
      <c r="AC141" s="53"/>
      <c r="AD141" s="40"/>
      <c r="AE141" s="40"/>
      <c r="AF141" s="40"/>
      <c r="AG141" s="40"/>
      <c r="AH141" s="52"/>
      <c r="AI141" s="50"/>
      <c r="AJ141" s="49"/>
      <c r="AM141" s="38"/>
      <c r="AN141" s="39"/>
      <c r="AO141" s="67"/>
      <c r="AP141" s="54"/>
      <c r="AQ141" s="39"/>
      <c r="AR141" s="38"/>
      <c r="AS141" s="39"/>
      <c r="AT141" s="38"/>
      <c r="AU141" s="39"/>
      <c r="AV141" s="40"/>
      <c r="AW141" s="67"/>
      <c r="AX141" s="38"/>
      <c r="AY141" s="39"/>
      <c r="AZ141" s="38"/>
      <c r="BA141" s="39"/>
      <c r="BB141" s="38"/>
      <c r="BC141" s="39"/>
      <c r="BD141" s="69"/>
      <c r="BE141" s="67"/>
      <c r="BF141" s="38"/>
      <c r="BG141" s="39"/>
      <c r="BH141" s="38"/>
      <c r="BI141" s="39"/>
      <c r="BJ141" s="38"/>
      <c r="BK141" s="39"/>
      <c r="BL141" s="40"/>
      <c r="BM141" s="68"/>
    </row>
    <row r="142" spans="1:65" x14ac:dyDescent="0.25">
      <c r="A142" s="5">
        <f t="shared" si="165"/>
        <v>134</v>
      </c>
      <c r="G142" s="66"/>
      <c r="P142" s="39"/>
      <c r="R142" s="39"/>
      <c r="T142" s="39"/>
      <c r="U142" s="65"/>
      <c r="X142" s="62"/>
      <c r="Y142" s="63"/>
      <c r="Z142" s="39"/>
      <c r="AA142" s="39"/>
      <c r="AB142" s="51"/>
      <c r="AC142" s="53"/>
      <c r="AD142" s="40"/>
      <c r="AE142" s="40"/>
      <c r="AF142" s="40"/>
      <c r="AG142" s="40"/>
      <c r="AH142" s="52"/>
      <c r="AI142" s="50"/>
      <c r="AJ142" s="49"/>
      <c r="AM142" s="38"/>
      <c r="AN142" s="39"/>
      <c r="AO142" s="67"/>
      <c r="AP142" s="54"/>
      <c r="AQ142" s="39"/>
      <c r="AR142" s="38"/>
      <c r="AS142" s="39"/>
      <c r="AT142" s="38"/>
      <c r="AU142" s="39"/>
      <c r="AV142" s="40"/>
      <c r="AW142" s="67"/>
      <c r="AX142" s="38"/>
      <c r="AY142" s="39"/>
      <c r="AZ142" s="38"/>
      <c r="BA142" s="39"/>
      <c r="BB142" s="38"/>
      <c r="BC142" s="39"/>
      <c r="BD142" s="69"/>
      <c r="BE142" s="67"/>
      <c r="BF142" s="38"/>
      <c r="BG142" s="39"/>
      <c r="BH142" s="38"/>
      <c r="BI142" s="39"/>
      <c r="BJ142" s="38"/>
      <c r="BK142" s="39"/>
      <c r="BL142" s="40"/>
      <c r="BM142" s="68"/>
    </row>
    <row r="143" spans="1:65" x14ac:dyDescent="0.25">
      <c r="A143" s="5">
        <f t="shared" si="165"/>
        <v>135</v>
      </c>
      <c r="G143" s="66"/>
      <c r="P143" s="39"/>
      <c r="R143" s="39"/>
      <c r="T143" s="39"/>
      <c r="U143" s="65"/>
      <c r="X143" s="62"/>
      <c r="Y143" s="63"/>
      <c r="Z143" s="39"/>
      <c r="AA143" s="39"/>
      <c r="AB143" s="39"/>
      <c r="AC143" s="53"/>
      <c r="AD143" s="40"/>
      <c r="AE143" s="40"/>
      <c r="AF143" s="40"/>
      <c r="AG143" s="40"/>
      <c r="AH143" s="52"/>
      <c r="AI143" s="50"/>
      <c r="AJ143" s="49"/>
      <c r="AM143" s="38"/>
      <c r="AN143" s="39"/>
      <c r="AO143" s="67"/>
      <c r="AP143" s="54"/>
      <c r="AQ143" s="39"/>
      <c r="AR143" s="38"/>
      <c r="AS143" s="39"/>
      <c r="AT143" s="38"/>
      <c r="AU143" s="39"/>
      <c r="AV143" s="40"/>
      <c r="AW143" s="67"/>
      <c r="AX143" s="38"/>
      <c r="AY143" s="39"/>
      <c r="AZ143" s="38"/>
      <c r="BA143" s="39"/>
      <c r="BB143" s="38"/>
      <c r="BC143" s="39"/>
      <c r="BD143" s="69"/>
      <c r="BE143" s="67"/>
      <c r="BF143" s="38"/>
      <c r="BG143" s="39"/>
      <c r="BH143" s="38"/>
      <c r="BI143" s="39"/>
      <c r="BJ143" s="38"/>
      <c r="BK143" s="39"/>
      <c r="BL143" s="40"/>
      <c r="BM143" s="68"/>
    </row>
    <row r="144" spans="1:65" x14ac:dyDescent="0.25">
      <c r="A144" s="5">
        <f t="shared" si="165"/>
        <v>136</v>
      </c>
      <c r="G144" s="66"/>
      <c r="P144" s="39"/>
      <c r="R144" s="39"/>
      <c r="T144" s="39"/>
      <c r="U144" s="65"/>
      <c r="X144" s="62"/>
      <c r="Y144" s="63"/>
      <c r="Z144" s="39"/>
      <c r="AA144" s="39"/>
      <c r="AB144" s="51"/>
      <c r="AC144" s="53"/>
      <c r="AD144" s="40"/>
      <c r="AE144" s="40"/>
      <c r="AF144" s="40"/>
      <c r="AG144" s="40"/>
      <c r="AH144" s="52"/>
      <c r="AI144" s="50"/>
      <c r="AJ144" s="49"/>
      <c r="AM144" s="38"/>
      <c r="AN144" s="39"/>
      <c r="AO144" s="67"/>
      <c r="AP144" s="54"/>
      <c r="AQ144" s="39"/>
      <c r="AR144" s="38"/>
      <c r="AS144" s="39"/>
      <c r="AT144" s="38"/>
      <c r="AU144" s="39"/>
      <c r="AV144" s="40"/>
      <c r="AW144" s="67"/>
      <c r="AX144" s="38"/>
      <c r="AY144" s="39"/>
      <c r="AZ144" s="38"/>
      <c r="BA144" s="39"/>
      <c r="BB144" s="38"/>
      <c r="BC144" s="39"/>
      <c r="BD144" s="69"/>
      <c r="BE144" s="67"/>
      <c r="BF144" s="38"/>
      <c r="BG144" s="39"/>
      <c r="BH144" s="38"/>
      <c r="BI144" s="39"/>
      <c r="BJ144" s="38"/>
      <c r="BK144" s="39"/>
      <c r="BL144" s="40"/>
      <c r="BM144" s="68"/>
    </row>
    <row r="145" spans="1:65" x14ac:dyDescent="0.25">
      <c r="A145" s="5">
        <f t="shared" si="165"/>
        <v>137</v>
      </c>
      <c r="G145" s="66"/>
      <c r="P145" s="39"/>
      <c r="R145" s="39"/>
      <c r="T145" s="39"/>
      <c r="U145" s="65"/>
      <c r="X145" s="62"/>
      <c r="Y145" s="63"/>
      <c r="Z145" s="39"/>
      <c r="AA145" s="39"/>
      <c r="AB145" s="39"/>
      <c r="AC145" s="53"/>
      <c r="AD145" s="40"/>
      <c r="AE145" s="40"/>
      <c r="AF145" s="40"/>
      <c r="AG145" s="40"/>
      <c r="AH145" s="52"/>
      <c r="AI145" s="50"/>
      <c r="AJ145" s="49"/>
      <c r="AM145" s="38"/>
      <c r="AN145" s="39"/>
      <c r="AO145" s="67"/>
      <c r="AP145" s="54"/>
      <c r="AQ145" s="39"/>
      <c r="AR145" s="38"/>
      <c r="AS145" s="39"/>
      <c r="AT145" s="38"/>
      <c r="AU145" s="39"/>
      <c r="AV145" s="40"/>
      <c r="AW145" s="67"/>
      <c r="AX145" s="38"/>
      <c r="AY145" s="39"/>
      <c r="AZ145" s="38"/>
      <c r="BA145" s="39"/>
      <c r="BB145" s="38"/>
      <c r="BC145" s="39"/>
      <c r="BD145" s="69"/>
      <c r="BE145" s="67"/>
      <c r="BF145" s="38"/>
      <c r="BG145" s="39"/>
      <c r="BH145" s="38"/>
      <c r="BI145" s="39"/>
      <c r="BJ145" s="38"/>
      <c r="BK145" s="39"/>
      <c r="BL145" s="40"/>
      <c r="BM145" s="68"/>
    </row>
    <row r="146" spans="1:65" x14ac:dyDescent="0.25">
      <c r="A146" s="5">
        <f t="shared" si="165"/>
        <v>138</v>
      </c>
      <c r="G146" s="66"/>
      <c r="P146" s="39"/>
      <c r="R146" s="39"/>
      <c r="T146" s="39"/>
      <c r="U146" s="65"/>
      <c r="X146" s="62"/>
      <c r="Y146" s="63"/>
      <c r="Z146" s="39"/>
      <c r="AA146" s="39"/>
      <c r="AB146" s="51"/>
      <c r="AC146" s="53"/>
      <c r="AD146" s="40"/>
      <c r="AE146" s="40"/>
      <c r="AF146" s="40"/>
      <c r="AG146" s="40"/>
      <c r="AH146" s="52"/>
      <c r="AI146" s="50"/>
      <c r="AJ146" s="49"/>
      <c r="AM146" s="38"/>
      <c r="AN146" s="39"/>
      <c r="AO146" s="67"/>
      <c r="AP146" s="54"/>
      <c r="AQ146" s="39"/>
      <c r="AR146" s="38"/>
      <c r="AS146" s="39"/>
      <c r="AT146" s="38"/>
      <c r="AU146" s="39"/>
      <c r="AV146" s="40"/>
      <c r="AW146" s="67"/>
      <c r="AX146" s="38"/>
      <c r="AY146" s="39"/>
      <c r="AZ146" s="38"/>
      <c r="BA146" s="39"/>
      <c r="BB146" s="38"/>
      <c r="BC146" s="39"/>
      <c r="BD146" s="69"/>
      <c r="BE146" s="67"/>
      <c r="BF146" s="38"/>
      <c r="BG146" s="39"/>
      <c r="BH146" s="38"/>
      <c r="BI146" s="39"/>
      <c r="BJ146" s="38"/>
      <c r="BK146" s="39"/>
      <c r="BL146" s="40"/>
      <c r="BM146" s="68"/>
    </row>
    <row r="147" spans="1:65" x14ac:dyDescent="0.25">
      <c r="A147" s="5">
        <f t="shared" si="165"/>
        <v>139</v>
      </c>
      <c r="G147" s="66"/>
      <c r="P147" s="39"/>
      <c r="R147" s="39"/>
      <c r="T147" s="39"/>
      <c r="U147" s="65"/>
      <c r="X147" s="62"/>
      <c r="Y147" s="63"/>
      <c r="Z147" s="39"/>
      <c r="AA147" s="39"/>
      <c r="AB147" s="39"/>
      <c r="AC147" s="53"/>
      <c r="AD147" s="40"/>
      <c r="AE147" s="40"/>
      <c r="AF147" s="40"/>
      <c r="AG147" s="40"/>
      <c r="AH147" s="52"/>
      <c r="AI147" s="50"/>
      <c r="AJ147" s="49"/>
      <c r="AM147" s="38"/>
      <c r="AN147" s="39"/>
      <c r="AO147" s="67"/>
      <c r="AP147" s="54"/>
      <c r="AQ147" s="39"/>
      <c r="AR147" s="38"/>
      <c r="AS147" s="39"/>
      <c r="AT147" s="38"/>
      <c r="AU147" s="39"/>
      <c r="AV147" s="40"/>
      <c r="AW147" s="67"/>
      <c r="AX147" s="38"/>
      <c r="AY147" s="39"/>
      <c r="AZ147" s="38"/>
      <c r="BA147" s="39"/>
      <c r="BB147" s="38"/>
      <c r="BC147" s="39"/>
      <c r="BD147" s="69"/>
      <c r="BE147" s="67"/>
      <c r="BF147" s="38"/>
      <c r="BG147" s="39"/>
      <c r="BH147" s="38"/>
      <c r="BI147" s="39"/>
      <c r="BJ147" s="38"/>
      <c r="BK147" s="39"/>
      <c r="BL147" s="40"/>
      <c r="BM147" s="68"/>
    </row>
    <row r="148" spans="1:65" x14ac:dyDescent="0.25">
      <c r="A148" s="5">
        <f t="shared" si="165"/>
        <v>140</v>
      </c>
      <c r="G148" s="66"/>
      <c r="P148" s="39"/>
      <c r="R148" s="39"/>
      <c r="T148" s="39"/>
      <c r="U148" s="65"/>
      <c r="X148" s="62"/>
      <c r="Y148" s="63"/>
      <c r="Z148" s="39"/>
      <c r="AA148" s="39"/>
      <c r="AB148" s="51"/>
      <c r="AC148" s="53"/>
      <c r="AD148" s="40"/>
      <c r="AE148" s="40"/>
      <c r="AF148" s="40"/>
      <c r="AG148" s="40"/>
      <c r="AH148" s="52"/>
      <c r="AI148" s="50"/>
      <c r="AJ148" s="49"/>
      <c r="AM148" s="38"/>
      <c r="AN148" s="39"/>
      <c r="AO148" s="67"/>
      <c r="AP148" s="54"/>
      <c r="AQ148" s="39"/>
      <c r="AR148" s="38"/>
      <c r="AS148" s="39"/>
      <c r="AT148" s="38"/>
      <c r="AU148" s="39"/>
      <c r="AV148" s="40"/>
      <c r="AW148" s="67"/>
      <c r="AX148" s="38"/>
      <c r="AY148" s="39"/>
      <c r="AZ148" s="38"/>
      <c r="BA148" s="39"/>
      <c r="BB148" s="38"/>
      <c r="BC148" s="39"/>
      <c r="BD148" s="69"/>
      <c r="BE148" s="67"/>
      <c r="BF148" s="38"/>
      <c r="BG148" s="39"/>
      <c r="BH148" s="38"/>
      <c r="BI148" s="39"/>
      <c r="BJ148" s="38"/>
      <c r="BK148" s="39"/>
      <c r="BL148" s="40"/>
      <c r="BM148" s="68"/>
    </row>
    <row r="149" spans="1:65" x14ac:dyDescent="0.25">
      <c r="A149" s="5">
        <f t="shared" si="165"/>
        <v>141</v>
      </c>
      <c r="G149" s="66"/>
      <c r="P149" s="39"/>
      <c r="R149" s="39"/>
      <c r="T149" s="39"/>
      <c r="U149" s="65"/>
      <c r="X149" s="62"/>
      <c r="Y149" s="63"/>
      <c r="Z149" s="39"/>
      <c r="AA149" s="39"/>
      <c r="AB149" s="39"/>
      <c r="AC149" s="53"/>
      <c r="AD149" s="40"/>
      <c r="AE149" s="40"/>
      <c r="AF149" s="40"/>
      <c r="AG149" s="40"/>
      <c r="AH149" s="52"/>
      <c r="AI149" s="50"/>
      <c r="AJ149" s="49"/>
      <c r="AM149" s="38"/>
      <c r="AN149" s="39"/>
      <c r="AO149" s="67"/>
      <c r="AP149" s="54"/>
      <c r="AQ149" s="39"/>
      <c r="AR149" s="38"/>
      <c r="AS149" s="39"/>
      <c r="AT149" s="38"/>
      <c r="AU149" s="39"/>
      <c r="AV149" s="40"/>
      <c r="AW149" s="67"/>
      <c r="AX149" s="38"/>
      <c r="AY149" s="39"/>
      <c r="AZ149" s="38"/>
      <c r="BA149" s="39"/>
      <c r="BB149" s="38"/>
      <c r="BC149" s="39"/>
      <c r="BD149" s="69"/>
      <c r="BE149" s="67"/>
      <c r="BF149" s="38"/>
      <c r="BG149" s="39"/>
      <c r="BH149" s="38"/>
      <c r="BI149" s="39"/>
      <c r="BJ149" s="38"/>
      <c r="BK149" s="39"/>
      <c r="BL149" s="40"/>
      <c r="BM149" s="68"/>
    </row>
    <row r="150" spans="1:65" x14ac:dyDescent="0.25">
      <c r="A150" s="5">
        <f t="shared" si="165"/>
        <v>142</v>
      </c>
      <c r="G150" s="66"/>
      <c r="P150" s="39"/>
      <c r="R150" s="39"/>
      <c r="T150" s="39"/>
      <c r="U150" s="65"/>
      <c r="X150" s="62"/>
      <c r="Y150" s="63"/>
      <c r="Z150" s="39"/>
      <c r="AA150" s="39"/>
      <c r="AB150" s="51"/>
      <c r="AC150" s="53"/>
      <c r="AD150" s="40"/>
      <c r="AE150" s="40"/>
      <c r="AF150" s="40"/>
      <c r="AG150" s="40"/>
      <c r="AH150" s="52"/>
      <c r="AI150" s="50"/>
      <c r="AJ150" s="49"/>
      <c r="AM150" s="38"/>
      <c r="AN150" s="39"/>
      <c r="AO150" s="67"/>
      <c r="AP150" s="54"/>
      <c r="AQ150" s="39"/>
      <c r="AR150" s="38"/>
      <c r="AS150" s="39"/>
      <c r="AT150" s="38"/>
      <c r="AU150" s="39"/>
      <c r="AV150" s="40"/>
      <c r="AW150" s="67"/>
      <c r="AX150" s="38"/>
      <c r="AY150" s="39"/>
      <c r="AZ150" s="38"/>
      <c r="BA150" s="39"/>
      <c r="BB150" s="38"/>
      <c r="BC150" s="39"/>
      <c r="BD150" s="69"/>
      <c r="BE150" s="67"/>
      <c r="BF150" s="38"/>
      <c r="BG150" s="39"/>
      <c r="BH150" s="38"/>
      <c r="BI150" s="39"/>
      <c r="BJ150" s="38"/>
      <c r="BK150" s="39"/>
      <c r="BL150" s="40"/>
      <c r="BM150" s="68"/>
    </row>
    <row r="151" spans="1:65" x14ac:dyDescent="0.25">
      <c r="A151" s="5">
        <f t="shared" si="165"/>
        <v>143</v>
      </c>
      <c r="G151" s="66"/>
      <c r="P151" s="39"/>
      <c r="R151" s="39"/>
      <c r="T151" s="39"/>
      <c r="U151" s="65"/>
      <c r="X151" s="62"/>
      <c r="Y151" s="63"/>
      <c r="Z151" s="39"/>
      <c r="AA151" s="39"/>
      <c r="AB151" s="39"/>
      <c r="AC151" s="53"/>
      <c r="AD151" s="40"/>
      <c r="AE151" s="40"/>
      <c r="AF151" s="40"/>
      <c r="AG151" s="40"/>
      <c r="AH151" s="52"/>
      <c r="AI151" s="50"/>
      <c r="AJ151" s="49"/>
      <c r="AM151" s="38"/>
      <c r="AN151" s="39"/>
      <c r="AO151" s="67"/>
      <c r="AP151" s="54"/>
      <c r="AQ151" s="39"/>
      <c r="AR151" s="38"/>
      <c r="AS151" s="39"/>
      <c r="AT151" s="38"/>
      <c r="AU151" s="39"/>
      <c r="AV151" s="40"/>
      <c r="AW151" s="67"/>
      <c r="AX151" s="38"/>
      <c r="AY151" s="39"/>
      <c r="AZ151" s="38"/>
      <c r="BA151" s="39"/>
      <c r="BB151" s="38"/>
      <c r="BC151" s="39"/>
      <c r="BD151" s="69"/>
      <c r="BE151" s="67"/>
      <c r="BF151" s="38"/>
      <c r="BG151" s="39"/>
      <c r="BH151" s="38"/>
      <c r="BI151" s="39"/>
      <c r="BJ151" s="38"/>
      <c r="BK151" s="39"/>
      <c r="BL151" s="40"/>
      <c r="BM151" s="68"/>
    </row>
    <row r="152" spans="1:65" x14ac:dyDescent="0.25">
      <c r="A152" s="5">
        <f t="shared" si="165"/>
        <v>144</v>
      </c>
      <c r="G152" s="66"/>
      <c r="P152" s="39"/>
      <c r="R152" s="39"/>
      <c r="T152" s="39"/>
      <c r="U152" s="65"/>
      <c r="X152" s="62"/>
      <c r="Y152" s="63"/>
      <c r="Z152" s="39"/>
      <c r="AA152" s="39"/>
      <c r="AB152" s="51"/>
      <c r="AC152" s="53"/>
      <c r="AD152" s="40"/>
      <c r="AE152" s="40"/>
      <c r="AF152" s="40"/>
      <c r="AG152" s="40"/>
      <c r="AH152" s="52"/>
      <c r="AI152" s="50"/>
      <c r="AJ152" s="49"/>
      <c r="AM152" s="38"/>
      <c r="AN152" s="39"/>
      <c r="AO152" s="67"/>
      <c r="AP152" s="54"/>
      <c r="AQ152" s="39"/>
      <c r="AR152" s="38"/>
      <c r="AS152" s="39"/>
      <c r="AT152" s="38"/>
      <c r="AU152" s="39"/>
      <c r="AV152" s="40"/>
      <c r="AW152" s="67"/>
      <c r="AX152" s="38"/>
      <c r="AY152" s="39"/>
      <c r="AZ152" s="38"/>
      <c r="BA152" s="39"/>
      <c r="BB152" s="38"/>
      <c r="BC152" s="39"/>
      <c r="BD152" s="69"/>
      <c r="BE152" s="67"/>
      <c r="BF152" s="38"/>
      <c r="BG152" s="39"/>
      <c r="BH152" s="38"/>
      <c r="BI152" s="39"/>
      <c r="BJ152" s="38"/>
      <c r="BK152" s="39"/>
      <c r="BL152" s="40"/>
      <c r="BM152" s="68"/>
    </row>
    <row r="153" spans="1:65" x14ac:dyDescent="0.25">
      <c r="A153" s="5">
        <f t="shared" si="165"/>
        <v>145</v>
      </c>
      <c r="G153" s="66"/>
      <c r="P153" s="39"/>
      <c r="R153" s="39"/>
      <c r="T153" s="39"/>
      <c r="U153" s="65"/>
      <c r="X153" s="62"/>
      <c r="Y153" s="63"/>
      <c r="Z153" s="39"/>
      <c r="AA153" s="39"/>
      <c r="AB153" s="39"/>
      <c r="AC153" s="53"/>
      <c r="AD153" s="40"/>
      <c r="AE153" s="40"/>
      <c r="AF153" s="40"/>
      <c r="AG153" s="40"/>
      <c r="AH153" s="52"/>
      <c r="AI153" s="50"/>
      <c r="AJ153" s="49"/>
      <c r="AM153" s="38"/>
      <c r="AN153" s="39"/>
      <c r="AO153" s="67"/>
      <c r="AP153" s="54"/>
      <c r="AQ153" s="39"/>
      <c r="AR153" s="38"/>
      <c r="AS153" s="39"/>
      <c r="AT153" s="38"/>
      <c r="AU153" s="39"/>
      <c r="AV153" s="40"/>
      <c r="AW153" s="67"/>
      <c r="AX153" s="38"/>
      <c r="AY153" s="39"/>
      <c r="AZ153" s="38"/>
      <c r="BA153" s="39"/>
      <c r="BB153" s="38"/>
      <c r="BC153" s="39"/>
      <c r="BD153" s="69"/>
      <c r="BE153" s="67"/>
      <c r="BF153" s="38"/>
      <c r="BG153" s="39"/>
      <c r="BH153" s="38"/>
      <c r="BI153" s="39"/>
      <c r="BJ153" s="38"/>
      <c r="BK153" s="39"/>
      <c r="BL153" s="40"/>
      <c r="BM153" s="68"/>
    </row>
    <row r="154" spans="1:65" x14ac:dyDescent="0.25">
      <c r="A154" s="5">
        <f t="shared" si="165"/>
        <v>146</v>
      </c>
      <c r="G154" s="66"/>
      <c r="P154" s="39"/>
      <c r="R154" s="39"/>
      <c r="T154" s="39"/>
      <c r="U154" s="65"/>
      <c r="X154" s="62"/>
      <c r="Y154" s="63"/>
      <c r="Z154" s="39"/>
      <c r="AA154" s="39"/>
      <c r="AB154" s="51"/>
      <c r="AC154" s="53"/>
      <c r="AD154" s="40"/>
      <c r="AE154" s="40"/>
      <c r="AF154" s="40"/>
      <c r="AG154" s="40"/>
      <c r="AH154" s="52"/>
      <c r="AI154" s="50"/>
      <c r="AJ154" s="49"/>
      <c r="AM154" s="38"/>
      <c r="AN154" s="39"/>
      <c r="AO154" s="67"/>
      <c r="AP154" s="54"/>
      <c r="AQ154" s="39"/>
      <c r="AR154" s="38"/>
      <c r="AS154" s="39"/>
      <c r="AT154" s="38"/>
      <c r="AU154" s="39"/>
      <c r="AV154" s="40"/>
      <c r="AW154" s="67"/>
      <c r="AX154" s="38"/>
      <c r="AY154" s="39"/>
      <c r="AZ154" s="38"/>
      <c r="BA154" s="39"/>
      <c r="BB154" s="38"/>
      <c r="BC154" s="39"/>
      <c r="BD154" s="69"/>
      <c r="BE154" s="67"/>
      <c r="BF154" s="38"/>
      <c r="BG154" s="39"/>
      <c r="BH154" s="38"/>
      <c r="BI154" s="39"/>
      <c r="BJ154" s="38"/>
      <c r="BK154" s="39"/>
      <c r="BL154" s="40"/>
      <c r="BM154" s="68"/>
    </row>
    <row r="155" spans="1:65" x14ac:dyDescent="0.25">
      <c r="A155" s="5">
        <f t="shared" si="165"/>
        <v>147</v>
      </c>
      <c r="G155" s="66"/>
      <c r="P155" s="39"/>
      <c r="R155" s="39"/>
      <c r="T155" s="39"/>
      <c r="U155" s="65"/>
      <c r="X155" s="62"/>
      <c r="Y155" s="63"/>
      <c r="Z155" s="39"/>
      <c r="AA155" s="39"/>
      <c r="AB155" s="39"/>
      <c r="AC155" s="53"/>
      <c r="AD155" s="40"/>
      <c r="AE155" s="40"/>
      <c r="AF155" s="40"/>
      <c r="AG155" s="40"/>
      <c r="AH155" s="52"/>
      <c r="AI155" s="50"/>
      <c r="AJ155" s="49"/>
      <c r="AM155" s="38"/>
      <c r="AN155" s="39"/>
      <c r="AO155" s="67"/>
      <c r="AP155" s="54"/>
      <c r="AQ155" s="39"/>
      <c r="AR155" s="38"/>
      <c r="AS155" s="39"/>
      <c r="AT155" s="38"/>
      <c r="AU155" s="39"/>
      <c r="AV155" s="40"/>
      <c r="AW155" s="67"/>
      <c r="AX155" s="38"/>
      <c r="AY155" s="39"/>
      <c r="AZ155" s="38"/>
      <c r="BA155" s="39"/>
      <c r="BB155" s="38"/>
      <c r="BC155" s="39"/>
      <c r="BD155" s="69"/>
      <c r="BE155" s="67"/>
      <c r="BF155" s="38"/>
      <c r="BG155" s="39"/>
      <c r="BH155" s="38"/>
      <c r="BI155" s="39"/>
      <c r="BJ155" s="38"/>
      <c r="BK155" s="39"/>
      <c r="BL155" s="40"/>
      <c r="BM155" s="68"/>
    </row>
    <row r="156" spans="1:65" x14ac:dyDescent="0.25">
      <c r="A156" s="5">
        <f t="shared" si="165"/>
        <v>148</v>
      </c>
      <c r="G156" s="66"/>
      <c r="P156" s="39"/>
      <c r="R156" s="39"/>
      <c r="T156" s="39"/>
      <c r="U156" s="65"/>
      <c r="X156" s="62"/>
      <c r="Y156" s="63"/>
      <c r="Z156" s="39"/>
      <c r="AA156" s="39"/>
      <c r="AB156" s="51"/>
      <c r="AC156" s="53"/>
      <c r="AD156" s="40"/>
      <c r="AE156" s="40"/>
      <c r="AF156" s="40"/>
      <c r="AG156" s="40"/>
      <c r="AH156" s="52"/>
      <c r="AI156" s="50"/>
      <c r="AJ156" s="49"/>
      <c r="AM156" s="38"/>
      <c r="AN156" s="39"/>
      <c r="AO156" s="67"/>
      <c r="AP156" s="54"/>
      <c r="AQ156" s="39"/>
      <c r="AR156" s="38"/>
      <c r="AS156" s="39"/>
      <c r="AT156" s="38"/>
      <c r="AU156" s="39"/>
      <c r="AV156" s="40"/>
      <c r="AW156" s="67"/>
      <c r="AX156" s="38"/>
      <c r="AY156" s="39"/>
      <c r="AZ156" s="38"/>
      <c r="BA156" s="39"/>
      <c r="BB156" s="38"/>
      <c r="BC156" s="39"/>
      <c r="BD156" s="69"/>
      <c r="BE156" s="67"/>
      <c r="BF156" s="38"/>
      <c r="BG156" s="39"/>
      <c r="BH156" s="38"/>
      <c r="BI156" s="39"/>
      <c r="BJ156" s="38"/>
      <c r="BK156" s="39"/>
      <c r="BL156" s="40"/>
      <c r="BM156" s="68"/>
    </row>
    <row r="157" spans="1:65" x14ac:dyDescent="0.25">
      <c r="A157" s="5">
        <f t="shared" si="165"/>
        <v>149</v>
      </c>
      <c r="G157" s="66"/>
      <c r="P157" s="39"/>
      <c r="R157" s="39"/>
      <c r="T157" s="39"/>
      <c r="U157" s="65"/>
      <c r="X157" s="62"/>
      <c r="Y157" s="63"/>
      <c r="Z157" s="39"/>
      <c r="AA157" s="39"/>
      <c r="AB157" s="39"/>
      <c r="AC157" s="53"/>
      <c r="AD157" s="40"/>
      <c r="AE157" s="40"/>
      <c r="AF157" s="40"/>
      <c r="AG157" s="40"/>
      <c r="AH157" s="52"/>
      <c r="AI157" s="50"/>
      <c r="AJ157" s="49"/>
      <c r="AM157" s="38"/>
      <c r="AN157" s="39"/>
      <c r="AO157" s="67"/>
      <c r="AP157" s="54"/>
      <c r="AQ157" s="39"/>
      <c r="AR157" s="38"/>
      <c r="AS157" s="39"/>
      <c r="AT157" s="38"/>
      <c r="AU157" s="39"/>
      <c r="AV157" s="40"/>
      <c r="AW157" s="67"/>
      <c r="AX157" s="38"/>
      <c r="AY157" s="39"/>
      <c r="AZ157" s="38"/>
      <c r="BA157" s="39"/>
      <c r="BB157" s="38"/>
      <c r="BC157" s="39"/>
      <c r="BD157" s="69"/>
      <c r="BE157" s="67"/>
      <c r="BF157" s="38"/>
      <c r="BG157" s="39"/>
      <c r="BH157" s="38"/>
      <c r="BI157" s="39"/>
      <c r="BJ157" s="38"/>
      <c r="BK157" s="39"/>
      <c r="BL157" s="40"/>
      <c r="BM157" s="68"/>
    </row>
    <row r="158" spans="1:65" x14ac:dyDescent="0.25">
      <c r="A158" s="5">
        <f t="shared" si="165"/>
        <v>150</v>
      </c>
      <c r="G158" s="66"/>
      <c r="P158" s="39"/>
      <c r="R158" s="39"/>
      <c r="T158" s="39"/>
      <c r="U158" s="65"/>
      <c r="X158" s="62"/>
      <c r="Y158" s="63"/>
      <c r="Z158" s="39"/>
      <c r="AA158" s="39"/>
      <c r="AB158" s="51"/>
      <c r="AC158" s="53"/>
      <c r="AD158" s="40"/>
      <c r="AE158" s="40"/>
      <c r="AF158" s="40"/>
      <c r="AG158" s="40"/>
      <c r="AH158" s="52"/>
      <c r="AI158" s="50"/>
      <c r="AJ158" s="49"/>
      <c r="AM158" s="38"/>
      <c r="AN158" s="39"/>
      <c r="AO158" s="67"/>
      <c r="AP158" s="54"/>
      <c r="AQ158" s="39"/>
      <c r="AR158" s="38"/>
      <c r="AS158" s="39"/>
      <c r="AT158" s="38"/>
      <c r="AU158" s="39"/>
      <c r="AV158" s="40"/>
      <c r="AW158" s="67"/>
      <c r="AX158" s="38"/>
      <c r="AY158" s="39"/>
      <c r="AZ158" s="38"/>
      <c r="BA158" s="39"/>
      <c r="BB158" s="38"/>
      <c r="BC158" s="39"/>
      <c r="BD158" s="69"/>
      <c r="BE158" s="67"/>
      <c r="BF158" s="38"/>
      <c r="BG158" s="39"/>
      <c r="BH158" s="38"/>
      <c r="BI158" s="39"/>
      <c r="BJ158" s="38"/>
      <c r="BK158" s="39"/>
      <c r="BL158" s="40"/>
      <c r="BM158" s="68"/>
    </row>
    <row r="159" spans="1:65" x14ac:dyDescent="0.25">
      <c r="A159" s="5">
        <f t="shared" si="165"/>
        <v>151</v>
      </c>
      <c r="G159" s="66"/>
      <c r="P159" s="39"/>
      <c r="R159" s="39"/>
      <c r="T159" s="39"/>
      <c r="U159" s="65"/>
      <c r="X159" s="62"/>
      <c r="Y159" s="63"/>
      <c r="Z159" s="39"/>
      <c r="AA159" s="39"/>
      <c r="AB159" s="39"/>
      <c r="AC159" s="53"/>
      <c r="AD159" s="40"/>
      <c r="AE159" s="40"/>
      <c r="AF159" s="40"/>
      <c r="AG159" s="40"/>
      <c r="AH159" s="52"/>
      <c r="AI159" s="50"/>
      <c r="AJ159" s="49"/>
      <c r="AM159" s="38"/>
      <c r="AN159" s="39"/>
      <c r="AO159" s="67"/>
      <c r="AP159" s="54"/>
      <c r="AQ159" s="39"/>
      <c r="AR159" s="38"/>
      <c r="AS159" s="39"/>
      <c r="AT159" s="38"/>
      <c r="AU159" s="39"/>
      <c r="AV159" s="40"/>
      <c r="AW159" s="67"/>
      <c r="AX159" s="38"/>
      <c r="AY159" s="39"/>
      <c r="AZ159" s="38"/>
      <c r="BA159" s="39"/>
      <c r="BB159" s="38"/>
      <c r="BC159" s="39"/>
      <c r="BD159" s="69"/>
      <c r="BE159" s="67"/>
      <c r="BF159" s="38"/>
      <c r="BG159" s="39"/>
      <c r="BH159" s="38"/>
      <c r="BI159" s="39"/>
      <c r="BJ159" s="38"/>
      <c r="BK159" s="39"/>
      <c r="BL159" s="40"/>
      <c r="BM159" s="68"/>
    </row>
    <row r="160" spans="1:65" x14ac:dyDescent="0.25">
      <c r="A160" s="5">
        <f t="shared" si="165"/>
        <v>152</v>
      </c>
      <c r="G160" s="66"/>
      <c r="P160" s="39"/>
      <c r="R160" s="39"/>
      <c r="T160" s="39"/>
      <c r="U160" s="65"/>
      <c r="X160" s="62"/>
      <c r="Y160" s="63"/>
      <c r="Z160" s="39"/>
      <c r="AA160" s="39"/>
      <c r="AB160" s="51"/>
      <c r="AC160" s="53"/>
      <c r="AD160" s="40"/>
      <c r="AE160" s="40"/>
      <c r="AF160" s="40"/>
      <c r="AG160" s="40"/>
      <c r="AH160" s="52"/>
      <c r="AI160" s="50"/>
      <c r="AJ160" s="49"/>
      <c r="AM160" s="38"/>
      <c r="AN160" s="39"/>
      <c r="AO160" s="67"/>
      <c r="AP160" s="54"/>
      <c r="AQ160" s="39"/>
      <c r="AR160" s="38"/>
      <c r="AS160" s="39"/>
      <c r="AT160" s="38"/>
      <c r="AU160" s="39"/>
      <c r="AV160" s="40"/>
      <c r="AW160" s="67"/>
      <c r="AX160" s="38"/>
      <c r="AY160" s="39"/>
      <c r="AZ160" s="38"/>
      <c r="BA160" s="39"/>
      <c r="BB160" s="38"/>
      <c r="BC160" s="39"/>
      <c r="BD160" s="69"/>
      <c r="BE160" s="67"/>
      <c r="BF160" s="38"/>
      <c r="BG160" s="39"/>
      <c r="BH160" s="38"/>
      <c r="BI160" s="39"/>
      <c r="BJ160" s="38"/>
      <c r="BK160" s="39"/>
      <c r="BL160" s="40"/>
      <c r="BM160" s="68"/>
    </row>
    <row r="161" spans="1:65" x14ac:dyDescent="0.25">
      <c r="A161" s="5">
        <f t="shared" si="165"/>
        <v>153</v>
      </c>
      <c r="G161" s="66"/>
      <c r="P161" s="39"/>
      <c r="R161" s="39"/>
      <c r="T161" s="39"/>
      <c r="U161" s="65"/>
      <c r="X161" s="62"/>
      <c r="Y161" s="63"/>
      <c r="Z161" s="39"/>
      <c r="AA161" s="39"/>
      <c r="AB161" s="39"/>
      <c r="AC161" s="53"/>
      <c r="AD161" s="40"/>
      <c r="AE161" s="40"/>
      <c r="AF161" s="40"/>
      <c r="AG161" s="40"/>
      <c r="AH161" s="52"/>
      <c r="AI161" s="50"/>
      <c r="AJ161" s="49"/>
      <c r="AM161" s="38"/>
      <c r="AN161" s="39"/>
      <c r="AO161" s="67"/>
      <c r="AP161" s="54"/>
      <c r="AQ161" s="39"/>
      <c r="AR161" s="38"/>
      <c r="AS161" s="39"/>
      <c r="AT161" s="38"/>
      <c r="AU161" s="39"/>
      <c r="AV161" s="40"/>
      <c r="AW161" s="67"/>
      <c r="AX161" s="38"/>
      <c r="AY161" s="39"/>
      <c r="AZ161" s="38"/>
      <c r="BA161" s="39"/>
      <c r="BB161" s="38"/>
      <c r="BC161" s="39"/>
      <c r="BD161" s="69"/>
      <c r="BE161" s="67"/>
      <c r="BF161" s="38"/>
      <c r="BG161" s="39"/>
      <c r="BH161" s="38"/>
      <c r="BI161" s="39"/>
      <c r="BJ161" s="38"/>
      <c r="BK161" s="39"/>
      <c r="BL161" s="40"/>
      <c r="BM161" s="68"/>
    </row>
    <row r="162" spans="1:65" x14ac:dyDescent="0.25">
      <c r="A162" s="5">
        <f t="shared" si="165"/>
        <v>154</v>
      </c>
      <c r="G162" s="66"/>
      <c r="P162" s="39"/>
      <c r="R162" s="39"/>
      <c r="T162" s="39"/>
      <c r="U162" s="65"/>
      <c r="X162" s="62"/>
      <c r="Y162" s="63"/>
      <c r="Z162" s="39"/>
      <c r="AA162" s="39"/>
      <c r="AB162" s="51"/>
      <c r="AC162" s="53"/>
      <c r="AD162" s="40"/>
      <c r="AE162" s="40"/>
      <c r="AF162" s="40"/>
      <c r="AG162" s="40"/>
      <c r="AH162" s="52"/>
      <c r="AI162" s="50"/>
      <c r="AJ162" s="49"/>
      <c r="AM162" s="38"/>
      <c r="AN162" s="39"/>
      <c r="AO162" s="67"/>
      <c r="AP162" s="54"/>
      <c r="AQ162" s="39"/>
      <c r="AR162" s="38"/>
      <c r="AS162" s="39"/>
      <c r="AT162" s="38"/>
      <c r="AU162" s="39"/>
      <c r="AV162" s="40"/>
      <c r="AW162" s="67"/>
      <c r="AX162" s="38"/>
      <c r="AY162" s="39"/>
      <c r="AZ162" s="38"/>
      <c r="BA162" s="39"/>
      <c r="BB162" s="38"/>
      <c r="BC162" s="39"/>
      <c r="BD162" s="69"/>
      <c r="BE162" s="67"/>
      <c r="BF162" s="38"/>
      <c r="BG162" s="39"/>
      <c r="BH162" s="38"/>
      <c r="BI162" s="39"/>
      <c r="BJ162" s="38"/>
      <c r="BK162" s="39"/>
      <c r="BL162" s="40"/>
      <c r="BM162" s="68"/>
    </row>
    <row r="163" spans="1:65" x14ac:dyDescent="0.25">
      <c r="A163" s="5">
        <f t="shared" si="165"/>
        <v>155</v>
      </c>
      <c r="G163" s="66"/>
      <c r="P163" s="39"/>
      <c r="R163" s="39"/>
      <c r="T163" s="39"/>
      <c r="U163" s="65"/>
      <c r="X163" s="62"/>
      <c r="Y163" s="63"/>
      <c r="Z163" s="39"/>
      <c r="AA163" s="39"/>
      <c r="AB163" s="39"/>
      <c r="AC163" s="53"/>
      <c r="AD163" s="40"/>
      <c r="AE163" s="40"/>
      <c r="AF163" s="40"/>
      <c r="AG163" s="40"/>
      <c r="AH163" s="52"/>
      <c r="AI163" s="50"/>
      <c r="AJ163" s="49"/>
      <c r="AM163" s="38"/>
      <c r="AN163" s="39"/>
      <c r="AO163" s="67"/>
      <c r="AP163" s="54"/>
      <c r="AQ163" s="39"/>
      <c r="AR163" s="38"/>
      <c r="AS163" s="39"/>
      <c r="AT163" s="38"/>
      <c r="AU163" s="39"/>
      <c r="AV163" s="40"/>
      <c r="AW163" s="67"/>
      <c r="AX163" s="38"/>
      <c r="AY163" s="39"/>
      <c r="AZ163" s="38"/>
      <c r="BA163" s="39"/>
      <c r="BB163" s="38"/>
      <c r="BC163" s="39"/>
      <c r="BD163" s="69"/>
      <c r="BE163" s="67"/>
      <c r="BF163" s="38"/>
      <c r="BG163" s="39"/>
      <c r="BH163" s="38"/>
      <c r="BI163" s="39"/>
      <c r="BJ163" s="38"/>
      <c r="BK163" s="39"/>
      <c r="BL163" s="40"/>
      <c r="BM163" s="68"/>
    </row>
    <row r="164" spans="1:65" x14ac:dyDescent="0.25">
      <c r="A164" s="5">
        <f t="shared" si="165"/>
        <v>156</v>
      </c>
      <c r="G164" s="66"/>
      <c r="P164" s="39"/>
      <c r="R164" s="39"/>
      <c r="T164" s="39"/>
      <c r="U164" s="65"/>
      <c r="X164" s="62"/>
      <c r="Y164" s="63"/>
      <c r="Z164" s="39"/>
      <c r="AA164" s="39"/>
      <c r="AB164" s="51"/>
      <c r="AC164" s="53"/>
      <c r="AD164" s="40"/>
      <c r="AE164" s="40"/>
      <c r="AF164" s="40"/>
      <c r="AG164" s="40"/>
      <c r="AH164" s="52"/>
      <c r="AI164" s="50"/>
      <c r="AJ164" s="49"/>
      <c r="AM164" s="38"/>
      <c r="AN164" s="39"/>
      <c r="AO164" s="67"/>
      <c r="AP164" s="54"/>
      <c r="AQ164" s="39"/>
      <c r="AR164" s="38"/>
      <c r="AS164" s="39"/>
      <c r="AT164" s="38"/>
      <c r="AU164" s="39"/>
      <c r="AV164" s="40"/>
      <c r="AW164" s="67"/>
      <c r="AX164" s="38"/>
      <c r="AY164" s="39"/>
      <c r="AZ164" s="38"/>
      <c r="BA164" s="39"/>
      <c r="BB164" s="38"/>
      <c r="BC164" s="39"/>
      <c r="BD164" s="69"/>
      <c r="BE164" s="67"/>
      <c r="BF164" s="38"/>
      <c r="BG164" s="39"/>
      <c r="BH164" s="38"/>
      <c r="BI164" s="39"/>
      <c r="BJ164" s="38"/>
      <c r="BK164" s="39"/>
      <c r="BL164" s="40"/>
      <c r="BM164" s="68"/>
    </row>
    <row r="165" spans="1:65" x14ac:dyDescent="0.25">
      <c r="A165" s="5">
        <f t="shared" si="165"/>
        <v>157</v>
      </c>
      <c r="G165" s="66"/>
      <c r="P165" s="39"/>
      <c r="R165" s="39"/>
      <c r="T165" s="39"/>
      <c r="U165" s="65"/>
      <c r="X165" s="62"/>
      <c r="Y165" s="63"/>
      <c r="Z165" s="39"/>
      <c r="AA165" s="39"/>
      <c r="AB165" s="39"/>
      <c r="AC165" s="53"/>
      <c r="AD165" s="40"/>
      <c r="AE165" s="40"/>
      <c r="AF165" s="40"/>
      <c r="AG165" s="40"/>
      <c r="AH165" s="52"/>
      <c r="AI165" s="50"/>
      <c r="AJ165" s="49"/>
      <c r="AM165" s="38"/>
      <c r="AN165" s="39"/>
      <c r="AO165" s="67"/>
      <c r="AP165" s="54"/>
      <c r="AQ165" s="39"/>
      <c r="AR165" s="38"/>
      <c r="AS165" s="39"/>
      <c r="AT165" s="38"/>
      <c r="AU165" s="39"/>
      <c r="AV165" s="40"/>
      <c r="AW165" s="67"/>
      <c r="AX165" s="38"/>
      <c r="AY165" s="39"/>
      <c r="AZ165" s="38"/>
      <c r="BA165" s="39"/>
      <c r="BB165" s="38"/>
      <c r="BC165" s="39"/>
      <c r="BD165" s="69"/>
      <c r="BE165" s="67"/>
      <c r="BF165" s="38"/>
      <c r="BG165" s="39"/>
      <c r="BH165" s="38"/>
      <c r="BI165" s="39"/>
      <c r="BJ165" s="38"/>
      <c r="BK165" s="39"/>
      <c r="BL165" s="40"/>
      <c r="BM165" s="68"/>
    </row>
    <row r="166" spans="1:65" x14ac:dyDescent="0.25">
      <c r="A166" s="5">
        <f t="shared" si="165"/>
        <v>158</v>
      </c>
      <c r="G166" s="66"/>
      <c r="P166" s="39"/>
      <c r="R166" s="39"/>
      <c r="T166" s="39"/>
      <c r="U166" s="65"/>
      <c r="X166" s="62"/>
      <c r="Y166" s="63"/>
      <c r="Z166" s="39"/>
      <c r="AA166" s="39"/>
      <c r="AB166" s="51"/>
      <c r="AC166" s="53"/>
      <c r="AD166" s="40"/>
      <c r="AE166" s="40"/>
      <c r="AF166" s="40"/>
      <c r="AG166" s="40"/>
      <c r="AH166" s="52"/>
      <c r="AI166" s="50"/>
      <c r="AJ166" s="49"/>
      <c r="AM166" s="38"/>
      <c r="AN166" s="39"/>
      <c r="AO166" s="67"/>
      <c r="AP166" s="54"/>
      <c r="AQ166" s="39"/>
      <c r="AR166" s="38"/>
      <c r="AS166" s="39"/>
      <c r="AT166" s="38"/>
      <c r="AU166" s="39"/>
      <c r="AV166" s="40"/>
      <c r="AW166" s="67"/>
      <c r="AX166" s="38"/>
      <c r="AY166" s="39"/>
      <c r="AZ166" s="38"/>
      <c r="BA166" s="39"/>
      <c r="BB166" s="38"/>
      <c r="BC166" s="39"/>
      <c r="BD166" s="69"/>
      <c r="BE166" s="67"/>
      <c r="BF166" s="38"/>
      <c r="BG166" s="39"/>
      <c r="BH166" s="38"/>
      <c r="BI166" s="39"/>
      <c r="BJ166" s="38"/>
      <c r="BK166" s="39"/>
      <c r="BL166" s="40"/>
      <c r="BM166" s="68"/>
    </row>
    <row r="167" spans="1:65" x14ac:dyDescent="0.25">
      <c r="A167" s="5">
        <f t="shared" si="165"/>
        <v>159</v>
      </c>
      <c r="G167" s="66"/>
      <c r="P167" s="39"/>
      <c r="R167" s="39"/>
      <c r="T167" s="39"/>
      <c r="U167" s="65"/>
      <c r="X167" s="62"/>
      <c r="Y167" s="63"/>
      <c r="Z167" s="39"/>
      <c r="AA167" s="39"/>
      <c r="AB167" s="39"/>
      <c r="AC167" s="53"/>
      <c r="AD167" s="40"/>
      <c r="AE167" s="40"/>
      <c r="AF167" s="40"/>
      <c r="AG167" s="40"/>
      <c r="AH167" s="52"/>
      <c r="AI167" s="50"/>
      <c r="AJ167" s="49"/>
      <c r="AM167" s="38"/>
      <c r="AN167" s="39"/>
      <c r="AO167" s="67"/>
      <c r="AP167" s="54"/>
      <c r="AQ167" s="39"/>
      <c r="AR167" s="38"/>
      <c r="AS167" s="39"/>
      <c r="AT167" s="38"/>
      <c r="AU167" s="39"/>
      <c r="AV167" s="40"/>
      <c r="AW167" s="67"/>
      <c r="AX167" s="38"/>
      <c r="AY167" s="39"/>
      <c r="AZ167" s="38"/>
      <c r="BA167" s="39"/>
      <c r="BB167" s="38"/>
      <c r="BC167" s="39"/>
      <c r="BD167" s="69"/>
      <c r="BE167" s="67"/>
      <c r="BF167" s="38"/>
      <c r="BG167" s="39"/>
      <c r="BH167" s="38"/>
      <c r="BI167" s="39"/>
      <c r="BJ167" s="38"/>
      <c r="BK167" s="39"/>
      <c r="BL167" s="40"/>
      <c r="BM167" s="68"/>
    </row>
    <row r="168" spans="1:65" x14ac:dyDescent="0.25">
      <c r="A168" s="5">
        <f t="shared" si="165"/>
        <v>160</v>
      </c>
      <c r="G168" s="66"/>
      <c r="P168" s="39"/>
      <c r="R168" s="39"/>
      <c r="T168" s="39"/>
      <c r="U168" s="65"/>
      <c r="X168" s="62"/>
      <c r="Y168" s="63"/>
      <c r="Z168" s="39"/>
      <c r="AA168" s="39"/>
      <c r="AB168" s="51"/>
      <c r="AC168" s="53"/>
      <c r="AD168" s="40"/>
      <c r="AE168" s="40"/>
      <c r="AF168" s="40"/>
      <c r="AG168" s="40"/>
      <c r="AH168" s="52"/>
      <c r="AI168" s="50"/>
      <c r="AJ168" s="49"/>
      <c r="AM168" s="38"/>
      <c r="AN168" s="39"/>
      <c r="AO168" s="67"/>
      <c r="AP168" s="54"/>
      <c r="AQ168" s="39"/>
      <c r="AR168" s="38"/>
      <c r="AS168" s="39"/>
      <c r="AT168" s="38"/>
      <c r="AU168" s="39"/>
      <c r="AV168" s="40"/>
      <c r="AW168" s="67"/>
      <c r="AX168" s="38"/>
      <c r="AY168" s="39"/>
      <c r="AZ168" s="38"/>
      <c r="BA168" s="39"/>
      <c r="BB168" s="38"/>
      <c r="BC168" s="39"/>
      <c r="BD168" s="69"/>
      <c r="BE168" s="67"/>
      <c r="BF168" s="38"/>
      <c r="BG168" s="39"/>
      <c r="BH168" s="38"/>
      <c r="BI168" s="39"/>
      <c r="BJ168" s="38"/>
      <c r="BK168" s="39"/>
      <c r="BL168" s="40"/>
      <c r="BM168" s="68"/>
    </row>
    <row r="169" spans="1:65" x14ac:dyDescent="0.25">
      <c r="A169" s="5">
        <f t="shared" si="165"/>
        <v>161</v>
      </c>
      <c r="G169" s="66"/>
      <c r="P169" s="39"/>
      <c r="R169" s="39"/>
      <c r="T169" s="39"/>
      <c r="U169" s="65"/>
      <c r="X169" s="62"/>
      <c r="Y169" s="63"/>
      <c r="Z169" s="39"/>
      <c r="AA169" s="39"/>
      <c r="AB169" s="39"/>
      <c r="AC169" s="53"/>
      <c r="AD169" s="40"/>
      <c r="AE169" s="40"/>
      <c r="AF169" s="40"/>
      <c r="AG169" s="40"/>
      <c r="AH169" s="52"/>
      <c r="AI169" s="50"/>
      <c r="AJ169" s="49"/>
      <c r="AM169" s="38"/>
      <c r="AN169" s="39"/>
      <c r="AO169" s="67"/>
      <c r="AP169" s="54"/>
      <c r="AQ169" s="39"/>
      <c r="AR169" s="38"/>
      <c r="AS169" s="39"/>
      <c r="AT169" s="38"/>
      <c r="AU169" s="39"/>
      <c r="AV169" s="40"/>
      <c r="AW169" s="67"/>
      <c r="AX169" s="38"/>
      <c r="AY169" s="39"/>
      <c r="AZ169" s="38"/>
      <c r="BA169" s="39"/>
      <c r="BB169" s="38"/>
      <c r="BC169" s="39"/>
      <c r="BD169" s="69"/>
      <c r="BE169" s="67"/>
      <c r="BF169" s="38"/>
      <c r="BG169" s="39"/>
      <c r="BH169" s="38"/>
      <c r="BI169" s="39"/>
      <c r="BJ169" s="38"/>
      <c r="BK169" s="39"/>
      <c r="BL169" s="40"/>
      <c r="BM169" s="68"/>
    </row>
    <row r="170" spans="1:65" x14ac:dyDescent="0.25">
      <c r="A170" s="5">
        <f t="shared" si="165"/>
        <v>162</v>
      </c>
      <c r="G170" s="66"/>
      <c r="P170" s="39"/>
      <c r="R170" s="39"/>
      <c r="T170" s="39"/>
      <c r="U170" s="65"/>
      <c r="X170" s="62"/>
      <c r="Y170" s="63"/>
      <c r="Z170" s="39"/>
      <c r="AA170" s="39"/>
      <c r="AB170" s="51"/>
      <c r="AC170" s="53"/>
      <c r="AD170" s="40"/>
      <c r="AE170" s="40"/>
      <c r="AF170" s="40"/>
      <c r="AG170" s="40"/>
      <c r="AH170" s="52"/>
      <c r="AI170" s="50"/>
      <c r="AJ170" s="49"/>
      <c r="AM170" s="38"/>
      <c r="AN170" s="39"/>
      <c r="AO170" s="67"/>
      <c r="AP170" s="54"/>
      <c r="AQ170" s="39"/>
      <c r="AR170" s="38"/>
      <c r="AS170" s="39"/>
      <c r="AT170" s="38"/>
      <c r="AU170" s="39"/>
      <c r="AV170" s="40"/>
      <c r="AW170" s="67"/>
      <c r="AX170" s="38"/>
      <c r="AY170" s="39"/>
      <c r="AZ170" s="38"/>
      <c r="BA170" s="39"/>
      <c r="BB170" s="38"/>
      <c r="BC170" s="39"/>
      <c r="BD170" s="69"/>
      <c r="BE170" s="67"/>
      <c r="BF170" s="38"/>
      <c r="BG170" s="39"/>
      <c r="BH170" s="38"/>
      <c r="BI170" s="39"/>
      <c r="BJ170" s="38"/>
      <c r="BK170" s="39"/>
      <c r="BL170" s="40"/>
      <c r="BM170" s="68"/>
    </row>
    <row r="171" spans="1:65" x14ac:dyDescent="0.25">
      <c r="A171" s="5">
        <f t="shared" si="165"/>
        <v>163</v>
      </c>
      <c r="G171" s="66"/>
      <c r="P171" s="39"/>
      <c r="R171" s="39"/>
      <c r="T171" s="39"/>
      <c r="U171" s="65"/>
      <c r="X171" s="62"/>
      <c r="Y171" s="63"/>
      <c r="Z171" s="39"/>
      <c r="AA171" s="39"/>
      <c r="AB171" s="39"/>
      <c r="AC171" s="53"/>
      <c r="AD171" s="40"/>
      <c r="AE171" s="40"/>
      <c r="AF171" s="40"/>
      <c r="AG171" s="40"/>
      <c r="AH171" s="52"/>
      <c r="AI171" s="50"/>
      <c r="AJ171" s="49"/>
      <c r="AM171" s="38"/>
      <c r="AN171" s="39"/>
      <c r="AO171" s="67"/>
      <c r="AP171" s="54"/>
      <c r="AQ171" s="39"/>
      <c r="AR171" s="38"/>
      <c r="AS171" s="39"/>
      <c r="AT171" s="38"/>
      <c r="AU171" s="39"/>
      <c r="AV171" s="40"/>
      <c r="AW171" s="67"/>
      <c r="AX171" s="38"/>
      <c r="AY171" s="39"/>
      <c r="AZ171" s="38"/>
      <c r="BA171" s="39"/>
      <c r="BB171" s="38"/>
      <c r="BC171" s="39"/>
      <c r="BD171" s="69"/>
      <c r="BE171" s="67"/>
      <c r="BF171" s="38"/>
      <c r="BG171" s="39"/>
      <c r="BH171" s="38"/>
      <c r="BI171" s="39"/>
      <c r="BJ171" s="38"/>
      <c r="BK171" s="39"/>
      <c r="BL171" s="40"/>
      <c r="BM171" s="68"/>
    </row>
    <row r="172" spans="1:65" x14ac:dyDescent="0.25">
      <c r="A172" s="5">
        <f t="shared" si="165"/>
        <v>164</v>
      </c>
      <c r="G172" s="66"/>
      <c r="P172" s="39"/>
      <c r="R172" s="39"/>
      <c r="T172" s="39"/>
      <c r="U172" s="65"/>
      <c r="X172" s="62"/>
      <c r="Y172" s="63"/>
      <c r="Z172" s="39"/>
      <c r="AA172" s="39"/>
      <c r="AB172" s="51"/>
      <c r="AC172" s="53"/>
      <c r="AD172" s="40"/>
      <c r="AE172" s="40"/>
      <c r="AF172" s="40"/>
      <c r="AG172" s="40"/>
      <c r="AH172" s="52"/>
      <c r="AI172" s="50"/>
      <c r="AJ172" s="49"/>
      <c r="AM172" s="38"/>
      <c r="AN172" s="39"/>
      <c r="AO172" s="67"/>
      <c r="AP172" s="54"/>
      <c r="AQ172" s="39"/>
      <c r="AR172" s="38"/>
      <c r="AS172" s="39"/>
      <c r="AT172" s="38"/>
      <c r="AU172" s="39"/>
      <c r="AV172" s="40"/>
      <c r="AW172" s="67"/>
      <c r="AX172" s="38"/>
      <c r="AY172" s="39"/>
      <c r="AZ172" s="38"/>
      <c r="BA172" s="39"/>
      <c r="BB172" s="38"/>
      <c r="BC172" s="39"/>
      <c r="BD172" s="69"/>
      <c r="BE172" s="67"/>
      <c r="BF172" s="38"/>
      <c r="BG172" s="39"/>
      <c r="BH172" s="38"/>
      <c r="BI172" s="39"/>
      <c r="BJ172" s="38"/>
      <c r="BK172" s="39"/>
      <c r="BL172" s="40"/>
      <c r="BM172" s="68"/>
    </row>
    <row r="173" spans="1:65" x14ac:dyDescent="0.25">
      <c r="A173" s="5">
        <f t="shared" si="165"/>
        <v>165</v>
      </c>
      <c r="G173" s="66"/>
      <c r="P173" s="39"/>
      <c r="R173" s="39"/>
      <c r="T173" s="39"/>
      <c r="U173" s="65"/>
      <c r="X173" s="62"/>
      <c r="Y173" s="63"/>
      <c r="Z173" s="39"/>
      <c r="AA173" s="39"/>
      <c r="AB173" s="39"/>
      <c r="AC173" s="53"/>
      <c r="AD173" s="40"/>
      <c r="AE173" s="40"/>
      <c r="AF173" s="40"/>
      <c r="AG173" s="40"/>
      <c r="AH173" s="52"/>
      <c r="AI173" s="50"/>
      <c r="AJ173" s="49"/>
      <c r="AM173" s="38"/>
      <c r="AN173" s="39"/>
      <c r="AO173" s="67"/>
      <c r="AP173" s="54"/>
      <c r="AQ173" s="39"/>
      <c r="AR173" s="38"/>
      <c r="AS173" s="39"/>
      <c r="AT173" s="38"/>
      <c r="AU173" s="39"/>
      <c r="AV173" s="40"/>
      <c r="AW173" s="67"/>
      <c r="AX173" s="38"/>
      <c r="AY173" s="39"/>
      <c r="AZ173" s="38"/>
      <c r="BA173" s="39"/>
      <c r="BB173" s="38"/>
      <c r="BC173" s="39"/>
      <c r="BD173" s="69"/>
      <c r="BE173" s="67"/>
      <c r="BF173" s="38"/>
      <c r="BG173" s="39"/>
      <c r="BH173" s="38"/>
      <c r="BI173" s="39"/>
      <c r="BJ173" s="38"/>
      <c r="BK173" s="39"/>
      <c r="BL173" s="40"/>
      <c r="BM173" s="68"/>
    </row>
    <row r="174" spans="1:65" x14ac:dyDescent="0.25">
      <c r="A174" s="5">
        <f t="shared" si="165"/>
        <v>166</v>
      </c>
      <c r="G174" s="66"/>
      <c r="P174" s="39"/>
      <c r="R174" s="39"/>
      <c r="T174" s="39"/>
      <c r="U174" s="65"/>
      <c r="X174" s="64"/>
      <c r="Y174" s="63"/>
      <c r="Z174" s="39"/>
      <c r="AA174" s="39"/>
      <c r="AB174" s="51"/>
      <c r="AC174" s="53"/>
      <c r="AD174" s="40"/>
      <c r="AE174" s="40"/>
      <c r="AF174" s="40"/>
      <c r="AG174" s="40"/>
      <c r="AH174" s="52"/>
      <c r="AI174" s="50"/>
      <c r="AJ174" s="49"/>
      <c r="AM174" s="38"/>
      <c r="AN174" s="39"/>
      <c r="AO174" s="67"/>
      <c r="AP174" s="54"/>
      <c r="AQ174" s="39"/>
      <c r="AR174" s="38"/>
      <c r="AS174" s="39"/>
      <c r="AT174" s="38"/>
      <c r="AU174" s="39"/>
      <c r="AV174" s="40"/>
      <c r="AW174" s="67"/>
      <c r="AX174" s="38"/>
      <c r="AY174" s="39"/>
      <c r="AZ174" s="38"/>
      <c r="BA174" s="39"/>
      <c r="BB174" s="38"/>
      <c r="BC174" s="39"/>
      <c r="BD174" s="69"/>
      <c r="BE174" s="67"/>
      <c r="BF174" s="38"/>
      <c r="BG174" s="39"/>
      <c r="BH174" s="38"/>
      <c r="BI174" s="39"/>
      <c r="BJ174" s="38"/>
      <c r="BK174" s="39"/>
      <c r="BL174" s="40"/>
      <c r="BM174" s="68"/>
    </row>
    <row r="175" spans="1:65" x14ac:dyDescent="0.25">
      <c r="A175" s="5">
        <f t="shared" si="165"/>
        <v>167</v>
      </c>
    </row>
    <row r="176" spans="1:65" x14ac:dyDescent="0.25">
      <c r="A176" s="5">
        <f t="shared" si="165"/>
        <v>168</v>
      </c>
    </row>
    <row r="177" spans="1:1" x14ac:dyDescent="0.25">
      <c r="A177" s="5">
        <f t="shared" si="165"/>
        <v>169</v>
      </c>
    </row>
    <row r="178" spans="1:1" x14ac:dyDescent="0.25">
      <c r="A178" s="5">
        <f t="shared" si="165"/>
        <v>170</v>
      </c>
    </row>
    <row r="179" spans="1:1" x14ac:dyDescent="0.25">
      <c r="A179" s="5">
        <f t="shared" si="165"/>
        <v>171</v>
      </c>
    </row>
    <row r="180" spans="1:1" x14ac:dyDescent="0.25">
      <c r="A180" s="5">
        <f t="shared" si="165"/>
        <v>172</v>
      </c>
    </row>
    <row r="181" spans="1:1" x14ac:dyDescent="0.25">
      <c r="A181" s="5">
        <f t="shared" si="165"/>
        <v>173</v>
      </c>
    </row>
    <row r="182" spans="1:1" x14ac:dyDescent="0.25">
      <c r="A182" s="5">
        <f t="shared" si="165"/>
        <v>174</v>
      </c>
    </row>
    <row r="183" spans="1:1" x14ac:dyDescent="0.25">
      <c r="A183" s="5">
        <f t="shared" si="165"/>
        <v>175</v>
      </c>
    </row>
    <row r="184" spans="1:1" x14ac:dyDescent="0.25">
      <c r="A184" s="5">
        <f t="shared" si="165"/>
        <v>176</v>
      </c>
    </row>
    <row r="185" spans="1:1" x14ac:dyDescent="0.25">
      <c r="A185" s="5">
        <f t="shared" si="165"/>
        <v>177</v>
      </c>
    </row>
    <row r="186" spans="1:1" x14ac:dyDescent="0.25">
      <c r="A186" s="5">
        <f t="shared" si="165"/>
        <v>178</v>
      </c>
    </row>
    <row r="187" spans="1:1" x14ac:dyDescent="0.25">
      <c r="A187" s="5">
        <f t="shared" si="165"/>
        <v>179</v>
      </c>
    </row>
    <row r="188" spans="1:1" x14ac:dyDescent="0.25">
      <c r="A188" s="5">
        <f t="shared" si="165"/>
        <v>180</v>
      </c>
    </row>
    <row r="189" spans="1:1" x14ac:dyDescent="0.25">
      <c r="A189" s="5">
        <f t="shared" si="165"/>
        <v>181</v>
      </c>
    </row>
    <row r="190" spans="1:1" x14ac:dyDescent="0.25">
      <c r="A190" s="5">
        <f t="shared" si="165"/>
        <v>182</v>
      </c>
    </row>
    <row r="191" spans="1:1" x14ac:dyDescent="0.25">
      <c r="A191" s="5">
        <f t="shared" si="165"/>
        <v>183</v>
      </c>
    </row>
    <row r="192" spans="1:1" x14ac:dyDescent="0.25">
      <c r="A192" s="5">
        <f t="shared" si="165"/>
        <v>184</v>
      </c>
    </row>
    <row r="193" spans="1:1" x14ac:dyDescent="0.25">
      <c r="A193" s="5">
        <f t="shared" si="165"/>
        <v>185</v>
      </c>
    </row>
    <row r="194" spans="1:1" x14ac:dyDescent="0.25">
      <c r="A194" s="5">
        <f t="shared" si="165"/>
        <v>186</v>
      </c>
    </row>
    <row r="195" spans="1:1" x14ac:dyDescent="0.25">
      <c r="A195" s="5">
        <f t="shared" si="165"/>
        <v>187</v>
      </c>
    </row>
    <row r="196" spans="1:1" x14ac:dyDescent="0.25">
      <c r="A196" s="5">
        <f t="shared" si="165"/>
        <v>188</v>
      </c>
    </row>
    <row r="197" spans="1:1" x14ac:dyDescent="0.25">
      <c r="A197" s="5">
        <f t="shared" si="165"/>
        <v>189</v>
      </c>
    </row>
    <row r="198" spans="1:1" x14ac:dyDescent="0.25">
      <c r="A198" s="5">
        <f t="shared" si="165"/>
        <v>190</v>
      </c>
    </row>
    <row r="199" spans="1:1" x14ac:dyDescent="0.25">
      <c r="A199" s="5">
        <f t="shared" ref="A199:A210" si="166">A198+1</f>
        <v>191</v>
      </c>
    </row>
    <row r="200" spans="1:1" x14ac:dyDescent="0.25">
      <c r="A200" s="5">
        <f t="shared" si="166"/>
        <v>192</v>
      </c>
    </row>
    <row r="201" spans="1:1" x14ac:dyDescent="0.25">
      <c r="A201" s="5">
        <f t="shared" si="166"/>
        <v>193</v>
      </c>
    </row>
    <row r="202" spans="1:1" x14ac:dyDescent="0.25">
      <c r="A202" s="5">
        <f t="shared" si="166"/>
        <v>194</v>
      </c>
    </row>
    <row r="203" spans="1:1" x14ac:dyDescent="0.25">
      <c r="A203" s="5">
        <f t="shared" si="166"/>
        <v>195</v>
      </c>
    </row>
    <row r="204" spans="1:1" x14ac:dyDescent="0.25">
      <c r="A204" s="5">
        <f t="shared" si="166"/>
        <v>196</v>
      </c>
    </row>
    <row r="205" spans="1:1" x14ac:dyDescent="0.25">
      <c r="A205" s="5">
        <f t="shared" si="166"/>
        <v>197</v>
      </c>
    </row>
    <row r="206" spans="1:1" x14ac:dyDescent="0.25">
      <c r="A206" s="5">
        <f t="shared" si="166"/>
        <v>198</v>
      </c>
    </row>
    <row r="207" spans="1:1" x14ac:dyDescent="0.25">
      <c r="A207" s="5">
        <f t="shared" si="166"/>
        <v>199</v>
      </c>
    </row>
    <row r="208" spans="1:1" x14ac:dyDescent="0.25">
      <c r="A208" s="5">
        <f t="shared" si="166"/>
        <v>200</v>
      </c>
    </row>
    <row r="209" spans="1:1" x14ac:dyDescent="0.25">
      <c r="A209" s="5">
        <f t="shared" si="166"/>
        <v>201</v>
      </c>
    </row>
    <row r="210" spans="1:1" x14ac:dyDescent="0.25">
      <c r="A210" s="5">
        <f t="shared" si="166"/>
        <v>202</v>
      </c>
    </row>
  </sheetData>
  <mergeCells count="28">
    <mergeCell ref="E3:E6"/>
    <mergeCell ref="F3:F6"/>
    <mergeCell ref="G3:G6"/>
    <mergeCell ref="H3:O3"/>
    <mergeCell ref="AJ3:AN4"/>
    <mergeCell ref="AP3:AV4"/>
    <mergeCell ref="AX3:BD4"/>
    <mergeCell ref="X3:X6"/>
    <mergeCell ref="AC4:AG4"/>
    <mergeCell ref="P3:T3"/>
    <mergeCell ref="Q4:R4"/>
    <mergeCell ref="S4:T4"/>
    <mergeCell ref="B3:B6"/>
    <mergeCell ref="C3:C6"/>
    <mergeCell ref="BM3:BM4"/>
    <mergeCell ref="BF3:BL4"/>
    <mergeCell ref="Y3:AG3"/>
    <mergeCell ref="Y4:AB4"/>
    <mergeCell ref="D3:D6"/>
    <mergeCell ref="H4:K4"/>
    <mergeCell ref="L4:O4"/>
    <mergeCell ref="V4:W4"/>
    <mergeCell ref="V3:W3"/>
    <mergeCell ref="U3:U6"/>
    <mergeCell ref="AH3:AH6"/>
    <mergeCell ref="AO3:AO6"/>
    <mergeCell ref="AW3:AW6"/>
    <mergeCell ref="BE3:BE6"/>
  </mergeCells>
  <conditionalFormatting sqref="AD9 AD37 AD59:AD174">
    <cfRule type="expression" dxfId="391" priority="482">
      <formula>AD9&lt;&gt;R9</formula>
    </cfRule>
  </conditionalFormatting>
  <conditionalFormatting sqref="R9 R37 R59:R174">
    <cfRule type="expression" dxfId="390" priority="481">
      <formula>R9&lt;&gt;AD9</formula>
    </cfRule>
  </conditionalFormatting>
  <conditionalFormatting sqref="BD9">
    <cfRule type="expression" dxfId="389" priority="478">
      <formula>(AA9&lt;&gt;BD9)</formula>
    </cfRule>
  </conditionalFormatting>
  <conditionalFormatting sqref="AA9">
    <cfRule type="expression" dxfId="388" priority="477">
      <formula>(AA9&lt;&gt;BD9)</formula>
    </cfRule>
  </conditionalFormatting>
  <conditionalFormatting sqref="AV9">
    <cfRule type="expression" dxfId="387" priority="475">
      <formula>(Z9&lt;&gt;AV9)</formula>
    </cfRule>
  </conditionalFormatting>
  <conditionalFormatting sqref="Z9">
    <cfRule type="expression" dxfId="386" priority="474">
      <formula>(Z9&lt;&gt;AV9)</formula>
    </cfRule>
  </conditionalFormatting>
  <conditionalFormatting sqref="BL9">
    <cfRule type="expression" dxfId="385" priority="469">
      <formula>(AB9&lt;&gt;BL9)</formula>
    </cfRule>
  </conditionalFormatting>
  <conditionalFormatting sqref="AB9">
    <cfRule type="expression" dxfId="384" priority="468">
      <formula>(AB9&lt;&gt;BL9)</formula>
    </cfRule>
  </conditionalFormatting>
  <conditionalFormatting sqref="AD10">
    <cfRule type="expression" dxfId="383" priority="455">
      <formula>AD10&lt;&gt;R10</formula>
    </cfRule>
  </conditionalFormatting>
  <conditionalFormatting sqref="R10">
    <cfRule type="expression" dxfId="382" priority="454">
      <formula>R10&lt;&gt;AD10</formula>
    </cfRule>
  </conditionalFormatting>
  <conditionalFormatting sqref="BD10">
    <cfRule type="expression" dxfId="381" priority="453">
      <formula>(AA10&lt;&gt;BD10)</formula>
    </cfRule>
  </conditionalFormatting>
  <conditionalFormatting sqref="AA10">
    <cfRule type="expression" dxfId="380" priority="452">
      <formula>(AA10&lt;&gt;BD10)</formula>
    </cfRule>
  </conditionalFormatting>
  <conditionalFormatting sqref="AV10">
    <cfRule type="expression" dxfId="379" priority="451">
      <formula>(Z10&lt;&gt;AV10)</formula>
    </cfRule>
  </conditionalFormatting>
  <conditionalFormatting sqref="Z10">
    <cfRule type="expression" dxfId="378" priority="450">
      <formula>(Z10&lt;&gt;AV10)</formula>
    </cfRule>
  </conditionalFormatting>
  <conditionalFormatting sqref="BL10">
    <cfRule type="expression" dxfId="377" priority="449">
      <formula>(AB10&lt;&gt;BL10)</formula>
    </cfRule>
  </conditionalFormatting>
  <conditionalFormatting sqref="AB10">
    <cfRule type="expression" dxfId="376" priority="448">
      <formula>(AB10&lt;&gt;BL10)</formula>
    </cfRule>
  </conditionalFormatting>
  <conditionalFormatting sqref="AD11">
    <cfRule type="expression" dxfId="375" priority="447">
      <formula>AD11&lt;&gt;R11</formula>
    </cfRule>
  </conditionalFormatting>
  <conditionalFormatting sqref="R11">
    <cfRule type="expression" dxfId="374" priority="446">
      <formula>R11&lt;&gt;AD11</formula>
    </cfRule>
  </conditionalFormatting>
  <conditionalFormatting sqref="BD11">
    <cfRule type="expression" dxfId="373" priority="445">
      <formula>(AA11&lt;&gt;BD11)</formula>
    </cfRule>
  </conditionalFormatting>
  <conditionalFormatting sqref="AA11">
    <cfRule type="expression" dxfId="372" priority="444">
      <formula>(AA11&lt;&gt;BD11)</formula>
    </cfRule>
  </conditionalFormatting>
  <conditionalFormatting sqref="AV11">
    <cfRule type="expression" dxfId="371" priority="443">
      <formula>(Z11&lt;&gt;AV11)</formula>
    </cfRule>
  </conditionalFormatting>
  <conditionalFormatting sqref="Z11">
    <cfRule type="expression" dxfId="370" priority="442">
      <formula>(Z11&lt;&gt;AV11)</formula>
    </cfRule>
  </conditionalFormatting>
  <conditionalFormatting sqref="BL11">
    <cfRule type="expression" dxfId="369" priority="441">
      <formula>(AB11&lt;&gt;BL11)</formula>
    </cfRule>
  </conditionalFormatting>
  <conditionalFormatting sqref="AB11">
    <cfRule type="expression" dxfId="368" priority="440">
      <formula>(AB11&lt;&gt;BL11)</formula>
    </cfRule>
  </conditionalFormatting>
  <conditionalFormatting sqref="AD12">
    <cfRule type="expression" dxfId="367" priority="439">
      <formula>AD12&lt;&gt;R12</formula>
    </cfRule>
  </conditionalFormatting>
  <conditionalFormatting sqref="R12">
    <cfRule type="expression" dxfId="366" priority="438">
      <formula>R12&lt;&gt;AD12</formula>
    </cfRule>
  </conditionalFormatting>
  <conditionalFormatting sqref="BD12">
    <cfRule type="expression" dxfId="365" priority="437">
      <formula>(AA12&lt;&gt;BD12)</formula>
    </cfRule>
  </conditionalFormatting>
  <conditionalFormatting sqref="AA12">
    <cfRule type="expression" dxfId="364" priority="436">
      <formula>(AA12&lt;&gt;BD12)</formula>
    </cfRule>
  </conditionalFormatting>
  <conditionalFormatting sqref="AV12">
    <cfRule type="expression" dxfId="363" priority="435">
      <formula>(Z12&lt;&gt;AV12)</formula>
    </cfRule>
  </conditionalFormatting>
  <conditionalFormatting sqref="Z12">
    <cfRule type="expression" dxfId="362" priority="434">
      <formula>(Z12&lt;&gt;AV12)</formula>
    </cfRule>
  </conditionalFormatting>
  <conditionalFormatting sqref="BL12">
    <cfRule type="expression" dxfId="361" priority="433">
      <formula>(AB12&lt;&gt;BL12)</formula>
    </cfRule>
  </conditionalFormatting>
  <conditionalFormatting sqref="AB12">
    <cfRule type="expression" dxfId="360" priority="432">
      <formula>(AB12&lt;&gt;BL12)</formula>
    </cfRule>
  </conditionalFormatting>
  <conditionalFormatting sqref="AD13">
    <cfRule type="expression" dxfId="359" priority="431">
      <formula>AD13&lt;&gt;R13</formula>
    </cfRule>
  </conditionalFormatting>
  <conditionalFormatting sqref="R13">
    <cfRule type="expression" dxfId="358" priority="430">
      <formula>R13&lt;&gt;AD13</formula>
    </cfRule>
  </conditionalFormatting>
  <conditionalFormatting sqref="BD13">
    <cfRule type="expression" dxfId="357" priority="429">
      <formula>(AA13&lt;&gt;BD13)</formula>
    </cfRule>
  </conditionalFormatting>
  <conditionalFormatting sqref="AA13">
    <cfRule type="expression" dxfId="356" priority="428">
      <formula>(AA13&lt;&gt;BD13)</formula>
    </cfRule>
  </conditionalFormatting>
  <conditionalFormatting sqref="AV13">
    <cfRule type="expression" dxfId="355" priority="427">
      <formula>(Z13&lt;&gt;AV13)</formula>
    </cfRule>
  </conditionalFormatting>
  <conditionalFormatting sqref="Z13">
    <cfRule type="expression" dxfId="354" priority="426">
      <formula>(Z13&lt;&gt;AV13)</formula>
    </cfRule>
  </conditionalFormatting>
  <conditionalFormatting sqref="BL13">
    <cfRule type="expression" dxfId="353" priority="425">
      <formula>(AB13&lt;&gt;BL13)</formula>
    </cfRule>
  </conditionalFormatting>
  <conditionalFormatting sqref="AB13">
    <cfRule type="expression" dxfId="352" priority="424">
      <formula>(AB13&lt;&gt;BL13)</formula>
    </cfRule>
  </conditionalFormatting>
  <conditionalFormatting sqref="AD14">
    <cfRule type="expression" dxfId="351" priority="423">
      <formula>AD14&lt;&gt;R14</formula>
    </cfRule>
  </conditionalFormatting>
  <conditionalFormatting sqref="R14">
    <cfRule type="expression" dxfId="350" priority="422">
      <formula>R14&lt;&gt;AD14</formula>
    </cfRule>
  </conditionalFormatting>
  <conditionalFormatting sqref="BD14">
    <cfRule type="expression" dxfId="349" priority="421">
      <formula>(AA14&lt;&gt;BD14)</formula>
    </cfRule>
  </conditionalFormatting>
  <conditionalFormatting sqref="AA14">
    <cfRule type="expression" dxfId="348" priority="420">
      <formula>(AA14&lt;&gt;BD14)</formula>
    </cfRule>
  </conditionalFormatting>
  <conditionalFormatting sqref="AV14">
    <cfRule type="expression" dxfId="347" priority="419">
      <formula>(Z14&lt;&gt;AV14)</formula>
    </cfRule>
  </conditionalFormatting>
  <conditionalFormatting sqref="Z14">
    <cfRule type="expression" dxfId="346" priority="418">
      <formula>(Z14&lt;&gt;AV14)</formula>
    </cfRule>
  </conditionalFormatting>
  <conditionalFormatting sqref="BL14">
    <cfRule type="expression" dxfId="345" priority="417">
      <formula>(AB14&lt;&gt;BL14)</formula>
    </cfRule>
  </conditionalFormatting>
  <conditionalFormatting sqref="AB14">
    <cfRule type="expression" dxfId="344" priority="416">
      <formula>(AB14&lt;&gt;BL14)</formula>
    </cfRule>
  </conditionalFormatting>
  <conditionalFormatting sqref="AD15">
    <cfRule type="expression" dxfId="343" priority="415">
      <formula>AD15&lt;&gt;R15</formula>
    </cfRule>
  </conditionalFormatting>
  <conditionalFormatting sqref="R15">
    <cfRule type="expression" dxfId="342" priority="414">
      <formula>R15&lt;&gt;AD15</formula>
    </cfRule>
  </conditionalFormatting>
  <conditionalFormatting sqref="BD15">
    <cfRule type="expression" dxfId="341" priority="413">
      <formula>(AA15&lt;&gt;BD15)</formula>
    </cfRule>
  </conditionalFormatting>
  <conditionalFormatting sqref="AA15">
    <cfRule type="expression" dxfId="340" priority="412">
      <formula>(AA15&lt;&gt;BD15)</formula>
    </cfRule>
  </conditionalFormatting>
  <conditionalFormatting sqref="AV15">
    <cfRule type="expression" dxfId="339" priority="411">
      <formula>(Z15&lt;&gt;AV15)</formula>
    </cfRule>
  </conditionalFormatting>
  <conditionalFormatting sqref="Z15">
    <cfRule type="expression" dxfId="338" priority="410">
      <formula>(Z15&lt;&gt;AV15)</formula>
    </cfRule>
  </conditionalFormatting>
  <conditionalFormatting sqref="BL15">
    <cfRule type="expression" dxfId="337" priority="409">
      <formula>(AB15&lt;&gt;BL15)</formula>
    </cfRule>
  </conditionalFormatting>
  <conditionalFormatting sqref="AB15">
    <cfRule type="expression" dxfId="336" priority="408">
      <formula>(AB15&lt;&gt;BL15)</formula>
    </cfRule>
  </conditionalFormatting>
  <conditionalFormatting sqref="AD16">
    <cfRule type="expression" dxfId="335" priority="407">
      <formula>AD16&lt;&gt;R16</formula>
    </cfRule>
  </conditionalFormatting>
  <conditionalFormatting sqref="BD16">
    <cfRule type="expression" dxfId="334" priority="405">
      <formula>(AA16&lt;&gt;BD16)</formula>
    </cfRule>
  </conditionalFormatting>
  <conditionalFormatting sqref="AA16">
    <cfRule type="expression" dxfId="333" priority="404">
      <formula>(AA16&lt;&gt;BD16)</formula>
    </cfRule>
  </conditionalFormatting>
  <conditionalFormatting sqref="AV16">
    <cfRule type="expression" dxfId="332" priority="403">
      <formula>(Z16&lt;&gt;AV16)</formula>
    </cfRule>
  </conditionalFormatting>
  <conditionalFormatting sqref="Z16">
    <cfRule type="expression" dxfId="331" priority="402">
      <formula>(Z16&lt;&gt;AV16)</formula>
    </cfRule>
  </conditionalFormatting>
  <conditionalFormatting sqref="BL16">
    <cfRule type="expression" dxfId="330" priority="401">
      <formula>(AB16&lt;&gt;BL16)</formula>
    </cfRule>
  </conditionalFormatting>
  <conditionalFormatting sqref="AB16">
    <cfRule type="expression" dxfId="329" priority="400">
      <formula>(AB16&lt;&gt;BL16)</formula>
    </cfRule>
  </conditionalFormatting>
  <conditionalFormatting sqref="R16">
    <cfRule type="expression" dxfId="328" priority="399">
      <formula>R16&lt;&gt;AD16</formula>
    </cfRule>
  </conditionalFormatting>
  <conditionalFormatting sqref="AD17">
    <cfRule type="expression" dxfId="327" priority="398">
      <formula>AD17&lt;&gt;R17</formula>
    </cfRule>
  </conditionalFormatting>
  <conditionalFormatting sqref="R17">
    <cfRule type="expression" dxfId="326" priority="397">
      <formula>R17&lt;&gt;AD17</formula>
    </cfRule>
  </conditionalFormatting>
  <conditionalFormatting sqref="AA17">
    <cfRule type="expression" dxfId="325" priority="395">
      <formula>(AA17&lt;&gt;BD17)</formula>
    </cfRule>
  </conditionalFormatting>
  <conditionalFormatting sqref="Z17">
    <cfRule type="expression" dxfId="324" priority="393">
      <formula>(Z17&lt;&gt;AV17)</formula>
    </cfRule>
  </conditionalFormatting>
  <conditionalFormatting sqref="AB17">
    <cfRule type="expression" dxfId="323" priority="391">
      <formula>(AB17&lt;&gt;BL17)</formula>
    </cfRule>
  </conditionalFormatting>
  <conditionalFormatting sqref="BD17">
    <cfRule type="expression" dxfId="322" priority="390">
      <formula>(AA17&lt;&gt;BD17)</formula>
    </cfRule>
  </conditionalFormatting>
  <conditionalFormatting sqref="AV17">
    <cfRule type="expression" dxfId="321" priority="389">
      <formula>(Z17&lt;&gt;AV17)</formula>
    </cfRule>
  </conditionalFormatting>
  <conditionalFormatting sqref="BL17">
    <cfRule type="expression" dxfId="320" priority="388">
      <formula>(AB17&lt;&gt;BL17)</formula>
    </cfRule>
  </conditionalFormatting>
  <conditionalFormatting sqref="AD18">
    <cfRule type="expression" dxfId="319" priority="379">
      <formula>AD18&lt;&gt;R18</formula>
    </cfRule>
  </conditionalFormatting>
  <conditionalFormatting sqref="R18">
    <cfRule type="expression" dxfId="318" priority="378">
      <formula>R18&lt;&gt;AD18</formula>
    </cfRule>
  </conditionalFormatting>
  <conditionalFormatting sqref="AA18">
    <cfRule type="expression" dxfId="317" priority="377">
      <formula>(AA18&lt;&gt;BD18)</formula>
    </cfRule>
  </conditionalFormatting>
  <conditionalFormatting sqref="Z18">
    <cfRule type="expression" dxfId="316" priority="376">
      <formula>(Z18&lt;&gt;AV18)</formula>
    </cfRule>
  </conditionalFormatting>
  <conditionalFormatting sqref="AB18">
    <cfRule type="expression" dxfId="315" priority="375">
      <formula>(AB18&lt;&gt;BL18)</formula>
    </cfRule>
  </conditionalFormatting>
  <conditionalFormatting sqref="BD18">
    <cfRule type="expression" dxfId="314" priority="374">
      <formula>(AA18&lt;&gt;BD18)</formula>
    </cfRule>
  </conditionalFormatting>
  <conditionalFormatting sqref="AV18">
    <cfRule type="expression" dxfId="313" priority="373">
      <formula>(Z18&lt;&gt;AV18)</formula>
    </cfRule>
  </conditionalFormatting>
  <conditionalFormatting sqref="BL18">
    <cfRule type="expression" dxfId="312" priority="372">
      <formula>(AB18&lt;&gt;BL18)</formula>
    </cfRule>
  </conditionalFormatting>
  <conditionalFormatting sqref="AD19">
    <cfRule type="expression" dxfId="311" priority="371">
      <formula>AD19&lt;&gt;R19</formula>
    </cfRule>
  </conditionalFormatting>
  <conditionalFormatting sqref="R19">
    <cfRule type="expression" dxfId="310" priority="370">
      <formula>R19&lt;&gt;AD19</formula>
    </cfRule>
  </conditionalFormatting>
  <conditionalFormatting sqref="AA19">
    <cfRule type="expression" dxfId="309" priority="369">
      <formula>(AA19&lt;&gt;BD19)</formula>
    </cfRule>
  </conditionalFormatting>
  <conditionalFormatting sqref="Z19">
    <cfRule type="expression" dxfId="308" priority="368">
      <formula>(Z19&lt;&gt;AV19)</formula>
    </cfRule>
  </conditionalFormatting>
  <conditionalFormatting sqref="AB19">
    <cfRule type="expression" dxfId="307" priority="367">
      <formula>(AB19&lt;&gt;BL19)</formula>
    </cfRule>
  </conditionalFormatting>
  <conditionalFormatting sqref="BD19">
    <cfRule type="expression" dxfId="306" priority="366">
      <formula>(AA19&lt;&gt;BD19)</formula>
    </cfRule>
  </conditionalFormatting>
  <conditionalFormatting sqref="AV19">
    <cfRule type="expression" dxfId="305" priority="365">
      <formula>(Z19&lt;&gt;AV19)</formula>
    </cfRule>
  </conditionalFormatting>
  <conditionalFormatting sqref="BL19">
    <cfRule type="expression" dxfId="304" priority="364">
      <formula>(AB19&lt;&gt;BL19)</formula>
    </cfRule>
  </conditionalFormatting>
  <conditionalFormatting sqref="AD20">
    <cfRule type="expression" dxfId="303" priority="363">
      <formula>AD20&lt;&gt;R20</formula>
    </cfRule>
  </conditionalFormatting>
  <conditionalFormatting sqref="R20">
    <cfRule type="expression" dxfId="302" priority="362">
      <formula>R20&lt;&gt;AD20</formula>
    </cfRule>
  </conditionalFormatting>
  <conditionalFormatting sqref="AA20">
    <cfRule type="expression" dxfId="301" priority="361">
      <formula>(AA20&lt;&gt;BD20)</formula>
    </cfRule>
  </conditionalFormatting>
  <conditionalFormatting sqref="Z20">
    <cfRule type="expression" dxfId="300" priority="360">
      <formula>(Z20&lt;&gt;AV20)</formula>
    </cfRule>
  </conditionalFormatting>
  <conditionalFormatting sqref="AB20">
    <cfRule type="expression" dxfId="299" priority="359">
      <formula>(AB20&lt;&gt;BL20)</formula>
    </cfRule>
  </conditionalFormatting>
  <conditionalFormatting sqref="BD20">
    <cfRule type="expression" dxfId="298" priority="358">
      <formula>(AA20&lt;&gt;BD20)</formula>
    </cfRule>
  </conditionalFormatting>
  <conditionalFormatting sqref="AV20">
    <cfRule type="expression" dxfId="297" priority="357">
      <formula>(Z20&lt;&gt;AV20)</formula>
    </cfRule>
  </conditionalFormatting>
  <conditionalFormatting sqref="BL20">
    <cfRule type="expression" dxfId="296" priority="356">
      <formula>(AB20&lt;&gt;BL20)</formula>
    </cfRule>
  </conditionalFormatting>
  <conditionalFormatting sqref="AD21">
    <cfRule type="expression" dxfId="295" priority="355">
      <formula>AD21&lt;&gt;R21</formula>
    </cfRule>
  </conditionalFormatting>
  <conditionalFormatting sqref="R21">
    <cfRule type="expression" dxfId="294" priority="354">
      <formula>R21&lt;&gt;AD21</formula>
    </cfRule>
  </conditionalFormatting>
  <conditionalFormatting sqref="AA21">
    <cfRule type="expression" dxfId="293" priority="353">
      <formula>(AA21&lt;&gt;BD21)</formula>
    </cfRule>
  </conditionalFormatting>
  <conditionalFormatting sqref="Z21">
    <cfRule type="expression" dxfId="292" priority="352">
      <formula>(Z21&lt;&gt;AV21)</formula>
    </cfRule>
  </conditionalFormatting>
  <conditionalFormatting sqref="AB21">
    <cfRule type="expression" dxfId="291" priority="351">
      <formula>(AB21&lt;&gt;BL21)</formula>
    </cfRule>
  </conditionalFormatting>
  <conditionalFormatting sqref="BD21">
    <cfRule type="expression" dxfId="290" priority="350">
      <formula>(AA21&lt;&gt;BD21)</formula>
    </cfRule>
  </conditionalFormatting>
  <conditionalFormatting sqref="AV21">
    <cfRule type="expression" dxfId="289" priority="349">
      <formula>(Z21&lt;&gt;AV21)</formula>
    </cfRule>
  </conditionalFormatting>
  <conditionalFormatting sqref="BL21">
    <cfRule type="expression" dxfId="288" priority="348">
      <formula>(AB21&lt;&gt;BL21)</formula>
    </cfRule>
  </conditionalFormatting>
  <conditionalFormatting sqref="AD22">
    <cfRule type="expression" dxfId="287" priority="331">
      <formula>AD22&lt;&gt;R22</formula>
    </cfRule>
  </conditionalFormatting>
  <conditionalFormatting sqref="R22">
    <cfRule type="expression" dxfId="286" priority="330">
      <formula>R22&lt;&gt;AD22</formula>
    </cfRule>
  </conditionalFormatting>
  <conditionalFormatting sqref="AA22">
    <cfRule type="expression" dxfId="285" priority="329">
      <formula>(AA22&lt;&gt;BD22)</formula>
    </cfRule>
  </conditionalFormatting>
  <conditionalFormatting sqref="Z22">
    <cfRule type="expression" dxfId="284" priority="328">
      <formula>(Z22&lt;&gt;AV22)</formula>
    </cfRule>
  </conditionalFormatting>
  <conditionalFormatting sqref="AB22">
    <cfRule type="expression" dxfId="283" priority="327">
      <formula>(AB22&lt;&gt;BL22)</formula>
    </cfRule>
  </conditionalFormatting>
  <conditionalFormatting sqref="BD22">
    <cfRule type="expression" dxfId="282" priority="326">
      <formula>(AA22&lt;&gt;BD22)</formula>
    </cfRule>
  </conditionalFormatting>
  <conditionalFormatting sqref="AV22">
    <cfRule type="expression" dxfId="281" priority="325">
      <formula>(Z22&lt;&gt;AV22)</formula>
    </cfRule>
  </conditionalFormatting>
  <conditionalFormatting sqref="BL22">
    <cfRule type="expression" dxfId="280" priority="324">
      <formula>(AB22&lt;&gt;BL22)</formula>
    </cfRule>
  </conditionalFormatting>
  <conditionalFormatting sqref="AD23">
    <cfRule type="expression" dxfId="279" priority="323">
      <formula>AD23&lt;&gt;R23</formula>
    </cfRule>
  </conditionalFormatting>
  <conditionalFormatting sqref="R23">
    <cfRule type="expression" dxfId="278" priority="322">
      <formula>R23&lt;&gt;AD23</formula>
    </cfRule>
  </conditionalFormatting>
  <conditionalFormatting sqref="AA23">
    <cfRule type="expression" dxfId="277" priority="321">
      <formula>(AA23&lt;&gt;BD23)</formula>
    </cfRule>
  </conditionalFormatting>
  <conditionalFormatting sqref="Z23">
    <cfRule type="expression" dxfId="276" priority="320">
      <formula>(Z23&lt;&gt;AV23)</formula>
    </cfRule>
  </conditionalFormatting>
  <conditionalFormatting sqref="AB23">
    <cfRule type="expression" dxfId="275" priority="319">
      <formula>(AB23&lt;&gt;BL23)</formula>
    </cfRule>
  </conditionalFormatting>
  <conditionalFormatting sqref="BD23">
    <cfRule type="expression" dxfId="274" priority="318">
      <formula>(AA23&lt;&gt;BD23)</formula>
    </cfRule>
  </conditionalFormatting>
  <conditionalFormatting sqref="AV23">
    <cfRule type="expression" dxfId="273" priority="317">
      <formula>(Z23&lt;&gt;AV23)</formula>
    </cfRule>
  </conditionalFormatting>
  <conditionalFormatting sqref="BL23">
    <cfRule type="expression" dxfId="272" priority="316">
      <formula>(AB23&lt;&gt;BL23)</formula>
    </cfRule>
  </conditionalFormatting>
  <conditionalFormatting sqref="AD24">
    <cfRule type="expression" dxfId="271" priority="315">
      <formula>AD24&lt;&gt;R24</formula>
    </cfRule>
  </conditionalFormatting>
  <conditionalFormatting sqref="R24">
    <cfRule type="expression" dxfId="270" priority="314">
      <formula>R24&lt;&gt;AD24</formula>
    </cfRule>
  </conditionalFormatting>
  <conditionalFormatting sqref="AA24">
    <cfRule type="expression" dxfId="269" priority="313">
      <formula>(AA24&lt;&gt;BD24)</formula>
    </cfRule>
  </conditionalFormatting>
  <conditionalFormatting sqref="Z24">
    <cfRule type="expression" dxfId="268" priority="312">
      <formula>(Z24&lt;&gt;AV24)</formula>
    </cfRule>
  </conditionalFormatting>
  <conditionalFormatting sqref="AB24">
    <cfRule type="expression" dxfId="267" priority="311">
      <formula>(AB24&lt;&gt;BL24)</formula>
    </cfRule>
  </conditionalFormatting>
  <conditionalFormatting sqref="BD24">
    <cfRule type="expression" dxfId="266" priority="310">
      <formula>(AA24&lt;&gt;BD24)</formula>
    </cfRule>
  </conditionalFormatting>
  <conditionalFormatting sqref="AV24">
    <cfRule type="expression" dxfId="265" priority="309">
      <formula>(Z24&lt;&gt;AV24)</formula>
    </cfRule>
  </conditionalFormatting>
  <conditionalFormatting sqref="BL24">
    <cfRule type="expression" dxfId="264" priority="308">
      <formula>(AB24&lt;&gt;BL24)</formula>
    </cfRule>
  </conditionalFormatting>
  <conditionalFormatting sqref="AD25">
    <cfRule type="expression" dxfId="263" priority="307">
      <formula>AD25&lt;&gt;R25</formula>
    </cfRule>
  </conditionalFormatting>
  <conditionalFormatting sqref="R25">
    <cfRule type="expression" dxfId="262" priority="306">
      <formula>R25&lt;&gt;AD25</formula>
    </cfRule>
  </conditionalFormatting>
  <conditionalFormatting sqref="AA25">
    <cfRule type="expression" dxfId="261" priority="305">
      <formula>(AA25&lt;&gt;BD25)</formula>
    </cfRule>
  </conditionalFormatting>
  <conditionalFormatting sqref="Z25">
    <cfRule type="expression" dxfId="260" priority="304">
      <formula>(Z25&lt;&gt;AV25)</formula>
    </cfRule>
  </conditionalFormatting>
  <conditionalFormatting sqref="AB25">
    <cfRule type="expression" dxfId="259" priority="303">
      <formula>(AB25&lt;&gt;BL25)</formula>
    </cfRule>
  </conditionalFormatting>
  <conditionalFormatting sqref="BD25">
    <cfRule type="expression" dxfId="258" priority="302">
      <formula>(AA25&lt;&gt;BD25)</formula>
    </cfRule>
  </conditionalFormatting>
  <conditionalFormatting sqref="BL25">
    <cfRule type="expression" dxfId="257" priority="300">
      <formula>(AB25&lt;&gt;BL25)</formula>
    </cfRule>
  </conditionalFormatting>
  <conditionalFormatting sqref="AV25">
    <cfRule type="expression" dxfId="256" priority="267">
      <formula>(Z25&lt;&gt;AV25)</formula>
    </cfRule>
  </conditionalFormatting>
  <conditionalFormatting sqref="AD26">
    <cfRule type="expression" dxfId="255" priority="266">
      <formula>AD26&lt;&gt;R26</formula>
    </cfRule>
  </conditionalFormatting>
  <conditionalFormatting sqref="R26">
    <cfRule type="expression" dxfId="254" priority="265">
      <formula>R26&lt;&gt;AD26</formula>
    </cfRule>
  </conditionalFormatting>
  <conditionalFormatting sqref="BD26">
    <cfRule type="expression" dxfId="253" priority="264">
      <formula>(AA26&lt;&gt;BD26)</formula>
    </cfRule>
  </conditionalFormatting>
  <conditionalFormatting sqref="AA26">
    <cfRule type="expression" dxfId="252" priority="263">
      <formula>(AA26&lt;&gt;BD26)</formula>
    </cfRule>
  </conditionalFormatting>
  <conditionalFormatting sqref="Z26">
    <cfRule type="expression" dxfId="251" priority="261">
      <formula>(Z26&lt;&gt;AV26)</formula>
    </cfRule>
  </conditionalFormatting>
  <conditionalFormatting sqref="BL26">
    <cfRule type="expression" dxfId="250" priority="260">
      <formula>(AB26&lt;&gt;BL26)</formula>
    </cfRule>
  </conditionalFormatting>
  <conditionalFormatting sqref="AB26">
    <cfRule type="expression" dxfId="249" priority="259">
      <formula>(AB26&lt;&gt;BL26)</formula>
    </cfRule>
  </conditionalFormatting>
  <conditionalFormatting sqref="AV26">
    <cfRule type="expression" dxfId="248" priority="258">
      <formula>(Z26&lt;&gt;AV26)</formula>
    </cfRule>
  </conditionalFormatting>
  <conditionalFormatting sqref="AD27">
    <cfRule type="expression" dxfId="247" priority="257">
      <formula>AD27&lt;&gt;R27</formula>
    </cfRule>
  </conditionalFormatting>
  <conditionalFormatting sqref="R27">
    <cfRule type="expression" dxfId="246" priority="256">
      <formula>R27&lt;&gt;AD27</formula>
    </cfRule>
  </conditionalFormatting>
  <conditionalFormatting sqref="BD27">
    <cfRule type="expression" dxfId="245" priority="255">
      <formula>(AA27&lt;&gt;BD27)</formula>
    </cfRule>
  </conditionalFormatting>
  <conditionalFormatting sqref="AA27">
    <cfRule type="expression" dxfId="244" priority="254">
      <formula>(AA27&lt;&gt;BD27)</formula>
    </cfRule>
  </conditionalFormatting>
  <conditionalFormatting sqref="Z27">
    <cfRule type="expression" dxfId="243" priority="253">
      <formula>(Z27&lt;&gt;AV27)</formula>
    </cfRule>
  </conditionalFormatting>
  <conditionalFormatting sqref="BL27">
    <cfRule type="expression" dxfId="242" priority="252">
      <formula>(AB27&lt;&gt;BL27)</formula>
    </cfRule>
  </conditionalFormatting>
  <conditionalFormatting sqref="AB27">
    <cfRule type="expression" dxfId="241" priority="251">
      <formula>(AB27&lt;&gt;BL27)</formula>
    </cfRule>
  </conditionalFormatting>
  <conditionalFormatting sqref="AV27">
    <cfRule type="expression" dxfId="240" priority="250">
      <formula>(Z27&lt;&gt;AV27)</formula>
    </cfRule>
  </conditionalFormatting>
  <conditionalFormatting sqref="AD28">
    <cfRule type="expression" dxfId="239" priority="249">
      <formula>AD28&lt;&gt;R28</formula>
    </cfRule>
  </conditionalFormatting>
  <conditionalFormatting sqref="R28">
    <cfRule type="expression" dxfId="238" priority="248">
      <formula>R28&lt;&gt;AD28</formula>
    </cfRule>
  </conditionalFormatting>
  <conditionalFormatting sqref="BD28">
    <cfRule type="expression" dxfId="237" priority="247">
      <formula>(AA28&lt;&gt;BD28)</formula>
    </cfRule>
  </conditionalFormatting>
  <conditionalFormatting sqref="AA28">
    <cfRule type="expression" dxfId="236" priority="246">
      <formula>(AA28&lt;&gt;BD28)</formula>
    </cfRule>
  </conditionalFormatting>
  <conditionalFormatting sqref="Z28">
    <cfRule type="expression" dxfId="235" priority="245">
      <formula>(Z28&lt;&gt;AV28)</formula>
    </cfRule>
  </conditionalFormatting>
  <conditionalFormatting sqref="BL28">
    <cfRule type="expression" dxfId="234" priority="244">
      <formula>(AB28&lt;&gt;BL28)</formula>
    </cfRule>
  </conditionalFormatting>
  <conditionalFormatting sqref="AB28">
    <cfRule type="expression" dxfId="233" priority="243">
      <formula>(AB28&lt;&gt;BL28)</formula>
    </cfRule>
  </conditionalFormatting>
  <conditionalFormatting sqref="AV28">
    <cfRule type="expression" dxfId="232" priority="242">
      <formula>(Z28&lt;&gt;AV28)</formula>
    </cfRule>
  </conditionalFormatting>
  <conditionalFormatting sqref="AD29">
    <cfRule type="expression" dxfId="231" priority="241">
      <formula>AD29&lt;&gt;R29</formula>
    </cfRule>
  </conditionalFormatting>
  <conditionalFormatting sqref="R29">
    <cfRule type="expression" dxfId="230" priority="240">
      <formula>R29&lt;&gt;AD29</formula>
    </cfRule>
  </conditionalFormatting>
  <conditionalFormatting sqref="BD29">
    <cfRule type="expression" dxfId="229" priority="239">
      <formula>(AA29&lt;&gt;BD29)</formula>
    </cfRule>
  </conditionalFormatting>
  <conditionalFormatting sqref="AA29">
    <cfRule type="expression" dxfId="228" priority="238">
      <formula>(AA29&lt;&gt;BD29)</formula>
    </cfRule>
  </conditionalFormatting>
  <conditionalFormatting sqref="Z29">
    <cfRule type="expression" dxfId="227" priority="237">
      <formula>(Z29&lt;&gt;AV29)</formula>
    </cfRule>
  </conditionalFormatting>
  <conditionalFormatting sqref="BL29">
    <cfRule type="expression" dxfId="226" priority="236">
      <formula>(AB29&lt;&gt;BL29)</formula>
    </cfRule>
  </conditionalFormatting>
  <conditionalFormatting sqref="AB29">
    <cfRule type="expression" dxfId="225" priority="235">
      <formula>(AB29&lt;&gt;BL29)</formula>
    </cfRule>
  </conditionalFormatting>
  <conditionalFormatting sqref="AV29">
    <cfRule type="expression" dxfId="224" priority="234">
      <formula>(Z29&lt;&gt;AV29)</formula>
    </cfRule>
  </conditionalFormatting>
  <conditionalFormatting sqref="AD30">
    <cfRule type="expression" dxfId="223" priority="233">
      <formula>AD30&lt;&gt;R30</formula>
    </cfRule>
  </conditionalFormatting>
  <conditionalFormatting sqref="R30">
    <cfRule type="expression" dxfId="222" priority="232">
      <formula>R30&lt;&gt;AD30</formula>
    </cfRule>
  </conditionalFormatting>
  <conditionalFormatting sqref="BD30">
    <cfRule type="expression" dxfId="221" priority="231">
      <formula>(AA30&lt;&gt;BD30)</formula>
    </cfRule>
  </conditionalFormatting>
  <conditionalFormatting sqref="AA30">
    <cfRule type="expression" dxfId="220" priority="230">
      <formula>(AA30&lt;&gt;BD30)</formula>
    </cfRule>
  </conditionalFormatting>
  <conditionalFormatting sqref="Z30">
    <cfRule type="expression" dxfId="219" priority="229">
      <formula>(Z30&lt;&gt;AV30)</formula>
    </cfRule>
  </conditionalFormatting>
  <conditionalFormatting sqref="BL30">
    <cfRule type="expression" dxfId="218" priority="228">
      <formula>(AB30&lt;&gt;BL30)</formula>
    </cfRule>
  </conditionalFormatting>
  <conditionalFormatting sqref="AB30">
    <cfRule type="expression" dxfId="217" priority="227">
      <formula>(AB30&lt;&gt;BL30)</formula>
    </cfRule>
  </conditionalFormatting>
  <conditionalFormatting sqref="AV30">
    <cfRule type="expression" dxfId="216" priority="226">
      <formula>(Z30&lt;&gt;AV30)</formula>
    </cfRule>
  </conditionalFormatting>
  <conditionalFormatting sqref="AD31">
    <cfRule type="expression" dxfId="215" priority="225">
      <formula>AD31&lt;&gt;R31</formula>
    </cfRule>
  </conditionalFormatting>
  <conditionalFormatting sqref="R31">
    <cfRule type="expression" dxfId="214" priority="224">
      <formula>R31&lt;&gt;AD31</formula>
    </cfRule>
  </conditionalFormatting>
  <conditionalFormatting sqref="AA31">
    <cfRule type="expression" dxfId="213" priority="223">
      <formula>(AA31&lt;&gt;BD31)</formula>
    </cfRule>
  </conditionalFormatting>
  <conditionalFormatting sqref="Z31">
    <cfRule type="expression" dxfId="212" priority="222">
      <formula>(Z31&lt;&gt;AV31)</formula>
    </cfRule>
  </conditionalFormatting>
  <conditionalFormatting sqref="AB31">
    <cfRule type="expression" dxfId="211" priority="221">
      <formula>(AB31&lt;&gt;BL31)</formula>
    </cfRule>
  </conditionalFormatting>
  <conditionalFormatting sqref="BD31">
    <cfRule type="expression" dxfId="210" priority="220">
      <formula>(AA31&lt;&gt;BD31)</formula>
    </cfRule>
  </conditionalFormatting>
  <conditionalFormatting sqref="AV31">
    <cfRule type="expression" dxfId="209" priority="219">
      <formula>(Z31&lt;&gt;AV31)</formula>
    </cfRule>
  </conditionalFormatting>
  <conditionalFormatting sqref="BL31">
    <cfRule type="expression" dxfId="208" priority="218">
      <formula>(AB31&lt;&gt;BL31)</formula>
    </cfRule>
  </conditionalFormatting>
  <conditionalFormatting sqref="AD32">
    <cfRule type="expression" dxfId="207" priority="217">
      <formula>AD32&lt;&gt;R32</formula>
    </cfRule>
  </conditionalFormatting>
  <conditionalFormatting sqref="R32">
    <cfRule type="expression" dxfId="206" priority="216">
      <formula>R32&lt;&gt;AD32</formula>
    </cfRule>
  </conditionalFormatting>
  <conditionalFormatting sqref="AA32">
    <cfRule type="expression" dxfId="205" priority="215">
      <formula>(AA32&lt;&gt;BD32)</formula>
    </cfRule>
  </conditionalFormatting>
  <conditionalFormatting sqref="Z32">
    <cfRule type="expression" dxfId="204" priority="214">
      <formula>(Z32&lt;&gt;AV32)</formula>
    </cfRule>
  </conditionalFormatting>
  <conditionalFormatting sqref="AB32">
    <cfRule type="expression" dxfId="203" priority="213">
      <formula>(AB32&lt;&gt;BL32)</formula>
    </cfRule>
  </conditionalFormatting>
  <conditionalFormatting sqref="BD32">
    <cfRule type="expression" dxfId="202" priority="212">
      <formula>(AA32&lt;&gt;BD32)</formula>
    </cfRule>
  </conditionalFormatting>
  <conditionalFormatting sqref="AV32">
    <cfRule type="expression" dxfId="201" priority="211">
      <formula>(Z32&lt;&gt;AV32)</formula>
    </cfRule>
  </conditionalFormatting>
  <conditionalFormatting sqref="BL32">
    <cfRule type="expression" dxfId="200" priority="210">
      <formula>(AB32&lt;&gt;BL32)</formula>
    </cfRule>
  </conditionalFormatting>
  <conditionalFormatting sqref="AD33">
    <cfRule type="expression" dxfId="199" priority="209">
      <formula>AD33&lt;&gt;R33</formula>
    </cfRule>
  </conditionalFormatting>
  <conditionalFormatting sqref="R33">
    <cfRule type="expression" dxfId="198" priority="208">
      <formula>R33&lt;&gt;AD33</formula>
    </cfRule>
  </conditionalFormatting>
  <conditionalFormatting sqref="AA33">
    <cfRule type="expression" dxfId="197" priority="207">
      <formula>(AA33&lt;&gt;BD33)</formula>
    </cfRule>
  </conditionalFormatting>
  <conditionalFormatting sqref="Z33">
    <cfRule type="expression" dxfId="196" priority="206">
      <formula>(Z33&lt;&gt;AV33)</formula>
    </cfRule>
  </conditionalFormatting>
  <conditionalFormatting sqref="AB33">
    <cfRule type="expression" dxfId="195" priority="205">
      <formula>(AB33&lt;&gt;BL33)</formula>
    </cfRule>
  </conditionalFormatting>
  <conditionalFormatting sqref="BD33">
    <cfRule type="expression" dxfId="194" priority="204">
      <formula>(AA33&lt;&gt;BD33)</formula>
    </cfRule>
  </conditionalFormatting>
  <conditionalFormatting sqref="AV33">
    <cfRule type="expression" dxfId="193" priority="203">
      <formula>(Z33&lt;&gt;AV33)</formula>
    </cfRule>
  </conditionalFormatting>
  <conditionalFormatting sqref="BL33">
    <cfRule type="expression" dxfId="192" priority="202">
      <formula>(AB33&lt;&gt;BL33)</formula>
    </cfRule>
  </conditionalFormatting>
  <conditionalFormatting sqref="AD34">
    <cfRule type="expression" dxfId="191" priority="193">
      <formula>AD34&lt;&gt;R34</formula>
    </cfRule>
  </conditionalFormatting>
  <conditionalFormatting sqref="R34">
    <cfRule type="expression" dxfId="190" priority="192">
      <formula>R34&lt;&gt;AD34</formula>
    </cfRule>
  </conditionalFormatting>
  <conditionalFormatting sqref="AA34">
    <cfRule type="expression" dxfId="189" priority="191">
      <formula>(AA34&lt;&gt;BD34)</formula>
    </cfRule>
  </conditionalFormatting>
  <conditionalFormatting sqref="Z34">
    <cfRule type="expression" dxfId="188" priority="190">
      <formula>(Z34&lt;&gt;AV34)</formula>
    </cfRule>
  </conditionalFormatting>
  <conditionalFormatting sqref="AB34">
    <cfRule type="expression" dxfId="187" priority="189">
      <formula>(AB34&lt;&gt;BL34)</formula>
    </cfRule>
  </conditionalFormatting>
  <conditionalFormatting sqref="BD34">
    <cfRule type="expression" dxfId="186" priority="188">
      <formula>(AA34&lt;&gt;BD34)</formula>
    </cfRule>
  </conditionalFormatting>
  <conditionalFormatting sqref="AV34">
    <cfRule type="expression" dxfId="185" priority="187">
      <formula>(Z34&lt;&gt;AV34)</formula>
    </cfRule>
  </conditionalFormatting>
  <conditionalFormatting sqref="BL34">
    <cfRule type="expression" dxfId="184" priority="186">
      <formula>(AB34&lt;&gt;BL34)</formula>
    </cfRule>
  </conditionalFormatting>
  <conditionalFormatting sqref="AD35">
    <cfRule type="expression" dxfId="183" priority="185">
      <formula>AD35&lt;&gt;R35</formula>
    </cfRule>
  </conditionalFormatting>
  <conditionalFormatting sqref="R35">
    <cfRule type="expression" dxfId="182" priority="184">
      <formula>R35&lt;&gt;AD35</formula>
    </cfRule>
  </conditionalFormatting>
  <conditionalFormatting sqref="AA35">
    <cfRule type="expression" dxfId="181" priority="183">
      <formula>(AA35&lt;&gt;BD35)</formula>
    </cfRule>
  </conditionalFormatting>
  <conditionalFormatting sqref="Z35">
    <cfRule type="expression" dxfId="180" priority="182">
      <formula>(Z35&lt;&gt;AV35)</formula>
    </cfRule>
  </conditionalFormatting>
  <conditionalFormatting sqref="AB35">
    <cfRule type="expression" dxfId="179" priority="181">
      <formula>(AB35&lt;&gt;BL35)</formula>
    </cfRule>
  </conditionalFormatting>
  <conditionalFormatting sqref="BD35">
    <cfRule type="expression" dxfId="178" priority="180">
      <formula>(AA35&lt;&gt;BD35)</formula>
    </cfRule>
  </conditionalFormatting>
  <conditionalFormatting sqref="AV35">
    <cfRule type="expression" dxfId="177" priority="179">
      <formula>(Z35&lt;&gt;AV35)</formula>
    </cfRule>
  </conditionalFormatting>
  <conditionalFormatting sqref="BL35">
    <cfRule type="expression" dxfId="176" priority="178">
      <formula>(AB35&lt;&gt;BL35)</formula>
    </cfRule>
  </conditionalFormatting>
  <conditionalFormatting sqref="AD36">
    <cfRule type="expression" dxfId="175" priority="177">
      <formula>AD36&lt;&gt;R36</formula>
    </cfRule>
  </conditionalFormatting>
  <conditionalFormatting sqref="R36">
    <cfRule type="expression" dxfId="174" priority="176">
      <formula>R36&lt;&gt;AD36</formula>
    </cfRule>
  </conditionalFormatting>
  <conditionalFormatting sqref="AA36">
    <cfRule type="expression" dxfId="173" priority="175">
      <formula>(AA36&lt;&gt;BD36)</formula>
    </cfRule>
  </conditionalFormatting>
  <conditionalFormatting sqref="Z36">
    <cfRule type="expression" dxfId="172" priority="174">
      <formula>(Z36&lt;&gt;AV36)</formula>
    </cfRule>
  </conditionalFormatting>
  <conditionalFormatting sqref="AB36">
    <cfRule type="expression" dxfId="171" priority="173">
      <formula>(AB36&lt;&gt;BL36)</formula>
    </cfRule>
  </conditionalFormatting>
  <conditionalFormatting sqref="BD36">
    <cfRule type="expression" dxfId="170" priority="172">
      <formula>(AA36&lt;&gt;BD36)</formula>
    </cfRule>
  </conditionalFormatting>
  <conditionalFormatting sqref="AV36">
    <cfRule type="expression" dxfId="169" priority="171">
      <formula>(Z36&lt;&gt;AV36)</formula>
    </cfRule>
  </conditionalFormatting>
  <conditionalFormatting sqref="BL36">
    <cfRule type="expression" dxfId="168" priority="170">
      <formula>(AB36&lt;&gt;BL36)</formula>
    </cfRule>
  </conditionalFormatting>
  <conditionalFormatting sqref="AD38">
    <cfRule type="expression" dxfId="167" priority="169">
      <formula>AD38&lt;&gt;R38</formula>
    </cfRule>
  </conditionalFormatting>
  <conditionalFormatting sqref="R38">
    <cfRule type="expression" dxfId="166" priority="168">
      <formula>R38&lt;&gt;AD38</formula>
    </cfRule>
  </conditionalFormatting>
  <conditionalFormatting sqref="AA38">
    <cfRule type="expression" dxfId="165" priority="167">
      <formula>(AA38&lt;&gt;BD38)</formula>
    </cfRule>
  </conditionalFormatting>
  <conditionalFormatting sqref="Z38">
    <cfRule type="expression" dxfId="164" priority="166">
      <formula>(Z38&lt;&gt;AV38)</formula>
    </cfRule>
  </conditionalFormatting>
  <conditionalFormatting sqref="AB38">
    <cfRule type="expression" dxfId="163" priority="165">
      <formula>(AB38&lt;&gt;BL38)</formula>
    </cfRule>
  </conditionalFormatting>
  <conditionalFormatting sqref="BD38">
    <cfRule type="expression" dxfId="162" priority="164">
      <formula>(AA38&lt;&gt;BD38)</formula>
    </cfRule>
  </conditionalFormatting>
  <conditionalFormatting sqref="AV38">
    <cfRule type="expression" dxfId="161" priority="163">
      <formula>(Z38&lt;&gt;AV38)</formula>
    </cfRule>
  </conditionalFormatting>
  <conditionalFormatting sqref="BL38">
    <cfRule type="expression" dxfId="160" priority="162">
      <formula>(AB38&lt;&gt;BL38)</formula>
    </cfRule>
  </conditionalFormatting>
  <conditionalFormatting sqref="AD39">
    <cfRule type="expression" dxfId="159" priority="161">
      <formula>AD39&lt;&gt;R39</formula>
    </cfRule>
  </conditionalFormatting>
  <conditionalFormatting sqref="R39">
    <cfRule type="expression" dxfId="158" priority="160">
      <formula>R39&lt;&gt;AD39</formula>
    </cfRule>
  </conditionalFormatting>
  <conditionalFormatting sqref="AA39">
    <cfRule type="expression" dxfId="157" priority="159">
      <formula>(AA39&lt;&gt;BD39)</formula>
    </cfRule>
  </conditionalFormatting>
  <conditionalFormatting sqref="Z39">
    <cfRule type="expression" dxfId="156" priority="158">
      <formula>(Z39&lt;&gt;AV39)</formula>
    </cfRule>
  </conditionalFormatting>
  <conditionalFormatting sqref="AB39">
    <cfRule type="expression" dxfId="155" priority="157">
      <formula>(AB39&lt;&gt;BL39)</formula>
    </cfRule>
  </conditionalFormatting>
  <conditionalFormatting sqref="BD39">
    <cfRule type="expression" dxfId="154" priority="156">
      <formula>(AA39&lt;&gt;BD39)</formula>
    </cfRule>
  </conditionalFormatting>
  <conditionalFormatting sqref="AV39">
    <cfRule type="expression" dxfId="153" priority="155">
      <formula>(Z39&lt;&gt;AV39)</formula>
    </cfRule>
  </conditionalFormatting>
  <conditionalFormatting sqref="BL39">
    <cfRule type="expression" dxfId="152" priority="154">
      <formula>(AB39&lt;&gt;BL39)</formula>
    </cfRule>
  </conditionalFormatting>
  <conditionalFormatting sqref="AD40">
    <cfRule type="expression" dxfId="151" priority="152">
      <formula>AD40&lt;&gt;R40</formula>
    </cfRule>
  </conditionalFormatting>
  <conditionalFormatting sqref="R40">
    <cfRule type="expression" dxfId="150" priority="151">
      <formula>R40&lt;&gt;AD40</formula>
    </cfRule>
  </conditionalFormatting>
  <conditionalFormatting sqref="AA40">
    <cfRule type="expression" dxfId="149" priority="150">
      <formula>(AA40&lt;&gt;BD40)</formula>
    </cfRule>
  </conditionalFormatting>
  <conditionalFormatting sqref="Z40">
    <cfRule type="expression" dxfId="148" priority="149">
      <formula>(Z40&lt;&gt;AV40)</formula>
    </cfRule>
  </conditionalFormatting>
  <conditionalFormatting sqref="AB40">
    <cfRule type="expression" dxfId="147" priority="148">
      <formula>(AB40&lt;&gt;BL40)</formula>
    </cfRule>
  </conditionalFormatting>
  <conditionalFormatting sqref="BD40">
    <cfRule type="expression" dxfId="146" priority="147">
      <formula>(AA40&lt;&gt;BD40)</formula>
    </cfRule>
  </conditionalFormatting>
  <conditionalFormatting sqref="AV40">
    <cfRule type="expression" dxfId="145" priority="146">
      <formula>(Z40&lt;&gt;AV40)</formula>
    </cfRule>
  </conditionalFormatting>
  <conditionalFormatting sqref="BL40">
    <cfRule type="expression" dxfId="144" priority="145">
      <formula>(AB40&lt;&gt;BL40)</formula>
    </cfRule>
  </conditionalFormatting>
  <conditionalFormatting sqref="AD41">
    <cfRule type="expression" dxfId="143" priority="144">
      <formula>AD41&lt;&gt;R41</formula>
    </cfRule>
  </conditionalFormatting>
  <conditionalFormatting sqref="R41">
    <cfRule type="expression" dxfId="142" priority="143">
      <formula>R41&lt;&gt;AD41</formula>
    </cfRule>
  </conditionalFormatting>
  <conditionalFormatting sqref="AA41">
    <cfRule type="expression" dxfId="141" priority="142">
      <formula>(AA41&lt;&gt;BD41)</formula>
    </cfRule>
  </conditionalFormatting>
  <conditionalFormatting sqref="Z41">
    <cfRule type="expression" dxfId="140" priority="141">
      <formula>(Z41&lt;&gt;AV41)</formula>
    </cfRule>
  </conditionalFormatting>
  <conditionalFormatting sqref="AB41">
    <cfRule type="expression" dxfId="139" priority="140">
      <formula>(AB41&lt;&gt;BL41)</formula>
    </cfRule>
  </conditionalFormatting>
  <conditionalFormatting sqref="BD41">
    <cfRule type="expression" dxfId="138" priority="139">
      <formula>(AA41&lt;&gt;BD41)</formula>
    </cfRule>
  </conditionalFormatting>
  <conditionalFormatting sqref="AV41">
    <cfRule type="expression" dxfId="137" priority="138">
      <formula>(Z41&lt;&gt;AV41)</formula>
    </cfRule>
  </conditionalFormatting>
  <conditionalFormatting sqref="BL41">
    <cfRule type="expression" dxfId="136" priority="137">
      <formula>(AB41&lt;&gt;BL41)</formula>
    </cfRule>
  </conditionalFormatting>
  <conditionalFormatting sqref="AD42">
    <cfRule type="expression" dxfId="135" priority="136">
      <formula>AD42&lt;&gt;R42</formula>
    </cfRule>
  </conditionalFormatting>
  <conditionalFormatting sqref="R42">
    <cfRule type="expression" dxfId="134" priority="135">
      <formula>R42&lt;&gt;AD42</formula>
    </cfRule>
  </conditionalFormatting>
  <conditionalFormatting sqref="AA42">
    <cfRule type="expression" dxfId="133" priority="134">
      <formula>(AA42&lt;&gt;BD42)</formula>
    </cfRule>
  </conditionalFormatting>
  <conditionalFormatting sqref="Z42">
    <cfRule type="expression" dxfId="132" priority="133">
      <formula>(Z42&lt;&gt;AV42)</formula>
    </cfRule>
  </conditionalFormatting>
  <conditionalFormatting sqref="AB42">
    <cfRule type="expression" dxfId="131" priority="132">
      <formula>(AB42&lt;&gt;BL42)</formula>
    </cfRule>
  </conditionalFormatting>
  <conditionalFormatting sqref="BD42">
    <cfRule type="expression" dxfId="130" priority="131">
      <formula>(AA42&lt;&gt;BD42)</formula>
    </cfRule>
  </conditionalFormatting>
  <conditionalFormatting sqref="AV42">
    <cfRule type="expression" dxfId="129" priority="130">
      <formula>(Z42&lt;&gt;AV42)</formula>
    </cfRule>
  </conditionalFormatting>
  <conditionalFormatting sqref="BL42">
    <cfRule type="expression" dxfId="128" priority="129">
      <formula>(AB42&lt;&gt;BL42)</formula>
    </cfRule>
  </conditionalFormatting>
  <conditionalFormatting sqref="AD43">
    <cfRule type="expression" dxfId="127" priority="128">
      <formula>AD43&lt;&gt;R43</formula>
    </cfRule>
  </conditionalFormatting>
  <conditionalFormatting sqref="R43">
    <cfRule type="expression" dxfId="126" priority="127">
      <formula>R43&lt;&gt;AD43</formula>
    </cfRule>
  </conditionalFormatting>
  <conditionalFormatting sqref="AA43">
    <cfRule type="expression" dxfId="125" priority="126">
      <formula>(AA43&lt;&gt;BD43)</formula>
    </cfRule>
  </conditionalFormatting>
  <conditionalFormatting sqref="Z43">
    <cfRule type="expression" dxfId="124" priority="125">
      <formula>(Z43&lt;&gt;AV43)</formula>
    </cfRule>
  </conditionalFormatting>
  <conditionalFormatting sqref="AB43">
    <cfRule type="expression" dxfId="123" priority="124">
      <formula>(AB43&lt;&gt;BL43)</formula>
    </cfRule>
  </conditionalFormatting>
  <conditionalFormatting sqref="BD43">
    <cfRule type="expression" dxfId="122" priority="123">
      <formula>(AA43&lt;&gt;BD43)</formula>
    </cfRule>
  </conditionalFormatting>
  <conditionalFormatting sqref="AV43">
    <cfRule type="expression" dxfId="121" priority="122">
      <formula>(Z43&lt;&gt;AV43)</formula>
    </cfRule>
  </conditionalFormatting>
  <conditionalFormatting sqref="BL43">
    <cfRule type="expression" dxfId="120" priority="121">
      <formula>(AB43&lt;&gt;BL43)</formula>
    </cfRule>
  </conditionalFormatting>
  <conditionalFormatting sqref="AD44">
    <cfRule type="expression" dxfId="119" priority="120">
      <formula>AD44&lt;&gt;R44</formula>
    </cfRule>
  </conditionalFormatting>
  <conditionalFormatting sqref="R44">
    <cfRule type="expression" dxfId="118" priority="119">
      <formula>R44&lt;&gt;AD44</formula>
    </cfRule>
  </conditionalFormatting>
  <conditionalFormatting sqref="AA44">
    <cfRule type="expression" dxfId="117" priority="118">
      <formula>(AA44&lt;&gt;BD44)</formula>
    </cfRule>
  </conditionalFormatting>
  <conditionalFormatting sqref="Z44">
    <cfRule type="expression" dxfId="116" priority="117">
      <formula>(Z44&lt;&gt;AV44)</formula>
    </cfRule>
  </conditionalFormatting>
  <conditionalFormatting sqref="AB44">
    <cfRule type="expression" dxfId="115" priority="116">
      <formula>(AB44&lt;&gt;BL44)</formula>
    </cfRule>
  </conditionalFormatting>
  <conditionalFormatting sqref="BD44">
    <cfRule type="expression" dxfId="114" priority="115">
      <formula>(AA44&lt;&gt;BD44)</formula>
    </cfRule>
  </conditionalFormatting>
  <conditionalFormatting sqref="AV44">
    <cfRule type="expression" dxfId="113" priority="114">
      <formula>(Z44&lt;&gt;AV44)</formula>
    </cfRule>
  </conditionalFormatting>
  <conditionalFormatting sqref="BL44">
    <cfRule type="expression" dxfId="112" priority="113">
      <formula>(AB44&lt;&gt;BL44)</formula>
    </cfRule>
  </conditionalFormatting>
  <conditionalFormatting sqref="AD45">
    <cfRule type="expression" dxfId="111" priority="112">
      <formula>AD45&lt;&gt;R45</formula>
    </cfRule>
  </conditionalFormatting>
  <conditionalFormatting sqref="R45">
    <cfRule type="expression" dxfId="110" priority="111">
      <formula>R45&lt;&gt;AD45</formula>
    </cfRule>
  </conditionalFormatting>
  <conditionalFormatting sqref="AA45">
    <cfRule type="expression" dxfId="109" priority="110">
      <formula>(AA45&lt;&gt;BD45)</formula>
    </cfRule>
  </conditionalFormatting>
  <conditionalFormatting sqref="Z45">
    <cfRule type="expression" dxfId="108" priority="109">
      <formula>(Z45&lt;&gt;AV45)</formula>
    </cfRule>
  </conditionalFormatting>
  <conditionalFormatting sqref="AB45">
    <cfRule type="expression" dxfId="107" priority="108">
      <formula>(AB45&lt;&gt;BL45)</formula>
    </cfRule>
  </conditionalFormatting>
  <conditionalFormatting sqref="BD45">
    <cfRule type="expression" dxfId="106" priority="107">
      <formula>(AA45&lt;&gt;BD45)</formula>
    </cfRule>
  </conditionalFormatting>
  <conditionalFormatting sqref="AV45">
    <cfRule type="expression" dxfId="105" priority="106">
      <formula>(Z45&lt;&gt;AV45)</formula>
    </cfRule>
  </conditionalFormatting>
  <conditionalFormatting sqref="BL45">
    <cfRule type="expression" dxfId="104" priority="105">
      <formula>(AB45&lt;&gt;BL45)</formula>
    </cfRule>
  </conditionalFormatting>
  <conditionalFormatting sqref="AD46">
    <cfRule type="expression" dxfId="103" priority="104">
      <formula>AD46&lt;&gt;R46</formula>
    </cfRule>
  </conditionalFormatting>
  <conditionalFormatting sqref="R46">
    <cfRule type="expression" dxfId="102" priority="103">
      <formula>R46&lt;&gt;AD46</formula>
    </cfRule>
  </conditionalFormatting>
  <conditionalFormatting sqref="AA46">
    <cfRule type="expression" dxfId="101" priority="102">
      <formula>(AA46&lt;&gt;BD46)</formula>
    </cfRule>
  </conditionalFormatting>
  <conditionalFormatting sqref="Z46">
    <cfRule type="expression" dxfId="100" priority="101">
      <formula>(Z46&lt;&gt;AV46)</formula>
    </cfRule>
  </conditionalFormatting>
  <conditionalFormatting sqref="AB46">
    <cfRule type="expression" dxfId="99" priority="100">
      <formula>(AB46&lt;&gt;BL46)</formula>
    </cfRule>
  </conditionalFormatting>
  <conditionalFormatting sqref="BD46">
    <cfRule type="expression" dxfId="98" priority="99">
      <formula>(AA46&lt;&gt;BD46)</formula>
    </cfRule>
  </conditionalFormatting>
  <conditionalFormatting sqref="AV46">
    <cfRule type="expression" dxfId="97" priority="98">
      <formula>(Z46&lt;&gt;AV46)</formula>
    </cfRule>
  </conditionalFormatting>
  <conditionalFormatting sqref="BL46">
    <cfRule type="expression" dxfId="96" priority="97">
      <formula>(AB46&lt;&gt;BL46)</formula>
    </cfRule>
  </conditionalFormatting>
  <conditionalFormatting sqref="AD47">
    <cfRule type="expression" dxfId="95" priority="96">
      <formula>AD47&lt;&gt;R47</formula>
    </cfRule>
  </conditionalFormatting>
  <conditionalFormatting sqref="R47">
    <cfRule type="expression" dxfId="94" priority="95">
      <formula>R47&lt;&gt;AD47</formula>
    </cfRule>
  </conditionalFormatting>
  <conditionalFormatting sqref="AA47">
    <cfRule type="expression" dxfId="93" priority="94">
      <formula>(AA47&lt;&gt;BD47)</formula>
    </cfRule>
  </conditionalFormatting>
  <conditionalFormatting sqref="Z47">
    <cfRule type="expression" dxfId="92" priority="93">
      <formula>(Z47&lt;&gt;AV47)</formula>
    </cfRule>
  </conditionalFormatting>
  <conditionalFormatting sqref="AB47">
    <cfRule type="expression" dxfId="91" priority="92">
      <formula>(AB47&lt;&gt;BL47)</formula>
    </cfRule>
  </conditionalFormatting>
  <conditionalFormatting sqref="BD47">
    <cfRule type="expression" dxfId="90" priority="91">
      <formula>(AA47&lt;&gt;BD47)</formula>
    </cfRule>
  </conditionalFormatting>
  <conditionalFormatting sqref="AV47">
    <cfRule type="expression" dxfId="89" priority="90">
      <formula>(Z47&lt;&gt;AV47)</formula>
    </cfRule>
  </conditionalFormatting>
  <conditionalFormatting sqref="BL47">
    <cfRule type="expression" dxfId="88" priority="89">
      <formula>(AB47&lt;&gt;BL47)</formula>
    </cfRule>
  </conditionalFormatting>
  <conditionalFormatting sqref="AD48">
    <cfRule type="expression" dxfId="87" priority="88">
      <formula>AD48&lt;&gt;R48</formula>
    </cfRule>
  </conditionalFormatting>
  <conditionalFormatting sqref="R48">
    <cfRule type="expression" dxfId="86" priority="87">
      <formula>R48&lt;&gt;AD48</formula>
    </cfRule>
  </conditionalFormatting>
  <conditionalFormatting sqref="AA48">
    <cfRule type="expression" dxfId="85" priority="86">
      <formula>(AA48&lt;&gt;BD48)</formula>
    </cfRule>
  </conditionalFormatting>
  <conditionalFormatting sqref="Z48">
    <cfRule type="expression" dxfId="84" priority="85">
      <formula>(Z48&lt;&gt;AV48)</formula>
    </cfRule>
  </conditionalFormatting>
  <conditionalFormatting sqref="AB48">
    <cfRule type="expression" dxfId="83" priority="84">
      <formula>(AB48&lt;&gt;BL48)</formula>
    </cfRule>
  </conditionalFormatting>
  <conditionalFormatting sqref="BD48">
    <cfRule type="expression" dxfId="82" priority="83">
      <formula>(AA48&lt;&gt;BD48)</formula>
    </cfRule>
  </conditionalFormatting>
  <conditionalFormatting sqref="AV48">
    <cfRule type="expression" dxfId="81" priority="82">
      <formula>(Z48&lt;&gt;AV48)</formula>
    </cfRule>
  </conditionalFormatting>
  <conditionalFormatting sqref="BL48">
    <cfRule type="expression" dxfId="80" priority="81">
      <formula>(AB48&lt;&gt;BL48)</formula>
    </cfRule>
  </conditionalFormatting>
  <conditionalFormatting sqref="AD49">
    <cfRule type="expression" dxfId="79" priority="80">
      <formula>AD49&lt;&gt;R49</formula>
    </cfRule>
  </conditionalFormatting>
  <conditionalFormatting sqref="R49">
    <cfRule type="expression" dxfId="78" priority="79">
      <formula>R49&lt;&gt;AD49</formula>
    </cfRule>
  </conditionalFormatting>
  <conditionalFormatting sqref="AA49">
    <cfRule type="expression" dxfId="77" priority="78">
      <formula>(AA49&lt;&gt;BD49)</formula>
    </cfRule>
  </conditionalFormatting>
  <conditionalFormatting sqref="Z49">
    <cfRule type="expression" dxfId="76" priority="77">
      <formula>(Z49&lt;&gt;AV49)</formula>
    </cfRule>
  </conditionalFormatting>
  <conditionalFormatting sqref="AB49">
    <cfRule type="expression" dxfId="75" priority="76">
      <formula>(AB49&lt;&gt;BL49)</formula>
    </cfRule>
  </conditionalFormatting>
  <conditionalFormatting sqref="BD49">
    <cfRule type="expression" dxfId="74" priority="75">
      <formula>(AA49&lt;&gt;BD49)</formula>
    </cfRule>
  </conditionalFormatting>
  <conditionalFormatting sqref="AV49">
    <cfRule type="expression" dxfId="73" priority="74">
      <formula>(Z49&lt;&gt;AV49)</formula>
    </cfRule>
  </conditionalFormatting>
  <conditionalFormatting sqref="BL49">
    <cfRule type="expression" dxfId="72" priority="73">
      <formula>(AB49&lt;&gt;BL49)</formula>
    </cfRule>
  </conditionalFormatting>
  <conditionalFormatting sqref="AD50">
    <cfRule type="expression" dxfId="71" priority="72">
      <formula>AD50&lt;&gt;R50</formula>
    </cfRule>
  </conditionalFormatting>
  <conditionalFormatting sqref="R50">
    <cfRule type="expression" dxfId="70" priority="71">
      <formula>R50&lt;&gt;AD50</formula>
    </cfRule>
  </conditionalFormatting>
  <conditionalFormatting sqref="AA50">
    <cfRule type="expression" dxfId="69" priority="70">
      <formula>(AA50&lt;&gt;BD50)</formula>
    </cfRule>
  </conditionalFormatting>
  <conditionalFormatting sqref="Z50">
    <cfRule type="expression" dxfId="68" priority="69">
      <formula>(Z50&lt;&gt;AV50)</formula>
    </cfRule>
  </conditionalFormatting>
  <conditionalFormatting sqref="AB50">
    <cfRule type="expression" dxfId="67" priority="68">
      <formula>(AB50&lt;&gt;BL50)</formula>
    </cfRule>
  </conditionalFormatting>
  <conditionalFormatting sqref="BD50">
    <cfRule type="expression" dxfId="66" priority="67">
      <formula>(AA50&lt;&gt;BD50)</formula>
    </cfRule>
  </conditionalFormatting>
  <conditionalFormatting sqref="AV50">
    <cfRule type="expression" dxfId="65" priority="66">
      <formula>(Z50&lt;&gt;AV50)</formula>
    </cfRule>
  </conditionalFormatting>
  <conditionalFormatting sqref="BL50">
    <cfRule type="expression" dxfId="64" priority="65">
      <formula>(AB50&lt;&gt;BL50)</formula>
    </cfRule>
  </conditionalFormatting>
  <conditionalFormatting sqref="AD51">
    <cfRule type="expression" dxfId="63" priority="64">
      <formula>AD51&lt;&gt;R51</formula>
    </cfRule>
  </conditionalFormatting>
  <conditionalFormatting sqref="R51">
    <cfRule type="expression" dxfId="62" priority="63">
      <formula>R51&lt;&gt;AD51</formula>
    </cfRule>
  </conditionalFormatting>
  <conditionalFormatting sqref="AA51">
    <cfRule type="expression" dxfId="61" priority="62">
      <formula>(AA51&lt;&gt;BD51)</formula>
    </cfRule>
  </conditionalFormatting>
  <conditionalFormatting sqref="Z51">
    <cfRule type="expression" dxfId="60" priority="61">
      <formula>(Z51&lt;&gt;AV51)</formula>
    </cfRule>
  </conditionalFormatting>
  <conditionalFormatting sqref="AB51">
    <cfRule type="expression" dxfId="59" priority="60">
      <formula>(AB51&lt;&gt;BL51)</formula>
    </cfRule>
  </conditionalFormatting>
  <conditionalFormatting sqref="BD51">
    <cfRule type="expression" dxfId="58" priority="59">
      <formula>(AA51&lt;&gt;BD51)</formula>
    </cfRule>
  </conditionalFormatting>
  <conditionalFormatting sqref="AV51">
    <cfRule type="expression" dxfId="57" priority="58">
      <formula>(Z51&lt;&gt;AV51)</formula>
    </cfRule>
  </conditionalFormatting>
  <conditionalFormatting sqref="BL51">
    <cfRule type="expression" dxfId="56" priority="57">
      <formula>(AB51&lt;&gt;BL51)</formula>
    </cfRule>
  </conditionalFormatting>
  <conditionalFormatting sqref="AD52">
    <cfRule type="expression" dxfId="55" priority="56">
      <formula>AD52&lt;&gt;R52</formula>
    </cfRule>
  </conditionalFormatting>
  <conditionalFormatting sqref="R52">
    <cfRule type="expression" dxfId="54" priority="55">
      <formula>R52&lt;&gt;AD52</formula>
    </cfRule>
  </conditionalFormatting>
  <conditionalFormatting sqref="AA52">
    <cfRule type="expression" dxfId="53" priority="54">
      <formula>(AA52&lt;&gt;BD52)</formula>
    </cfRule>
  </conditionalFormatting>
  <conditionalFormatting sqref="Z52">
    <cfRule type="expression" dxfId="52" priority="53">
      <formula>(Z52&lt;&gt;AV52)</formula>
    </cfRule>
  </conditionalFormatting>
  <conditionalFormatting sqref="AB52">
    <cfRule type="expression" dxfId="51" priority="52">
      <formula>(AB52&lt;&gt;BL52)</formula>
    </cfRule>
  </conditionalFormatting>
  <conditionalFormatting sqref="BD52">
    <cfRule type="expression" dxfId="50" priority="51">
      <formula>(AA52&lt;&gt;BD52)</formula>
    </cfRule>
  </conditionalFormatting>
  <conditionalFormatting sqref="AV52">
    <cfRule type="expression" dxfId="49" priority="50">
      <formula>(Z52&lt;&gt;AV52)</formula>
    </cfRule>
  </conditionalFormatting>
  <conditionalFormatting sqref="BL52">
    <cfRule type="expression" dxfId="48" priority="49">
      <formula>(AB52&lt;&gt;BL52)</formula>
    </cfRule>
  </conditionalFormatting>
  <conditionalFormatting sqref="AD53">
    <cfRule type="expression" dxfId="47" priority="48">
      <formula>AD53&lt;&gt;R53</formula>
    </cfRule>
  </conditionalFormatting>
  <conditionalFormatting sqref="R53">
    <cfRule type="expression" dxfId="46" priority="47">
      <formula>R53&lt;&gt;AD53</formula>
    </cfRule>
  </conditionalFormatting>
  <conditionalFormatting sqref="AA53">
    <cfRule type="expression" dxfId="45" priority="46">
      <formula>(AA53&lt;&gt;BD53)</formula>
    </cfRule>
  </conditionalFormatting>
  <conditionalFormatting sqref="Z53">
    <cfRule type="expression" dxfId="44" priority="45">
      <formula>(Z53&lt;&gt;AV53)</formula>
    </cfRule>
  </conditionalFormatting>
  <conditionalFormatting sqref="AB53">
    <cfRule type="expression" dxfId="43" priority="44">
      <formula>(AB53&lt;&gt;BL53)</formula>
    </cfRule>
  </conditionalFormatting>
  <conditionalFormatting sqref="BD53">
    <cfRule type="expression" dxfId="42" priority="43">
      <formula>(AA53&lt;&gt;BD53)</formula>
    </cfRule>
  </conditionalFormatting>
  <conditionalFormatting sqref="AV53">
    <cfRule type="expression" dxfId="41" priority="42">
      <formula>(Z53&lt;&gt;AV53)</formula>
    </cfRule>
  </conditionalFormatting>
  <conditionalFormatting sqref="BL53">
    <cfRule type="expression" dxfId="40" priority="41">
      <formula>(AB53&lt;&gt;BL53)</formula>
    </cfRule>
  </conditionalFormatting>
  <conditionalFormatting sqref="AD54">
    <cfRule type="expression" dxfId="39" priority="40">
      <formula>AD54&lt;&gt;R54</formula>
    </cfRule>
  </conditionalFormatting>
  <conditionalFormatting sqref="R54">
    <cfRule type="expression" dxfId="38" priority="39">
      <formula>R54&lt;&gt;AD54</formula>
    </cfRule>
  </conditionalFormatting>
  <conditionalFormatting sqref="AA54">
    <cfRule type="expression" dxfId="37" priority="38">
      <formula>(AA54&lt;&gt;BD54)</formula>
    </cfRule>
  </conditionalFormatting>
  <conditionalFormatting sqref="Z54">
    <cfRule type="expression" dxfId="36" priority="37">
      <formula>(Z54&lt;&gt;AV54)</formula>
    </cfRule>
  </conditionalFormatting>
  <conditionalFormatting sqref="AB54">
    <cfRule type="expression" dxfId="35" priority="36">
      <formula>(AB54&lt;&gt;BL54)</formula>
    </cfRule>
  </conditionalFormatting>
  <conditionalFormatting sqref="BD54">
    <cfRule type="expression" dxfId="34" priority="35">
      <formula>(AA54&lt;&gt;BD54)</formula>
    </cfRule>
  </conditionalFormatting>
  <conditionalFormatting sqref="AV54">
    <cfRule type="expression" dxfId="33" priority="34">
      <formula>(Z54&lt;&gt;AV54)</formula>
    </cfRule>
  </conditionalFormatting>
  <conditionalFormatting sqref="BL54">
    <cfRule type="expression" dxfId="32" priority="33">
      <formula>(AB54&lt;&gt;BL54)</formula>
    </cfRule>
  </conditionalFormatting>
  <conditionalFormatting sqref="AD55">
    <cfRule type="expression" dxfId="31" priority="32">
      <formula>AD55&lt;&gt;R55</formula>
    </cfRule>
  </conditionalFormatting>
  <conditionalFormatting sqref="R55">
    <cfRule type="expression" dxfId="30" priority="31">
      <formula>R55&lt;&gt;AD55</formula>
    </cfRule>
  </conditionalFormatting>
  <conditionalFormatting sqref="AA55">
    <cfRule type="expression" dxfId="29" priority="30">
      <formula>(AA55&lt;&gt;BD55)</formula>
    </cfRule>
  </conditionalFormatting>
  <conditionalFormatting sqref="Z55">
    <cfRule type="expression" dxfId="28" priority="29">
      <formula>(Z55&lt;&gt;AV55)</formula>
    </cfRule>
  </conditionalFormatting>
  <conditionalFormatting sqref="AB55">
    <cfRule type="expression" dxfId="27" priority="28">
      <formula>(AB55&lt;&gt;BL55)</formula>
    </cfRule>
  </conditionalFormatting>
  <conditionalFormatting sqref="BD55">
    <cfRule type="expression" dxfId="26" priority="27">
      <formula>(AA55&lt;&gt;BD55)</formula>
    </cfRule>
  </conditionalFormatting>
  <conditionalFormatting sqref="AV55">
    <cfRule type="expression" dxfId="25" priority="26">
      <formula>(Z55&lt;&gt;AV55)</formula>
    </cfRule>
  </conditionalFormatting>
  <conditionalFormatting sqref="BL55">
    <cfRule type="expression" dxfId="24" priority="25">
      <formula>(AB55&lt;&gt;BL55)</formula>
    </cfRule>
  </conditionalFormatting>
  <conditionalFormatting sqref="AD56">
    <cfRule type="expression" dxfId="23" priority="24">
      <formula>AD56&lt;&gt;R56</formula>
    </cfRule>
  </conditionalFormatting>
  <conditionalFormatting sqref="R56">
    <cfRule type="expression" dxfId="22" priority="23">
      <formula>R56&lt;&gt;AD56</formula>
    </cfRule>
  </conditionalFormatting>
  <conditionalFormatting sqref="AA56">
    <cfRule type="expression" dxfId="21" priority="22">
      <formula>(AA56&lt;&gt;BD56)</formula>
    </cfRule>
  </conditionalFormatting>
  <conditionalFormatting sqref="Z56">
    <cfRule type="expression" dxfId="20" priority="21">
      <formula>(Z56&lt;&gt;AV56)</formula>
    </cfRule>
  </conditionalFormatting>
  <conditionalFormatting sqref="AB56">
    <cfRule type="expression" dxfId="19" priority="20">
      <formula>(AB56&lt;&gt;BL56)</formula>
    </cfRule>
  </conditionalFormatting>
  <conditionalFormatting sqref="BD56">
    <cfRule type="expression" dxfId="18" priority="19">
      <formula>(AA56&lt;&gt;BD56)</formula>
    </cfRule>
  </conditionalFormatting>
  <conditionalFormatting sqref="AV56">
    <cfRule type="expression" dxfId="17" priority="18">
      <formula>(Z56&lt;&gt;AV56)</formula>
    </cfRule>
  </conditionalFormatting>
  <conditionalFormatting sqref="BL56">
    <cfRule type="expression" dxfId="16" priority="17">
      <formula>(AB56&lt;&gt;BL56)</formula>
    </cfRule>
  </conditionalFormatting>
  <conditionalFormatting sqref="AD57">
    <cfRule type="expression" dxfId="15" priority="16">
      <formula>AD57&lt;&gt;R57</formula>
    </cfRule>
  </conditionalFormatting>
  <conditionalFormatting sqref="R57">
    <cfRule type="expression" dxfId="14" priority="15">
      <formula>R57&lt;&gt;AD57</formula>
    </cfRule>
  </conditionalFormatting>
  <conditionalFormatting sqref="AA57">
    <cfRule type="expression" dxfId="13" priority="14">
      <formula>(AA57&lt;&gt;BD57)</formula>
    </cfRule>
  </conditionalFormatting>
  <conditionalFormatting sqref="Z57">
    <cfRule type="expression" dxfId="12" priority="13">
      <formula>(Z57&lt;&gt;AV57)</formula>
    </cfRule>
  </conditionalFormatting>
  <conditionalFormatting sqref="AB57">
    <cfRule type="expression" dxfId="11" priority="12">
      <formula>(AB57&lt;&gt;BL57)</formula>
    </cfRule>
  </conditionalFormatting>
  <conditionalFormatting sqref="BD57">
    <cfRule type="expression" dxfId="10" priority="11">
      <formula>(AA57&lt;&gt;BD57)</formula>
    </cfRule>
  </conditionalFormatting>
  <conditionalFormatting sqref="AV57">
    <cfRule type="expression" dxfId="9" priority="10">
      <formula>(Z57&lt;&gt;AV57)</formula>
    </cfRule>
  </conditionalFormatting>
  <conditionalFormatting sqref="BL57">
    <cfRule type="expression" dxfId="8" priority="9">
      <formula>(AB57&lt;&gt;BL57)</formula>
    </cfRule>
  </conditionalFormatting>
  <conditionalFormatting sqref="AD58">
    <cfRule type="expression" dxfId="7" priority="8">
      <formula>AD58&lt;&gt;R58</formula>
    </cfRule>
  </conditionalFormatting>
  <conditionalFormatting sqref="R58">
    <cfRule type="expression" dxfId="6" priority="7">
      <formula>R58&lt;&gt;AD58</formula>
    </cfRule>
  </conditionalFormatting>
  <conditionalFormatting sqref="AA58">
    <cfRule type="expression" dxfId="5" priority="6">
      <formula>(AA58&lt;&gt;BD58)</formula>
    </cfRule>
  </conditionalFormatting>
  <conditionalFormatting sqref="Z58">
    <cfRule type="expression" dxfId="4" priority="5">
      <formula>(Z58&lt;&gt;AV58)</formula>
    </cfRule>
  </conditionalFormatting>
  <conditionalFormatting sqref="AB58">
    <cfRule type="expression" dxfId="3" priority="4">
      <formula>(AB58&lt;&gt;BL58)</formula>
    </cfRule>
  </conditionalFormatting>
  <conditionalFormatting sqref="BD58">
    <cfRule type="expression" dxfId="2" priority="3">
      <formula>(AA58&lt;&gt;BD58)</formula>
    </cfRule>
  </conditionalFormatting>
  <conditionalFormatting sqref="AV58">
    <cfRule type="expression" dxfId="1" priority="2">
      <formula>(Z58&lt;&gt;AV58)</formula>
    </cfRule>
  </conditionalFormatting>
  <conditionalFormatting sqref="BL58">
    <cfRule type="expression" dxfId="0" priority="1">
      <formula>(AB58&lt;&gt;BL58)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"/>
  <sheetViews>
    <sheetView tabSelected="1" topLeftCell="A79" workbookViewId="0">
      <selection activeCell="F99" sqref="F99"/>
    </sheetView>
  </sheetViews>
  <sheetFormatPr defaultRowHeight="15" x14ac:dyDescent="0.25"/>
  <cols>
    <col min="2" max="2" width="4" customWidth="1"/>
    <col min="3" max="3" width="2.5703125" customWidth="1"/>
    <col min="4" max="4" width="11.85546875" customWidth="1"/>
    <col min="5" max="5" width="3" customWidth="1"/>
    <col min="6" max="6" width="12.7109375" customWidth="1"/>
    <col min="7" max="7" width="18.28515625" customWidth="1"/>
    <col min="8" max="8" width="12.7109375" customWidth="1"/>
    <col min="9" max="9" width="9.42578125" customWidth="1"/>
    <col min="10" max="11" width="2.7109375" customWidth="1"/>
    <col min="12" max="12" width="3.85546875" customWidth="1"/>
  </cols>
  <sheetData>
    <row r="1" spans="1:12" ht="26.25" x14ac:dyDescent="0.4">
      <c r="A1" s="194" t="s">
        <v>157</v>
      </c>
    </row>
    <row r="3" spans="1:12" x14ac:dyDescent="0.25">
      <c r="B3" s="250" t="s">
        <v>205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</row>
    <row r="4" spans="1:12" x14ac:dyDescent="0.25">
      <c r="B4" s="250" t="s">
        <v>206</v>
      </c>
      <c r="C4" s="250"/>
      <c r="D4" s="250"/>
      <c r="E4" s="250"/>
      <c r="F4" s="250"/>
      <c r="G4" s="250"/>
      <c r="H4" s="250"/>
      <c r="I4" s="250"/>
      <c r="J4" s="250"/>
      <c r="K4" s="250"/>
      <c r="L4" s="250"/>
    </row>
    <row r="5" spans="1:12" x14ac:dyDescent="0.25">
      <c r="B5" s="250" t="s">
        <v>199</v>
      </c>
      <c r="C5" s="250"/>
      <c r="D5" s="250"/>
      <c r="E5" s="250"/>
      <c r="F5" s="250"/>
      <c r="G5" s="250"/>
      <c r="H5" s="250"/>
      <c r="I5" s="250"/>
      <c r="J5" s="250"/>
      <c r="K5" s="250"/>
      <c r="L5" s="250"/>
    </row>
    <row r="6" spans="1:12" x14ac:dyDescent="0.25">
      <c r="B6" s="250" t="s">
        <v>207</v>
      </c>
      <c r="C6" s="250"/>
      <c r="D6" s="250"/>
      <c r="E6" s="250"/>
      <c r="F6" s="250"/>
      <c r="G6" s="250"/>
      <c r="H6" s="250"/>
      <c r="I6" s="250"/>
      <c r="J6" s="250"/>
      <c r="K6" s="250"/>
      <c r="L6" s="250"/>
    </row>
    <row r="7" spans="1:12" x14ac:dyDescent="0.25">
      <c r="B7" s="250" t="s">
        <v>200</v>
      </c>
      <c r="C7" s="250"/>
      <c r="D7" s="250"/>
      <c r="E7" s="250"/>
      <c r="F7" s="250"/>
      <c r="G7" s="250"/>
      <c r="H7" s="250"/>
      <c r="I7" s="250"/>
      <c r="J7" s="250"/>
      <c r="K7" s="250"/>
      <c r="L7" s="250"/>
    </row>
    <row r="8" spans="1:12" x14ac:dyDescent="0.25">
      <c r="B8" s="3" t="s">
        <v>208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B9" s="3" t="s">
        <v>209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B10" s="3" t="s">
        <v>201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s="3" t="s">
        <v>210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B12" s="3" t="s">
        <v>202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B13" s="3" t="s">
        <v>211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B14" s="3" t="s">
        <v>203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B15" s="3" t="s">
        <v>212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B16" s="3" t="s">
        <v>213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26" x14ac:dyDescent="0.25">
      <c r="B17" s="3" t="s">
        <v>204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2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26" ht="23.25" x14ac:dyDescent="0.35">
      <c r="A19" s="193" t="s">
        <v>198</v>
      </c>
    </row>
    <row r="21" spans="1:26" x14ac:dyDescent="0.25">
      <c r="B21" s="8"/>
      <c r="C21" s="176"/>
      <c r="D21" s="248" t="s">
        <v>159</v>
      </c>
      <c r="E21" s="9"/>
      <c r="F21" s="9"/>
      <c r="G21" s="9"/>
      <c r="H21" s="9"/>
      <c r="I21" s="9"/>
      <c r="J21" s="9"/>
      <c r="K21" s="9"/>
      <c r="L21" s="10"/>
      <c r="P21" s="8"/>
      <c r="Q21" s="176"/>
      <c r="R21" s="248" t="s">
        <v>159</v>
      </c>
      <c r="S21" s="9"/>
      <c r="T21" s="9"/>
      <c r="U21" s="9"/>
      <c r="V21" s="9"/>
      <c r="W21" s="9"/>
      <c r="X21" s="9"/>
      <c r="Y21" s="9"/>
      <c r="Z21" s="10"/>
    </row>
    <row r="22" spans="1:26" ht="13.5" customHeight="1" x14ac:dyDescent="0.25">
      <c r="B22" s="168"/>
      <c r="C22" s="7"/>
      <c r="D22" s="249"/>
      <c r="E22" s="9"/>
      <c r="F22" s="9"/>
      <c r="G22" s="9"/>
      <c r="H22" s="9"/>
      <c r="I22" s="9"/>
      <c r="J22" s="9"/>
      <c r="K22" s="10"/>
      <c r="L22" s="12"/>
      <c r="P22" s="168"/>
      <c r="Q22" s="7"/>
      <c r="R22" s="249"/>
      <c r="S22" s="9"/>
      <c r="T22" s="9"/>
      <c r="U22" s="9"/>
      <c r="V22" s="9"/>
      <c r="W22" s="9"/>
      <c r="X22" s="9"/>
      <c r="Y22" s="10"/>
      <c r="Z22" s="12"/>
    </row>
    <row r="23" spans="1:26" x14ac:dyDescent="0.25">
      <c r="B23" s="11"/>
      <c r="C23" s="11"/>
      <c r="D23" s="177" t="s">
        <v>177</v>
      </c>
      <c r="E23" s="7"/>
      <c r="F23" s="169" t="s">
        <v>158</v>
      </c>
      <c r="G23" s="179"/>
      <c r="H23" s="179"/>
      <c r="I23" s="148"/>
      <c r="J23" s="7"/>
      <c r="K23" s="12"/>
      <c r="L23" s="12"/>
      <c r="P23" s="11"/>
      <c r="Q23" s="11"/>
      <c r="R23" s="177" t="s">
        <v>177</v>
      </c>
      <c r="S23" s="7"/>
      <c r="T23" s="169" t="s">
        <v>158</v>
      </c>
      <c r="U23" s="179"/>
      <c r="V23" s="179"/>
      <c r="W23" s="148"/>
      <c r="X23" s="7"/>
      <c r="Y23" s="12"/>
      <c r="Z23" s="12"/>
    </row>
    <row r="24" spans="1:26" ht="7.5" customHeight="1" x14ac:dyDescent="0.25">
      <c r="B24" s="11"/>
      <c r="C24" s="11"/>
      <c r="D24" s="7"/>
      <c r="E24" s="7"/>
      <c r="F24" s="7"/>
      <c r="G24" s="7"/>
      <c r="H24" s="7"/>
      <c r="I24" s="7"/>
      <c r="J24" s="7"/>
      <c r="K24" s="12"/>
      <c r="L24" s="12"/>
      <c r="P24" s="11"/>
      <c r="Q24" s="11"/>
      <c r="R24" s="7"/>
      <c r="S24" s="7"/>
      <c r="T24" s="7"/>
      <c r="U24" s="7"/>
      <c r="V24" s="7"/>
      <c r="W24" s="7"/>
      <c r="X24" s="7"/>
      <c r="Y24" s="12"/>
      <c r="Z24" s="12"/>
    </row>
    <row r="25" spans="1:26" x14ac:dyDescent="0.25">
      <c r="B25" s="11"/>
      <c r="C25" s="11"/>
      <c r="D25" s="177" t="s">
        <v>170</v>
      </c>
      <c r="E25" s="7"/>
      <c r="F25" s="170" t="s">
        <v>160</v>
      </c>
      <c r="G25" s="180"/>
      <c r="H25" s="180"/>
      <c r="I25" s="181"/>
      <c r="J25" s="7"/>
      <c r="K25" s="12"/>
      <c r="L25" s="12"/>
      <c r="P25" s="11"/>
      <c r="Q25" s="176"/>
      <c r="R25" s="248" t="s">
        <v>173</v>
      </c>
      <c r="S25" s="248"/>
      <c r="T25" s="7"/>
      <c r="U25" s="7"/>
      <c r="V25" s="7"/>
      <c r="W25" s="7"/>
      <c r="X25" s="7"/>
      <c r="Y25" s="7"/>
      <c r="Z25" s="12"/>
    </row>
    <row r="26" spans="1:26" x14ac:dyDescent="0.25">
      <c r="B26" s="11"/>
      <c r="C26" s="11"/>
      <c r="D26" s="7"/>
      <c r="E26" s="7"/>
      <c r="F26" s="171" t="s">
        <v>161</v>
      </c>
      <c r="G26" s="173"/>
      <c r="H26" s="173"/>
      <c r="I26" s="182"/>
      <c r="J26" s="7"/>
      <c r="K26" s="12"/>
      <c r="L26" s="12"/>
      <c r="P26" s="168"/>
      <c r="Q26" s="7"/>
      <c r="R26" s="249"/>
      <c r="S26" s="249"/>
      <c r="T26" s="9"/>
      <c r="U26" s="9"/>
      <c r="V26" s="9"/>
      <c r="W26" s="9"/>
      <c r="X26" s="9"/>
      <c r="Y26" s="10"/>
      <c r="Z26" s="12"/>
    </row>
    <row r="27" spans="1:26" x14ac:dyDescent="0.25">
      <c r="B27" s="11"/>
      <c r="C27" s="11"/>
      <c r="D27" s="7"/>
      <c r="E27" s="7"/>
      <c r="F27" s="171" t="s">
        <v>178</v>
      </c>
      <c r="G27" s="173"/>
      <c r="H27" s="173"/>
      <c r="I27" s="182"/>
      <c r="J27" s="7"/>
      <c r="K27" s="12"/>
      <c r="L27" s="12"/>
      <c r="P27" s="11"/>
      <c r="Q27" s="11"/>
      <c r="R27" s="16" t="s">
        <v>254</v>
      </c>
      <c r="S27" s="7"/>
      <c r="T27" s="6"/>
      <c r="U27" s="6"/>
      <c r="V27" s="6"/>
      <c r="W27" s="7"/>
      <c r="X27" s="7"/>
      <c r="Y27" s="12"/>
      <c r="Z27" s="12"/>
    </row>
    <row r="28" spans="1:26" x14ac:dyDescent="0.25">
      <c r="B28" s="11"/>
      <c r="C28" s="11"/>
      <c r="D28" s="7"/>
      <c r="E28" s="7"/>
      <c r="F28" s="171" t="s">
        <v>179</v>
      </c>
      <c r="G28" s="173"/>
      <c r="H28" s="173"/>
      <c r="I28" s="182"/>
      <c r="J28" s="7"/>
      <c r="K28" s="12"/>
      <c r="L28" s="12"/>
      <c r="P28" s="11"/>
      <c r="Q28" s="13"/>
      <c r="R28" s="14"/>
      <c r="S28" s="14"/>
      <c r="T28" s="14"/>
      <c r="U28" s="14"/>
      <c r="V28" s="14"/>
      <c r="W28" s="14"/>
      <c r="X28" s="14"/>
      <c r="Y28" s="15"/>
      <c r="Z28" s="12"/>
    </row>
    <row r="29" spans="1:26" x14ac:dyDescent="0.25">
      <c r="B29" s="11"/>
      <c r="C29" s="11"/>
      <c r="D29" s="7"/>
      <c r="E29" s="7"/>
      <c r="F29" s="171" t="s">
        <v>162</v>
      </c>
      <c r="G29" s="173"/>
      <c r="H29" s="173"/>
      <c r="I29" s="182"/>
      <c r="J29" s="7"/>
      <c r="K29" s="12"/>
      <c r="L29" s="12"/>
      <c r="P29" s="11"/>
      <c r="Q29" s="7"/>
      <c r="R29" s="7"/>
      <c r="S29" s="7"/>
      <c r="T29" s="7"/>
      <c r="U29" s="7"/>
      <c r="V29" s="7"/>
      <c r="W29" s="7"/>
      <c r="X29" s="7"/>
      <c r="Y29" s="7"/>
      <c r="Z29" s="12"/>
    </row>
    <row r="30" spans="1:26" x14ac:dyDescent="0.25">
      <c r="B30" s="11"/>
      <c r="C30" s="11"/>
      <c r="D30" s="7"/>
      <c r="E30" s="7"/>
      <c r="F30" s="171" t="s">
        <v>180</v>
      </c>
      <c r="G30" s="173"/>
      <c r="H30" s="173"/>
      <c r="I30" s="182"/>
      <c r="J30" s="7"/>
      <c r="K30" s="12"/>
      <c r="L30" s="12"/>
      <c r="P30" s="11"/>
      <c r="Q30" s="7"/>
      <c r="R30" s="7"/>
      <c r="S30" s="7"/>
      <c r="T30" s="149" t="s">
        <v>171</v>
      </c>
      <c r="U30" s="7"/>
      <c r="V30" s="149" t="s">
        <v>172</v>
      </c>
      <c r="W30" s="7"/>
      <c r="X30" s="7"/>
      <c r="Y30" s="7"/>
      <c r="Z30" s="12"/>
    </row>
    <row r="31" spans="1:26" x14ac:dyDescent="0.25">
      <c r="B31" s="11"/>
      <c r="C31" s="11"/>
      <c r="D31" s="7"/>
      <c r="E31" s="7"/>
      <c r="F31" s="171" t="s">
        <v>163</v>
      </c>
      <c r="G31" s="173"/>
      <c r="H31" s="173"/>
      <c r="I31" s="182"/>
      <c r="J31" s="7"/>
      <c r="K31" s="12"/>
      <c r="L31" s="12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x14ac:dyDescent="0.25">
      <c r="B32" s="11"/>
      <c r="C32" s="11"/>
      <c r="D32" s="7"/>
      <c r="E32" s="7"/>
      <c r="F32" s="171" t="s">
        <v>164</v>
      </c>
      <c r="G32" s="173"/>
      <c r="H32" s="173"/>
      <c r="I32" s="182"/>
      <c r="J32" s="7"/>
      <c r="K32" s="12"/>
      <c r="L32" s="12"/>
      <c r="P32" s="11"/>
      <c r="Q32" s="11"/>
      <c r="R32" s="7"/>
      <c r="S32" s="7"/>
      <c r="T32" s="171" t="s">
        <v>164</v>
      </c>
      <c r="U32" s="173"/>
      <c r="V32" s="173"/>
      <c r="W32" s="182"/>
      <c r="X32" s="7"/>
      <c r="Y32" s="12"/>
      <c r="Z32" s="12"/>
    </row>
    <row r="33" spans="1:26" x14ac:dyDescent="0.25">
      <c r="B33" s="11"/>
      <c r="C33" s="11"/>
      <c r="D33" s="7"/>
      <c r="E33" s="7"/>
      <c r="F33" s="171" t="s">
        <v>165</v>
      </c>
      <c r="G33" s="173"/>
      <c r="H33" s="173"/>
      <c r="I33" s="182"/>
      <c r="J33" s="7"/>
      <c r="K33" s="12"/>
      <c r="L33" s="12"/>
      <c r="P33" s="11"/>
      <c r="Q33" s="11"/>
      <c r="R33" s="7"/>
      <c r="S33" s="7"/>
      <c r="T33" s="171" t="s">
        <v>165</v>
      </c>
      <c r="U33" s="173"/>
      <c r="V33" s="173"/>
      <c r="W33" s="182"/>
      <c r="X33" s="7"/>
      <c r="Y33" s="12"/>
      <c r="Z33" s="12"/>
    </row>
    <row r="34" spans="1:26" x14ac:dyDescent="0.25">
      <c r="B34" s="11"/>
      <c r="C34" s="11"/>
      <c r="D34" s="7"/>
      <c r="E34" s="7"/>
      <c r="F34" s="174" t="s">
        <v>166</v>
      </c>
      <c r="G34" s="172"/>
      <c r="H34" s="172"/>
      <c r="I34" s="175"/>
      <c r="J34" s="7"/>
      <c r="K34" s="12"/>
      <c r="L34" s="12"/>
      <c r="P34" s="11"/>
      <c r="Q34" s="11"/>
      <c r="R34" s="7"/>
      <c r="S34" s="7"/>
      <c r="T34" s="174" t="s">
        <v>166</v>
      </c>
      <c r="U34" s="172"/>
      <c r="V34" s="172"/>
      <c r="W34" s="175"/>
      <c r="X34" s="7"/>
      <c r="Y34" s="12"/>
      <c r="Z34" s="12"/>
    </row>
    <row r="35" spans="1:26" x14ac:dyDescent="0.25">
      <c r="B35" s="11"/>
      <c r="C35" s="11"/>
      <c r="D35" s="7"/>
      <c r="E35" s="7"/>
      <c r="F35" s="174" t="s">
        <v>167</v>
      </c>
      <c r="G35" s="172"/>
      <c r="H35" s="172"/>
      <c r="I35" s="175"/>
      <c r="J35" s="7"/>
      <c r="K35" s="12"/>
      <c r="L35" s="12"/>
      <c r="P35" s="11"/>
      <c r="Q35" s="11"/>
      <c r="R35" s="7"/>
      <c r="S35" s="7"/>
      <c r="T35" s="174" t="s">
        <v>167</v>
      </c>
      <c r="U35" s="172"/>
      <c r="V35" s="172"/>
      <c r="W35" s="175"/>
      <c r="X35" s="7"/>
      <c r="Y35" s="12"/>
      <c r="Z35" s="12"/>
    </row>
    <row r="36" spans="1:26" x14ac:dyDescent="0.25">
      <c r="B36" s="11"/>
      <c r="C36" s="11"/>
      <c r="D36" s="7"/>
      <c r="E36" s="7"/>
      <c r="F36" s="174" t="s">
        <v>168</v>
      </c>
      <c r="G36" s="172"/>
      <c r="H36" s="172"/>
      <c r="I36" s="175"/>
      <c r="J36" s="7"/>
      <c r="K36" s="12"/>
      <c r="L36" s="12"/>
      <c r="P36" s="11"/>
      <c r="Q36" s="11"/>
      <c r="R36" s="7"/>
      <c r="S36" s="7"/>
      <c r="T36" s="174" t="s">
        <v>168</v>
      </c>
      <c r="U36" s="172"/>
      <c r="V36" s="172"/>
      <c r="W36" s="175"/>
      <c r="X36" s="7"/>
      <c r="Y36" s="12"/>
      <c r="Z36" s="12"/>
    </row>
    <row r="37" spans="1:26" x14ac:dyDescent="0.25">
      <c r="B37" s="11"/>
      <c r="C37" s="11"/>
      <c r="D37" s="7"/>
      <c r="E37" s="7"/>
      <c r="F37" s="183" t="s">
        <v>169</v>
      </c>
      <c r="G37" s="184"/>
      <c r="H37" s="184"/>
      <c r="I37" s="185"/>
      <c r="J37" s="7"/>
      <c r="K37" s="12"/>
      <c r="L37" s="12"/>
      <c r="P37" s="11"/>
      <c r="Q37" s="11"/>
      <c r="R37" s="7"/>
      <c r="S37" s="7"/>
      <c r="T37" s="183" t="s">
        <v>169</v>
      </c>
      <c r="U37" s="184"/>
      <c r="V37" s="184"/>
      <c r="W37" s="185"/>
      <c r="X37" s="7"/>
      <c r="Y37" s="12"/>
      <c r="Z37" s="12"/>
    </row>
    <row r="38" spans="1:26" x14ac:dyDescent="0.25">
      <c r="B38" s="11"/>
      <c r="C38" s="13"/>
      <c r="D38" s="14"/>
      <c r="E38" s="14"/>
      <c r="F38" s="14"/>
      <c r="G38" s="14"/>
      <c r="H38" s="14"/>
      <c r="I38" s="14"/>
      <c r="J38" s="14"/>
      <c r="K38" s="15"/>
      <c r="L38" s="12"/>
      <c r="P38" s="11"/>
      <c r="Q38" s="13"/>
      <c r="R38" s="14"/>
      <c r="S38" s="14"/>
      <c r="T38" s="14"/>
      <c r="U38" s="14"/>
      <c r="V38" s="14"/>
      <c r="W38" s="14"/>
      <c r="X38" s="14"/>
      <c r="Y38" s="15"/>
      <c r="Z38" s="12"/>
    </row>
    <row r="39" spans="1:26" x14ac:dyDescent="0.25">
      <c r="B39" s="11"/>
      <c r="C39" s="176"/>
      <c r="D39" s="248" t="s">
        <v>173</v>
      </c>
      <c r="E39" s="248"/>
      <c r="F39" s="7"/>
      <c r="G39" s="7"/>
      <c r="H39" s="7"/>
      <c r="I39" s="7"/>
      <c r="J39" s="7"/>
      <c r="K39" s="7"/>
      <c r="L39" s="12"/>
    </row>
    <row r="40" spans="1:26" x14ac:dyDescent="0.25">
      <c r="B40" s="168"/>
      <c r="C40" s="7"/>
      <c r="D40" s="249"/>
      <c r="E40" s="249"/>
      <c r="F40" s="9"/>
      <c r="G40" s="9"/>
      <c r="H40" s="9"/>
      <c r="I40" s="9"/>
      <c r="J40" s="9"/>
      <c r="K40" s="10"/>
      <c r="L40" s="12"/>
    </row>
    <row r="41" spans="1:26" x14ac:dyDescent="0.25">
      <c r="B41" s="11"/>
      <c r="C41" s="11"/>
      <c r="D41" s="16" t="s">
        <v>254</v>
      </c>
      <c r="E41" s="7"/>
      <c r="F41" s="6"/>
      <c r="G41" s="6"/>
      <c r="H41" s="6"/>
      <c r="I41" s="7"/>
      <c r="J41" s="7"/>
      <c r="K41" s="12"/>
      <c r="L41" s="12"/>
    </row>
    <row r="42" spans="1:26" x14ac:dyDescent="0.25">
      <c r="B42" s="11"/>
      <c r="C42" s="13"/>
      <c r="D42" s="14"/>
      <c r="E42" s="14"/>
      <c r="F42" s="14"/>
      <c r="G42" s="14"/>
      <c r="H42" s="14"/>
      <c r="I42" s="14"/>
      <c r="J42" s="14"/>
      <c r="K42" s="15"/>
      <c r="L42" s="12"/>
    </row>
    <row r="43" spans="1:26" x14ac:dyDescent="0.25">
      <c r="B43" s="11"/>
      <c r="C43" s="7"/>
      <c r="D43" s="7"/>
      <c r="E43" s="7"/>
      <c r="F43" s="7"/>
      <c r="G43" s="7"/>
      <c r="H43" s="7"/>
      <c r="I43" s="7"/>
      <c r="J43" s="7"/>
      <c r="K43" s="7"/>
      <c r="L43" s="12"/>
    </row>
    <row r="44" spans="1:26" x14ac:dyDescent="0.25">
      <c r="B44" s="11"/>
      <c r="C44" s="7"/>
      <c r="D44" s="7"/>
      <c r="E44" s="7"/>
      <c r="F44" s="149" t="s">
        <v>171</v>
      </c>
      <c r="G44" s="7"/>
      <c r="H44" s="149" t="s">
        <v>172</v>
      </c>
      <c r="I44" s="7"/>
      <c r="J44" s="7"/>
      <c r="K44" s="7"/>
      <c r="L44" s="12"/>
    </row>
    <row r="45" spans="1:26" x14ac:dyDescent="0.25"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5"/>
    </row>
    <row r="46" spans="1:26" x14ac:dyDescent="0.25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</row>
    <row r="47" spans="1:26" x14ac:dyDescent="0.25">
      <c r="A47" s="251"/>
      <c r="B47" s="8"/>
      <c r="C47" s="176"/>
      <c r="D47" s="248" t="s">
        <v>159</v>
      </c>
      <c r="E47" s="9"/>
      <c r="F47" s="9"/>
      <c r="G47" s="9"/>
      <c r="H47" s="9"/>
      <c r="I47" s="9"/>
      <c r="J47" s="9"/>
      <c r="K47" s="9"/>
      <c r="L47" s="10"/>
      <c r="M47" s="251"/>
    </row>
    <row r="48" spans="1:26" x14ac:dyDescent="0.25">
      <c r="A48" s="251"/>
      <c r="B48" s="168"/>
      <c r="C48" s="7"/>
      <c r="D48" s="249"/>
      <c r="E48" s="9"/>
      <c r="F48" s="9"/>
      <c r="G48" s="9"/>
      <c r="H48" s="9"/>
      <c r="I48" s="9"/>
      <c r="J48" s="9"/>
      <c r="K48" s="10"/>
      <c r="L48" s="12"/>
      <c r="M48" s="251"/>
    </row>
    <row r="49" spans="1:13" x14ac:dyDescent="0.25">
      <c r="A49" s="251"/>
      <c r="B49" s="11"/>
      <c r="C49" s="11"/>
      <c r="D49" s="177" t="s">
        <v>177</v>
      </c>
      <c r="E49" s="7"/>
      <c r="F49" s="169" t="s">
        <v>158</v>
      </c>
      <c r="G49" s="179"/>
      <c r="H49" s="179"/>
      <c r="I49" s="148"/>
      <c r="J49" s="7"/>
      <c r="K49" s="12"/>
      <c r="L49" s="12"/>
      <c r="M49" s="251"/>
    </row>
    <row r="50" spans="1:13" ht="6.75" customHeight="1" x14ac:dyDescent="0.25">
      <c r="A50" s="251"/>
      <c r="B50" s="11"/>
      <c r="C50" s="11"/>
      <c r="D50" s="7"/>
      <c r="E50" s="7"/>
      <c r="F50" s="7"/>
      <c r="G50" s="7"/>
      <c r="H50" s="7"/>
      <c r="I50" s="7"/>
      <c r="J50" s="7"/>
      <c r="K50" s="12"/>
      <c r="L50" s="12"/>
      <c r="M50" s="251"/>
    </row>
    <row r="51" spans="1:13" x14ac:dyDescent="0.25">
      <c r="A51" s="251"/>
      <c r="B51" s="11"/>
      <c r="C51" s="13"/>
      <c r="D51" s="14"/>
      <c r="E51" s="14"/>
      <c r="F51" s="14"/>
      <c r="G51" s="14"/>
      <c r="H51" s="14"/>
      <c r="I51" s="14"/>
      <c r="J51" s="14"/>
      <c r="K51" s="15"/>
      <c r="L51" s="12"/>
      <c r="M51" s="251"/>
    </row>
    <row r="52" spans="1:13" x14ac:dyDescent="0.25">
      <c r="A52" s="251"/>
      <c r="B52" s="11"/>
      <c r="C52" s="176"/>
      <c r="D52" s="248" t="s">
        <v>173</v>
      </c>
      <c r="E52" s="248"/>
      <c r="F52" s="7"/>
      <c r="G52" s="7"/>
      <c r="H52" s="7"/>
      <c r="I52" s="7"/>
      <c r="J52" s="7"/>
      <c r="K52" s="7"/>
      <c r="L52" s="12"/>
      <c r="M52" s="251"/>
    </row>
    <row r="53" spans="1:13" x14ac:dyDescent="0.25">
      <c r="A53" s="251"/>
      <c r="B53" s="168"/>
      <c r="C53" s="7"/>
      <c r="D53" s="249"/>
      <c r="E53" s="249"/>
      <c r="F53" s="9"/>
      <c r="G53" s="9"/>
      <c r="H53" s="9"/>
      <c r="I53" s="9"/>
      <c r="J53" s="9"/>
      <c r="K53" s="10"/>
      <c r="L53" s="12"/>
      <c r="M53" s="251"/>
    </row>
    <row r="54" spans="1:13" x14ac:dyDescent="0.25">
      <c r="A54" s="251"/>
      <c r="B54" s="11"/>
      <c r="C54" s="11"/>
      <c r="D54" s="16" t="s">
        <v>254</v>
      </c>
      <c r="E54" s="7"/>
      <c r="F54" s="6"/>
      <c r="G54" s="6"/>
      <c r="H54" s="6"/>
      <c r="I54" s="7"/>
      <c r="J54" s="7"/>
      <c r="K54" s="12"/>
      <c r="L54" s="12"/>
      <c r="M54" s="251"/>
    </row>
    <row r="55" spans="1:13" x14ac:dyDescent="0.25">
      <c r="A55" s="251"/>
      <c r="B55" s="11"/>
      <c r="C55" s="13"/>
      <c r="D55" s="14"/>
      <c r="E55" s="14"/>
      <c r="F55" s="14"/>
      <c r="G55" s="14"/>
      <c r="H55" s="14"/>
      <c r="I55" s="14"/>
      <c r="J55" s="14"/>
      <c r="K55" s="15"/>
      <c r="L55" s="12"/>
      <c r="M55" s="251"/>
    </row>
    <row r="56" spans="1:13" x14ac:dyDescent="0.25">
      <c r="A56" s="251"/>
      <c r="B56" s="11"/>
      <c r="C56" s="7"/>
      <c r="D56" s="7"/>
      <c r="E56" s="7"/>
      <c r="F56" s="7"/>
      <c r="G56" s="7"/>
      <c r="H56" s="7"/>
      <c r="I56" s="7"/>
      <c r="J56" s="7"/>
      <c r="K56" s="7"/>
      <c r="L56" s="12"/>
      <c r="M56" s="251"/>
    </row>
    <row r="57" spans="1:13" x14ac:dyDescent="0.25">
      <c r="A57" s="251"/>
      <c r="B57" s="11"/>
      <c r="C57" s="7"/>
      <c r="D57" s="7"/>
      <c r="E57" s="7"/>
      <c r="F57" s="149" t="s">
        <v>171</v>
      </c>
      <c r="G57" s="7"/>
      <c r="H57" s="149" t="s">
        <v>172</v>
      </c>
      <c r="I57" s="7"/>
      <c r="J57" s="7"/>
      <c r="K57" s="7"/>
      <c r="L57" s="12"/>
      <c r="M57" s="251"/>
    </row>
    <row r="58" spans="1:13" x14ac:dyDescent="0.25">
      <c r="A58" s="251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5"/>
      <c r="M58" s="251"/>
    </row>
    <row r="59" spans="1:13" x14ac:dyDescent="0.25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</row>
    <row r="66" spans="1:2" ht="23.25" x14ac:dyDescent="0.35">
      <c r="A66" s="193" t="s">
        <v>214</v>
      </c>
    </row>
    <row r="68" spans="1:2" x14ac:dyDescent="0.25">
      <c r="B68" t="s">
        <v>215</v>
      </c>
    </row>
    <row r="69" spans="1:2" x14ac:dyDescent="0.25">
      <c r="B69" t="s">
        <v>216</v>
      </c>
    </row>
    <row r="70" spans="1:2" x14ac:dyDescent="0.25">
      <c r="B70" t="s">
        <v>217</v>
      </c>
    </row>
    <row r="71" spans="1:2" x14ac:dyDescent="0.25">
      <c r="B71" t="s">
        <v>218</v>
      </c>
    </row>
    <row r="72" spans="1:2" x14ac:dyDescent="0.25">
      <c r="B72" t="s">
        <v>219</v>
      </c>
    </row>
    <row r="73" spans="1:2" x14ac:dyDescent="0.25">
      <c r="B73" t="s">
        <v>220</v>
      </c>
    </row>
    <row r="74" spans="1:2" x14ac:dyDescent="0.25">
      <c r="B74" t="s">
        <v>221</v>
      </c>
    </row>
    <row r="75" spans="1:2" x14ac:dyDescent="0.25">
      <c r="B75" t="s">
        <v>222</v>
      </c>
    </row>
    <row r="76" spans="1:2" x14ac:dyDescent="0.25">
      <c r="B76" t="s">
        <v>223</v>
      </c>
    </row>
    <row r="77" spans="1:2" x14ac:dyDescent="0.25">
      <c r="B77" t="s">
        <v>224</v>
      </c>
    </row>
    <row r="78" spans="1:2" x14ac:dyDescent="0.25">
      <c r="B78" t="s">
        <v>225</v>
      </c>
    </row>
    <row r="79" spans="1:2" x14ac:dyDescent="0.25">
      <c r="B79" t="s">
        <v>226</v>
      </c>
    </row>
    <row r="80" spans="1:2" x14ac:dyDescent="0.25">
      <c r="B80" t="s">
        <v>227</v>
      </c>
    </row>
    <row r="81" spans="1:14" x14ac:dyDescent="0.25">
      <c r="B81" s="195" t="s">
        <v>230</v>
      </c>
    </row>
    <row r="82" spans="1:14" x14ac:dyDescent="0.25">
      <c r="B82" t="s">
        <v>243</v>
      </c>
    </row>
    <row r="83" spans="1:14" x14ac:dyDescent="0.25">
      <c r="B83" s="195" t="s">
        <v>245</v>
      </c>
    </row>
    <row r="84" spans="1:14" x14ac:dyDescent="0.25">
      <c r="B84" s="196" t="s">
        <v>244</v>
      </c>
    </row>
    <row r="85" spans="1:14" x14ac:dyDescent="0.25">
      <c r="B85" t="s">
        <v>228</v>
      </c>
    </row>
    <row r="86" spans="1:14" x14ac:dyDescent="0.25">
      <c r="B86" t="s">
        <v>248</v>
      </c>
    </row>
    <row r="87" spans="1:14" x14ac:dyDescent="0.25">
      <c r="B87" t="s">
        <v>229</v>
      </c>
    </row>
    <row r="88" spans="1:14" x14ac:dyDescent="0.25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</row>
    <row r="89" spans="1:14" x14ac:dyDescent="0.25">
      <c r="A89" s="251"/>
      <c r="B89" s="8"/>
      <c r="C89" s="176"/>
      <c r="D89" s="248" t="s">
        <v>174</v>
      </c>
      <c r="E89" s="9"/>
      <c r="F89" s="9"/>
      <c r="G89" s="9"/>
      <c r="H89" s="9"/>
      <c r="I89" s="9"/>
      <c r="J89" s="9"/>
      <c r="K89" s="9"/>
      <c r="L89" s="10"/>
      <c r="M89" s="251"/>
    </row>
    <row r="90" spans="1:14" ht="13.5" customHeight="1" x14ac:dyDescent="0.25">
      <c r="A90" s="251"/>
      <c r="B90" s="168"/>
      <c r="C90" s="7"/>
      <c r="D90" s="249"/>
      <c r="E90" s="9"/>
      <c r="F90" s="9"/>
      <c r="G90" s="9"/>
      <c r="H90" s="9"/>
      <c r="I90" s="9"/>
      <c r="J90" s="9"/>
      <c r="K90" s="10"/>
      <c r="L90" s="12"/>
      <c r="M90" s="251"/>
    </row>
    <row r="91" spans="1:14" ht="13.5" customHeight="1" x14ac:dyDescent="0.25">
      <c r="A91" s="251"/>
      <c r="B91" s="11"/>
      <c r="C91" s="11"/>
      <c r="D91" s="186" t="s">
        <v>175</v>
      </c>
      <c r="E91" s="7"/>
      <c r="F91" s="16" t="s">
        <v>255</v>
      </c>
      <c r="G91" s="7"/>
      <c r="H91" s="7"/>
      <c r="I91" s="7"/>
      <c r="J91" s="7"/>
      <c r="K91" s="12"/>
      <c r="L91" s="12"/>
      <c r="M91" s="251"/>
    </row>
    <row r="92" spans="1:14" ht="4.5" customHeight="1" x14ac:dyDescent="0.25">
      <c r="A92" s="251"/>
      <c r="B92" s="11"/>
      <c r="C92" s="11"/>
      <c r="D92" s="178"/>
      <c r="E92" s="7"/>
      <c r="F92" s="7"/>
      <c r="G92" s="7"/>
      <c r="H92" s="7"/>
      <c r="I92" s="7"/>
      <c r="J92" s="7"/>
      <c r="K92" s="12"/>
      <c r="L92" s="12"/>
      <c r="M92" s="251"/>
    </row>
    <row r="93" spans="1:14" ht="13.5" customHeight="1" x14ac:dyDescent="0.25">
      <c r="A93" s="251"/>
      <c r="B93" s="11"/>
      <c r="C93" s="11"/>
      <c r="D93" s="186" t="s">
        <v>256</v>
      </c>
      <c r="E93" s="7"/>
      <c r="F93" s="16" t="s">
        <v>257</v>
      </c>
      <c r="G93" s="7"/>
      <c r="H93" s="7"/>
      <c r="I93" s="7"/>
      <c r="J93" s="7"/>
      <c r="K93" s="12"/>
      <c r="L93" s="12"/>
      <c r="M93" s="251"/>
    </row>
    <row r="94" spans="1:14" ht="4.5" customHeight="1" x14ac:dyDescent="0.25">
      <c r="A94" s="251"/>
      <c r="B94" s="11"/>
      <c r="C94" s="11"/>
      <c r="D94" s="197"/>
      <c r="E94" s="7"/>
      <c r="F94" s="7"/>
      <c r="G94" s="7"/>
      <c r="H94" s="7"/>
      <c r="I94" s="7"/>
      <c r="J94" s="7"/>
      <c r="K94" s="12"/>
      <c r="L94" s="12"/>
      <c r="M94" s="251"/>
    </row>
    <row r="95" spans="1:14" x14ac:dyDescent="0.25">
      <c r="A95" s="251"/>
      <c r="B95" s="11"/>
      <c r="C95" s="11"/>
      <c r="D95" s="177" t="s">
        <v>176</v>
      </c>
      <c r="E95" s="7"/>
      <c r="F95" s="169" t="s">
        <v>260</v>
      </c>
      <c r="G95" s="179"/>
      <c r="H95" s="179"/>
      <c r="I95" s="148"/>
      <c r="J95" s="7"/>
      <c r="K95" s="12"/>
      <c r="L95" s="12"/>
      <c r="M95" s="251"/>
    </row>
    <row r="96" spans="1:14" ht="7.5" customHeight="1" x14ac:dyDescent="0.25">
      <c r="A96" s="251"/>
      <c r="B96" s="11"/>
      <c r="C96" s="11"/>
      <c r="D96" s="7"/>
      <c r="E96" s="7"/>
      <c r="F96" s="7"/>
      <c r="G96" s="7"/>
      <c r="H96" s="7"/>
      <c r="I96" s="7"/>
      <c r="J96" s="7"/>
      <c r="K96" s="12"/>
      <c r="L96" s="12"/>
      <c r="M96" s="251"/>
    </row>
    <row r="97" spans="1:13" x14ac:dyDescent="0.25">
      <c r="A97" s="251"/>
      <c r="B97" s="11"/>
      <c r="C97" s="11"/>
      <c r="D97" s="177" t="s">
        <v>170</v>
      </c>
      <c r="E97" s="7"/>
      <c r="F97" s="187" t="s">
        <v>258</v>
      </c>
      <c r="G97" s="180"/>
      <c r="H97" s="180"/>
      <c r="I97" s="181"/>
      <c r="J97" s="7"/>
      <c r="K97" s="12"/>
      <c r="L97" s="12"/>
      <c r="M97" s="251"/>
    </row>
    <row r="98" spans="1:13" x14ac:dyDescent="0.25">
      <c r="A98" s="251"/>
      <c r="B98" s="11"/>
      <c r="C98" s="11"/>
      <c r="D98" s="7"/>
      <c r="E98" s="7"/>
      <c r="F98" s="188" t="s">
        <v>261</v>
      </c>
      <c r="G98" s="173"/>
      <c r="H98" s="173"/>
      <c r="I98" s="182"/>
      <c r="J98" s="7"/>
      <c r="K98" s="12"/>
      <c r="L98" s="12"/>
      <c r="M98" s="251"/>
    </row>
    <row r="99" spans="1:13" x14ac:dyDescent="0.25">
      <c r="A99" s="251"/>
      <c r="B99" s="11"/>
      <c r="C99" s="11"/>
      <c r="D99" s="7"/>
      <c r="E99" s="7"/>
      <c r="F99" s="188" t="s">
        <v>262</v>
      </c>
      <c r="G99" s="173"/>
      <c r="H99" s="173"/>
      <c r="I99" s="182"/>
      <c r="J99" s="7"/>
      <c r="K99" s="12"/>
      <c r="L99" s="12"/>
      <c r="M99" s="251"/>
    </row>
    <row r="100" spans="1:13" x14ac:dyDescent="0.25">
      <c r="A100" s="251"/>
      <c r="B100" s="11"/>
      <c r="C100" s="11"/>
      <c r="D100" s="7"/>
      <c r="E100" s="7"/>
      <c r="F100" s="188"/>
      <c r="G100" s="173"/>
      <c r="H100" s="173"/>
      <c r="I100" s="182"/>
      <c r="J100" s="7"/>
      <c r="K100" s="12"/>
      <c r="L100" s="12"/>
      <c r="M100" s="251"/>
    </row>
    <row r="101" spans="1:13" x14ac:dyDescent="0.25">
      <c r="A101" s="251"/>
      <c r="B101" s="11"/>
      <c r="C101" s="11"/>
      <c r="D101" s="7"/>
      <c r="E101" s="7"/>
      <c r="F101" s="188"/>
      <c r="G101" s="173"/>
      <c r="H101" s="173"/>
      <c r="I101" s="182"/>
      <c r="J101" s="7"/>
      <c r="K101" s="12"/>
      <c r="L101" s="12"/>
      <c r="M101" s="251"/>
    </row>
    <row r="102" spans="1:13" x14ac:dyDescent="0.25">
      <c r="A102" s="251"/>
      <c r="B102" s="11"/>
      <c r="C102" s="11"/>
      <c r="D102" s="7"/>
      <c r="E102" s="7"/>
      <c r="F102" s="189"/>
      <c r="G102" s="167"/>
      <c r="H102" s="167"/>
      <c r="I102" s="182"/>
      <c r="J102" s="7"/>
      <c r="K102" s="12"/>
      <c r="L102" s="12"/>
      <c r="M102" s="251"/>
    </row>
    <row r="103" spans="1:13" x14ac:dyDescent="0.25">
      <c r="A103" s="251"/>
      <c r="B103" s="11"/>
      <c r="C103" s="11"/>
      <c r="D103" s="7"/>
      <c r="E103" s="7"/>
      <c r="F103" s="188"/>
      <c r="G103" s="173"/>
      <c r="H103" s="173"/>
      <c r="I103" s="182"/>
      <c r="J103" s="7"/>
      <c r="K103" s="12"/>
      <c r="L103" s="12"/>
      <c r="M103" s="251"/>
    </row>
    <row r="104" spans="1:13" x14ac:dyDescent="0.25">
      <c r="A104" s="251"/>
      <c r="B104" s="11"/>
      <c r="C104" s="11"/>
      <c r="D104" s="7"/>
      <c r="E104" s="7"/>
      <c r="F104" s="188"/>
      <c r="G104" s="173"/>
      <c r="H104" s="173"/>
      <c r="I104" s="182"/>
      <c r="J104" s="7"/>
      <c r="K104" s="12"/>
      <c r="L104" s="12"/>
      <c r="M104" s="251"/>
    </row>
    <row r="105" spans="1:13" x14ac:dyDescent="0.25">
      <c r="A105" s="251"/>
      <c r="B105" s="11"/>
      <c r="C105" s="11"/>
      <c r="D105" s="7"/>
      <c r="E105" s="7"/>
      <c r="F105" s="188"/>
      <c r="G105" s="173"/>
      <c r="H105" s="173"/>
      <c r="I105" s="182"/>
      <c r="J105" s="7"/>
      <c r="K105" s="12"/>
      <c r="L105" s="12"/>
      <c r="M105" s="251"/>
    </row>
    <row r="106" spans="1:13" x14ac:dyDescent="0.25">
      <c r="A106" s="251"/>
      <c r="B106" s="11"/>
      <c r="C106" s="11"/>
      <c r="D106" s="7"/>
      <c r="E106" s="7"/>
      <c r="F106" s="190"/>
      <c r="G106" s="172"/>
      <c r="H106" s="172"/>
      <c r="I106" s="175"/>
      <c r="J106" s="7"/>
      <c r="K106" s="12"/>
      <c r="L106" s="12"/>
      <c r="M106" s="251"/>
    </row>
    <row r="107" spans="1:13" x14ac:dyDescent="0.25">
      <c r="A107" s="251"/>
      <c r="B107" s="11"/>
      <c r="C107" s="11"/>
      <c r="D107" s="7"/>
      <c r="E107" s="7"/>
      <c r="F107" s="190"/>
      <c r="G107" s="172"/>
      <c r="H107" s="172"/>
      <c r="I107" s="175"/>
      <c r="J107" s="7"/>
      <c r="K107" s="12"/>
      <c r="L107" s="12"/>
      <c r="M107" s="251"/>
    </row>
    <row r="108" spans="1:13" x14ac:dyDescent="0.25">
      <c r="A108" s="251"/>
      <c r="B108" s="11"/>
      <c r="C108" s="11"/>
      <c r="D108" s="7"/>
      <c r="E108" s="7"/>
      <c r="F108" s="190"/>
      <c r="G108" s="172"/>
      <c r="H108" s="172"/>
      <c r="I108" s="175"/>
      <c r="J108" s="7"/>
      <c r="K108" s="12"/>
      <c r="L108" s="12"/>
      <c r="M108" s="251"/>
    </row>
    <row r="109" spans="1:13" x14ac:dyDescent="0.25">
      <c r="A109" s="251"/>
      <c r="B109" s="11"/>
      <c r="C109" s="11"/>
      <c r="D109" s="7"/>
      <c r="E109" s="7"/>
      <c r="F109" s="183" t="s">
        <v>169</v>
      </c>
      <c r="G109" s="184"/>
      <c r="H109" s="184"/>
      <c r="I109" s="185"/>
      <c r="J109" s="7"/>
      <c r="K109" s="12"/>
      <c r="L109" s="12"/>
      <c r="M109" s="251"/>
    </row>
    <row r="110" spans="1:13" x14ac:dyDescent="0.25">
      <c r="A110" s="251"/>
      <c r="B110" s="11"/>
      <c r="C110" s="13"/>
      <c r="D110" s="14"/>
      <c r="E110" s="14"/>
      <c r="F110" s="14"/>
      <c r="G110" s="14"/>
      <c r="H110" s="14"/>
      <c r="I110" s="14"/>
      <c r="J110" s="14"/>
      <c r="K110" s="15"/>
      <c r="L110" s="12"/>
      <c r="M110" s="251"/>
    </row>
    <row r="111" spans="1:13" x14ac:dyDescent="0.25">
      <c r="A111" s="251"/>
      <c r="B111" s="11"/>
      <c r="C111" s="176"/>
      <c r="D111" s="248" t="s">
        <v>181</v>
      </c>
      <c r="E111" s="248"/>
      <c r="F111" s="7"/>
      <c r="G111" s="7"/>
      <c r="H111" s="7"/>
      <c r="I111" s="7"/>
      <c r="J111" s="7"/>
      <c r="K111" s="7"/>
      <c r="L111" s="12"/>
      <c r="M111" s="251"/>
    </row>
    <row r="112" spans="1:13" x14ac:dyDescent="0.25">
      <c r="A112" s="251"/>
      <c r="B112" s="168"/>
      <c r="C112" s="7"/>
      <c r="D112" s="249"/>
      <c r="E112" s="249"/>
      <c r="F112" s="9"/>
      <c r="G112" s="9"/>
      <c r="H112" s="9"/>
      <c r="I112" s="9"/>
      <c r="J112" s="9"/>
      <c r="K112" s="10"/>
      <c r="L112" s="12"/>
      <c r="M112" s="251"/>
    </row>
    <row r="113" spans="1:13" x14ac:dyDescent="0.25">
      <c r="A113" s="251"/>
      <c r="B113" s="11"/>
      <c r="C113" s="11"/>
      <c r="D113" s="252" t="s">
        <v>259</v>
      </c>
      <c r="E113" s="7"/>
      <c r="F113" s="6"/>
      <c r="G113" s="6"/>
      <c r="H113" s="6"/>
      <c r="I113" s="7"/>
      <c r="J113" s="7"/>
      <c r="K113" s="12"/>
      <c r="L113" s="12"/>
      <c r="M113" s="251"/>
    </row>
    <row r="114" spans="1:13" x14ac:dyDescent="0.25">
      <c r="A114" s="251"/>
      <c r="B114" s="11"/>
      <c r="C114" s="13"/>
      <c r="D114" s="14"/>
      <c r="E114" s="14"/>
      <c r="F114" s="14"/>
      <c r="G114" s="14"/>
      <c r="H114" s="14"/>
      <c r="I114" s="14"/>
      <c r="J114" s="14"/>
      <c r="K114" s="15"/>
      <c r="L114" s="12"/>
      <c r="M114" s="251"/>
    </row>
    <row r="115" spans="1:13" x14ac:dyDescent="0.25">
      <c r="A115" s="251"/>
      <c r="B115" s="11"/>
      <c r="C115" s="7"/>
      <c r="D115" s="7"/>
      <c r="E115" s="7"/>
      <c r="F115" s="7"/>
      <c r="G115" s="7"/>
      <c r="H115" s="7"/>
      <c r="I115" s="7"/>
      <c r="J115" s="7"/>
      <c r="K115" s="7"/>
      <c r="L115" s="12"/>
      <c r="M115" s="251"/>
    </row>
    <row r="116" spans="1:13" x14ac:dyDescent="0.25">
      <c r="A116" s="251"/>
      <c r="B116" s="11"/>
      <c r="C116" s="7"/>
      <c r="D116" s="7"/>
      <c r="E116" s="7"/>
      <c r="F116" s="149" t="s">
        <v>171</v>
      </c>
      <c r="G116" s="7"/>
      <c r="H116" s="149" t="s">
        <v>172</v>
      </c>
      <c r="I116" s="7"/>
      <c r="J116" s="7"/>
      <c r="K116" s="7"/>
      <c r="L116" s="12"/>
      <c r="M116" s="251"/>
    </row>
    <row r="117" spans="1:13" x14ac:dyDescent="0.25">
      <c r="A117" s="251"/>
      <c r="B117" s="13"/>
      <c r="C117" s="14"/>
      <c r="D117" s="14"/>
      <c r="E117" s="14"/>
      <c r="F117" s="14"/>
      <c r="G117" s="14"/>
      <c r="H117" s="14"/>
      <c r="I117" s="14"/>
      <c r="J117" s="14"/>
      <c r="K117" s="14"/>
      <c r="L117" s="15"/>
      <c r="M117" s="251"/>
    </row>
    <row r="118" spans="1:13" x14ac:dyDescent="0.25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</row>
    <row r="119" spans="1:13" ht="23.25" x14ac:dyDescent="0.35">
      <c r="A119" s="193" t="s">
        <v>250</v>
      </c>
    </row>
    <row r="121" spans="1:13" x14ac:dyDescent="0.25">
      <c r="B121" t="s">
        <v>231</v>
      </c>
    </row>
    <row r="122" spans="1:13" x14ac:dyDescent="0.25">
      <c r="B122" t="s">
        <v>232</v>
      </c>
    </row>
    <row r="123" spans="1:13" x14ac:dyDescent="0.25">
      <c r="B123" t="s">
        <v>233</v>
      </c>
    </row>
    <row r="124" spans="1:13" x14ac:dyDescent="0.25">
      <c r="B124" t="s">
        <v>234</v>
      </c>
    </row>
    <row r="125" spans="1:13" x14ac:dyDescent="0.25">
      <c r="B125" t="s">
        <v>235</v>
      </c>
    </row>
    <row r="126" spans="1:13" x14ac:dyDescent="0.25">
      <c r="B126" t="s">
        <v>236</v>
      </c>
    </row>
    <row r="127" spans="1:13" x14ac:dyDescent="0.25">
      <c r="B127" t="s">
        <v>237</v>
      </c>
    </row>
    <row r="128" spans="1:13" x14ac:dyDescent="0.25">
      <c r="B128" t="s">
        <v>238</v>
      </c>
    </row>
    <row r="129" spans="2:12" x14ac:dyDescent="0.25">
      <c r="B129" t="s">
        <v>239</v>
      </c>
    </row>
    <row r="130" spans="2:12" x14ac:dyDescent="0.25">
      <c r="B130" t="s">
        <v>240</v>
      </c>
    </row>
    <row r="131" spans="2:12" x14ac:dyDescent="0.25">
      <c r="B131" t="s">
        <v>241</v>
      </c>
    </row>
    <row r="132" spans="2:12" x14ac:dyDescent="0.25">
      <c r="B132" s="195" t="s">
        <v>242</v>
      </c>
    </row>
    <row r="133" spans="2:12" x14ac:dyDescent="0.25">
      <c r="B133" t="s">
        <v>246</v>
      </c>
    </row>
    <row r="134" spans="2:12" x14ac:dyDescent="0.25">
      <c r="B134" t="s">
        <v>247</v>
      </c>
    </row>
    <row r="135" spans="2:12" x14ac:dyDescent="0.25">
      <c r="B135" t="s">
        <v>249</v>
      </c>
    </row>
    <row r="137" spans="2:12" x14ac:dyDescent="0.25">
      <c r="B137" s="8"/>
      <c r="C137" s="176"/>
      <c r="D137" s="248" t="s">
        <v>182</v>
      </c>
      <c r="E137" s="9"/>
      <c r="F137" s="9"/>
      <c r="G137" s="9"/>
      <c r="H137" s="9"/>
      <c r="I137" s="9"/>
      <c r="J137" s="9"/>
      <c r="K137" s="9"/>
      <c r="L137" s="10"/>
    </row>
    <row r="138" spans="2:12" ht="13.5" customHeight="1" x14ac:dyDescent="0.25">
      <c r="B138" s="168"/>
      <c r="C138" s="7"/>
      <c r="D138" s="249"/>
      <c r="E138" s="9"/>
      <c r="F138" s="9"/>
      <c r="G138" s="9"/>
      <c r="H138" s="9"/>
      <c r="I138" s="9"/>
      <c r="J138" s="9"/>
      <c r="K138" s="10"/>
      <c r="L138" s="12"/>
    </row>
    <row r="139" spans="2:12" ht="13.5" customHeight="1" x14ac:dyDescent="0.25">
      <c r="B139" s="11"/>
      <c r="C139" s="11"/>
      <c r="D139" s="186" t="s">
        <v>175</v>
      </c>
      <c r="E139" s="7"/>
      <c r="F139" s="16" t="s">
        <v>158</v>
      </c>
      <c r="G139" s="7"/>
      <c r="H139" s="7"/>
      <c r="I139" s="7"/>
      <c r="J139" s="7"/>
      <c r="K139" s="12"/>
      <c r="L139" s="12"/>
    </row>
    <row r="140" spans="2:12" ht="4.5" customHeight="1" x14ac:dyDescent="0.25">
      <c r="B140" s="11"/>
      <c r="C140" s="11"/>
      <c r="D140" s="178"/>
      <c r="E140" s="7"/>
      <c r="F140" s="7"/>
      <c r="G140" s="7"/>
      <c r="H140" s="7"/>
      <c r="I140" s="7"/>
      <c r="J140" s="7"/>
      <c r="K140" s="12"/>
      <c r="L140" s="12"/>
    </row>
    <row r="141" spans="2:12" ht="13.5" customHeight="1" x14ac:dyDescent="0.25">
      <c r="B141" s="11"/>
      <c r="C141" s="11"/>
      <c r="D141" s="186" t="s">
        <v>183</v>
      </c>
      <c r="E141" s="7"/>
      <c r="F141" s="16" t="s">
        <v>184</v>
      </c>
      <c r="G141" s="7"/>
      <c r="H141" s="7"/>
      <c r="I141" s="7"/>
      <c r="J141" s="7"/>
      <c r="K141" s="12"/>
      <c r="L141" s="12"/>
    </row>
    <row r="142" spans="2:12" ht="4.5" customHeight="1" x14ac:dyDescent="0.25">
      <c r="B142" s="11"/>
      <c r="C142" s="11"/>
      <c r="D142" s="178"/>
      <c r="E142" s="7"/>
      <c r="F142" s="7"/>
      <c r="G142" s="7"/>
      <c r="H142" s="7"/>
      <c r="I142" s="7"/>
      <c r="J142" s="7"/>
      <c r="K142" s="12"/>
      <c r="L142" s="12"/>
    </row>
    <row r="143" spans="2:12" x14ac:dyDescent="0.25">
      <c r="B143" s="11"/>
      <c r="C143" s="11"/>
      <c r="D143" s="177" t="s">
        <v>192</v>
      </c>
      <c r="E143" s="7"/>
      <c r="F143" s="169" t="s">
        <v>185</v>
      </c>
      <c r="G143" s="179"/>
      <c r="H143" s="179"/>
      <c r="I143" s="148"/>
      <c r="J143" s="7"/>
      <c r="K143" s="12"/>
      <c r="L143" s="12"/>
    </row>
    <row r="144" spans="2:12" ht="7.5" customHeight="1" x14ac:dyDescent="0.25">
      <c r="B144" s="11"/>
      <c r="C144" s="11"/>
      <c r="D144" s="7"/>
      <c r="E144" s="7"/>
      <c r="F144" s="7"/>
      <c r="G144" s="7"/>
      <c r="H144" s="7"/>
      <c r="I144" s="7"/>
      <c r="J144" s="7"/>
      <c r="K144" s="12"/>
      <c r="L144" s="12"/>
    </row>
    <row r="145" spans="2:12" ht="13.5" customHeight="1" x14ac:dyDescent="0.25">
      <c r="B145" s="11"/>
      <c r="C145" s="11"/>
      <c r="D145" s="186" t="s">
        <v>193</v>
      </c>
      <c r="E145" s="7"/>
      <c r="F145" s="169" t="s">
        <v>194</v>
      </c>
      <c r="G145" s="179"/>
      <c r="H145" s="179"/>
      <c r="I145" s="192" t="s">
        <v>195</v>
      </c>
      <c r="J145" s="7"/>
      <c r="K145" s="12"/>
      <c r="L145" s="12"/>
    </row>
    <row r="146" spans="2:12" ht="7.5" customHeight="1" x14ac:dyDescent="0.25">
      <c r="B146" s="11"/>
      <c r="C146" s="11"/>
      <c r="D146" s="7"/>
      <c r="E146" s="7"/>
      <c r="F146" s="7"/>
      <c r="G146" s="7"/>
      <c r="H146" s="7"/>
      <c r="I146" s="7"/>
      <c r="J146" s="7"/>
      <c r="K146" s="12"/>
      <c r="L146" s="12"/>
    </row>
    <row r="147" spans="2:12" x14ac:dyDescent="0.25">
      <c r="B147" s="11"/>
      <c r="C147" s="11"/>
      <c r="D147" s="177" t="s">
        <v>170</v>
      </c>
      <c r="E147" s="7"/>
      <c r="F147" s="187" t="s">
        <v>186</v>
      </c>
      <c r="G147" s="180"/>
      <c r="H147" s="180"/>
      <c r="I147" s="181"/>
      <c r="J147" s="7"/>
      <c r="K147" s="12"/>
      <c r="L147" s="12"/>
    </row>
    <row r="148" spans="2:12" x14ac:dyDescent="0.25">
      <c r="B148" s="11"/>
      <c r="C148" s="11"/>
      <c r="D148" s="7"/>
      <c r="E148" s="7"/>
      <c r="F148" s="191" t="s">
        <v>187</v>
      </c>
      <c r="G148" s="173"/>
      <c r="H148" s="173"/>
      <c r="I148" s="182"/>
      <c r="J148" s="7"/>
      <c r="K148" s="12"/>
      <c r="L148" s="12"/>
    </row>
    <row r="149" spans="2:12" x14ac:dyDescent="0.25">
      <c r="B149" s="11"/>
      <c r="C149" s="11"/>
      <c r="D149" s="7"/>
      <c r="E149" s="7"/>
      <c r="F149" s="191" t="s">
        <v>188</v>
      </c>
      <c r="G149" s="173"/>
      <c r="H149" s="173"/>
      <c r="I149" s="182"/>
      <c r="J149" s="7"/>
      <c r="K149" s="12"/>
      <c r="L149" s="12"/>
    </row>
    <row r="150" spans="2:12" x14ac:dyDescent="0.25">
      <c r="B150" s="11"/>
      <c r="C150" s="11"/>
      <c r="D150" s="7"/>
      <c r="E150" s="7"/>
      <c r="F150" s="188" t="s">
        <v>189</v>
      </c>
      <c r="G150" s="173"/>
      <c r="H150" s="173"/>
      <c r="I150" s="182"/>
      <c r="J150" s="7"/>
      <c r="K150" s="12"/>
      <c r="L150" s="12"/>
    </row>
    <row r="151" spans="2:12" x14ac:dyDescent="0.25">
      <c r="B151" s="11"/>
      <c r="C151" s="11"/>
      <c r="D151" s="7"/>
      <c r="E151" s="7"/>
      <c r="F151" s="191" t="s">
        <v>190</v>
      </c>
      <c r="G151" s="173"/>
      <c r="H151" s="173"/>
      <c r="I151" s="182"/>
      <c r="J151" s="7"/>
      <c r="K151" s="12"/>
      <c r="L151" s="12"/>
    </row>
    <row r="152" spans="2:12" x14ac:dyDescent="0.25">
      <c r="B152" s="11"/>
      <c r="C152" s="11"/>
      <c r="D152" s="7"/>
      <c r="E152" s="7"/>
      <c r="F152" s="190" t="s">
        <v>191</v>
      </c>
      <c r="G152" s="167"/>
      <c r="H152" s="167"/>
      <c r="I152" s="182"/>
      <c r="J152" s="7"/>
      <c r="K152" s="12"/>
      <c r="L152" s="12"/>
    </row>
    <row r="153" spans="2:12" x14ac:dyDescent="0.25">
      <c r="B153" s="11"/>
      <c r="C153" s="11"/>
      <c r="D153" s="7"/>
      <c r="E153" s="7"/>
      <c r="F153" s="190"/>
      <c r="G153" s="172"/>
      <c r="H153" s="172"/>
      <c r="I153" s="175"/>
      <c r="J153" s="7"/>
      <c r="K153" s="12"/>
      <c r="L153" s="12"/>
    </row>
    <row r="154" spans="2:12" x14ac:dyDescent="0.25">
      <c r="B154" s="11"/>
      <c r="C154" s="11"/>
      <c r="D154" s="7"/>
      <c r="E154" s="7"/>
      <c r="F154" s="190"/>
      <c r="G154" s="172"/>
      <c r="H154" s="172"/>
      <c r="I154" s="175"/>
      <c r="J154" s="7"/>
      <c r="K154" s="12"/>
      <c r="L154" s="12"/>
    </row>
    <row r="155" spans="2:12" x14ac:dyDescent="0.25">
      <c r="B155" s="11"/>
      <c r="C155" s="11"/>
      <c r="D155" s="7"/>
      <c r="E155" s="7"/>
      <c r="F155" s="190"/>
      <c r="G155" s="172"/>
      <c r="H155" s="172"/>
      <c r="I155" s="175"/>
      <c r="J155" s="7"/>
      <c r="K155" s="12"/>
      <c r="L155" s="12"/>
    </row>
    <row r="156" spans="2:12" x14ac:dyDescent="0.25">
      <c r="B156" s="11"/>
      <c r="C156" s="11"/>
      <c r="D156" s="7"/>
      <c r="E156" s="7"/>
      <c r="F156" s="183" t="s">
        <v>169</v>
      </c>
      <c r="G156" s="184"/>
      <c r="H156" s="184"/>
      <c r="I156" s="185"/>
      <c r="J156" s="7"/>
      <c r="K156" s="12"/>
      <c r="L156" s="12"/>
    </row>
    <row r="157" spans="2:12" x14ac:dyDescent="0.25">
      <c r="B157" s="11"/>
      <c r="C157" s="13"/>
      <c r="D157" s="14"/>
      <c r="E157" s="14"/>
      <c r="F157" s="14"/>
      <c r="G157" s="14"/>
      <c r="H157" s="14"/>
      <c r="I157" s="14"/>
      <c r="J157" s="14"/>
      <c r="K157" s="15"/>
      <c r="L157" s="12"/>
    </row>
    <row r="158" spans="2:12" x14ac:dyDescent="0.25">
      <c r="B158" s="11"/>
      <c r="C158" s="176"/>
      <c r="D158" s="248" t="s">
        <v>196</v>
      </c>
      <c r="E158" s="248"/>
      <c r="F158" s="7"/>
      <c r="G158" s="7"/>
      <c r="H158" s="7"/>
      <c r="I158" s="7"/>
      <c r="J158" s="7"/>
      <c r="K158" s="7"/>
      <c r="L158" s="12"/>
    </row>
    <row r="159" spans="2:12" x14ac:dyDescent="0.25">
      <c r="B159" s="168"/>
      <c r="C159" s="7"/>
      <c r="D159" s="249"/>
      <c r="E159" s="249"/>
      <c r="F159" s="9"/>
      <c r="G159" s="9"/>
      <c r="H159" s="9"/>
      <c r="I159" s="9"/>
      <c r="J159" s="9"/>
      <c r="K159" s="10"/>
      <c r="L159" s="12"/>
    </row>
    <row r="160" spans="2:12" x14ac:dyDescent="0.25">
      <c r="B160" s="11"/>
      <c r="C160" s="11"/>
      <c r="D160" s="16" t="s">
        <v>197</v>
      </c>
      <c r="E160" s="7"/>
      <c r="F160" s="6"/>
      <c r="G160" s="6"/>
      <c r="H160" s="6"/>
      <c r="I160" s="7"/>
      <c r="J160" s="7"/>
      <c r="K160" s="12"/>
      <c r="L160" s="12"/>
    </row>
    <row r="161" spans="1:12" x14ac:dyDescent="0.25">
      <c r="B161" s="11"/>
      <c r="C161" s="13"/>
      <c r="D161" s="14"/>
      <c r="E161" s="14"/>
      <c r="F161" s="14"/>
      <c r="G161" s="14"/>
      <c r="H161" s="14"/>
      <c r="I161" s="14"/>
      <c r="J161" s="14"/>
      <c r="K161" s="15"/>
      <c r="L161" s="12"/>
    </row>
    <row r="162" spans="1:12" x14ac:dyDescent="0.25">
      <c r="B162" s="11"/>
      <c r="C162" s="7"/>
      <c r="D162" s="7"/>
      <c r="E162" s="7"/>
      <c r="F162" s="7"/>
      <c r="G162" s="7"/>
      <c r="H162" s="7"/>
      <c r="I162" s="7"/>
      <c r="J162" s="7"/>
      <c r="K162" s="7"/>
      <c r="L162" s="12"/>
    </row>
    <row r="163" spans="1:12" x14ac:dyDescent="0.25">
      <c r="B163" s="11"/>
      <c r="C163" s="7"/>
      <c r="D163" s="7"/>
      <c r="E163" s="7"/>
      <c r="F163" s="149" t="s">
        <v>171</v>
      </c>
      <c r="G163" s="7"/>
      <c r="H163" s="149" t="s">
        <v>172</v>
      </c>
      <c r="I163" s="7"/>
      <c r="J163" s="7"/>
      <c r="K163" s="7"/>
      <c r="L163" s="12"/>
    </row>
    <row r="164" spans="1:12" x14ac:dyDescent="0.25">
      <c r="B164" s="13"/>
      <c r="C164" s="14"/>
      <c r="D164" s="14"/>
      <c r="E164" s="14"/>
      <c r="F164" s="14"/>
      <c r="G164" s="14"/>
      <c r="H164" s="14"/>
      <c r="I164" s="14"/>
      <c r="J164" s="14"/>
      <c r="K164" s="14"/>
      <c r="L164" s="15"/>
    </row>
    <row r="167" spans="1:12" ht="23.25" x14ac:dyDescent="0.35">
      <c r="A167" s="193" t="s">
        <v>251</v>
      </c>
    </row>
    <row r="169" spans="1:12" x14ac:dyDescent="0.25">
      <c r="B169" t="s">
        <v>252</v>
      </c>
    </row>
  </sheetData>
  <mergeCells count="15">
    <mergeCell ref="R21:R22"/>
    <mergeCell ref="R25:S26"/>
    <mergeCell ref="D47:D48"/>
    <mergeCell ref="D52:E53"/>
    <mergeCell ref="D137:D138"/>
    <mergeCell ref="D158:E159"/>
    <mergeCell ref="B3:L3"/>
    <mergeCell ref="B4:L4"/>
    <mergeCell ref="B5:L5"/>
    <mergeCell ref="B6:L6"/>
    <mergeCell ref="B7:L7"/>
    <mergeCell ref="D21:D22"/>
    <mergeCell ref="D39:E40"/>
    <mergeCell ref="D89:D90"/>
    <mergeCell ref="D111:E112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A3" sqref="A3"/>
    </sheetView>
  </sheetViews>
  <sheetFormatPr defaultRowHeight="15" x14ac:dyDescent="0.25"/>
  <sheetData>
    <row r="1" spans="1:1" x14ac:dyDescent="0.25">
      <c r="A1" t="s">
        <v>253</v>
      </c>
    </row>
  </sheetData>
  <printOptions horizontalCentered="1"/>
  <pageMargins left="0.51181102362204722" right="0.51181102362204722" top="0.74803149606299213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 Parameter</vt:lpstr>
      <vt:lpstr>Projects</vt:lpstr>
      <vt:lpstr>Old Dialog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2016-07-29T12:57:48Z</dcterms:modified>
</cp:coreProperties>
</file>