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charts/style1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codeName="ThisWorkbook"/>
  <bookViews>
    <workbookView xWindow="0" yWindow="0" windowWidth="20490" windowHeight="6930"/>
  </bookViews>
  <sheets>
    <sheet name="Cash Flow" sheetId="1" r:id="rId1"/>
    <sheet name="Monthly Income" sheetId="3" r:id="rId2"/>
    <sheet name="Monthly Expense" sheetId="4" r:id="rId3"/>
    <sheet name="CHART DATA" sheetId="2" state="hidden" r:id="rId4"/>
  </sheets>
  <definedNames>
    <definedName name="BudgetTitle">'Cash Flow'!$B$2</definedName>
    <definedName name="Month">'Cash Flow'!$B$3</definedName>
    <definedName name="Name">'Cash Flow'!$B$1</definedName>
    <definedName name="_xlnm.Print_Titles" localSheetId="0">'Cash Flow'!$6:$6</definedName>
    <definedName name="_xlnm.Print_Titles" localSheetId="2">'Monthly Expense'!$5:$5</definedName>
    <definedName name="_xlnm.Print_Titles" localSheetId="1">'Monthly Income'!$5:$5</definedName>
    <definedName name="Year">'Cash Flow'!$B$4</definedName>
  </definedName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3"/>
  <c r="E7"/>
  <c r="E6"/>
  <c r="C9"/>
  <c r="D9"/>
  <c r="B2" i="4"/>
  <c r="B1"/>
  <c r="B2" i="3"/>
  <c r="B1"/>
  <c r="D26" i="4"/>
  <c r="D6" i="2"/>
  <c r="C26" i="4"/>
  <c r="C6" i="2"/>
  <c r="E25" i="4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D5" i="2"/>
  <c r="C7" i="1"/>
  <c r="E9" i="3"/>
  <c r="E7" i="1"/>
  <c r="D8"/>
  <c r="C5" i="2"/>
  <c r="E26" i="4"/>
  <c r="E8" i="1"/>
  <c r="D7"/>
  <c r="C8"/>
  <c r="B3"/>
  <c r="B3" i="4" s="1"/>
  <c r="B4" i="1"/>
  <c r="B4" i="4" s="1"/>
  <c r="C9" i="1"/>
  <c r="C4" i="2"/>
  <c r="D9" i="1"/>
  <c r="D4" i="2"/>
  <c r="E9" i="1"/>
  <c r="B4" i="3" l="1"/>
  <c r="B3"/>
</calcChain>
</file>

<file path=xl/sharedStrings.xml><?xml version="1.0" encoding="utf-8"?>
<sst xmlns="http://schemas.openxmlformats.org/spreadsheetml/2006/main" count="49" uniqueCount="37">
  <si>
    <t>Name</t>
  </si>
  <si>
    <t>Family Budget</t>
  </si>
  <si>
    <t>Note: Cash flow table is automatically calculated based on entries from the Monthly Income and Monthly Expense worksheets</t>
  </si>
  <si>
    <t>Cash Flow</t>
  </si>
  <si>
    <t>Projected</t>
  </si>
  <si>
    <t>Actual</t>
  </si>
  <si>
    <t>Variance</t>
  </si>
  <si>
    <t>Total Income</t>
  </si>
  <si>
    <t>Total Expense</t>
  </si>
  <si>
    <t>Total Cash</t>
  </si>
  <si>
    <t>Monthly Income</t>
  </si>
  <si>
    <t>Income 1</t>
  </si>
  <si>
    <t>Income 2</t>
  </si>
  <si>
    <t>Other Income</t>
  </si>
  <si>
    <t>Monthly Expense</t>
  </si>
  <si>
    <t>Housing</t>
  </si>
  <si>
    <t>Groceries</t>
  </si>
  <si>
    <t>Telephone</t>
  </si>
  <si>
    <t>Electric / Gas</t>
  </si>
  <si>
    <t>Water / Sewer / Trash</t>
  </si>
  <si>
    <t>Cable TV</t>
  </si>
  <si>
    <t>Internet</t>
  </si>
  <si>
    <t>Maintenance / Repairs</t>
  </si>
  <si>
    <t>Childcare</t>
  </si>
  <si>
    <t>Tuition</t>
  </si>
  <si>
    <t>Pets</t>
  </si>
  <si>
    <t>Transportation</t>
  </si>
  <si>
    <t>Personal Care</t>
  </si>
  <si>
    <t>Insurance</t>
  </si>
  <si>
    <t>Credit Cards</t>
  </si>
  <si>
    <t>Loans</t>
  </si>
  <si>
    <t>Taxes</t>
  </si>
  <si>
    <t>Gifts / Charity</t>
  </si>
  <si>
    <t>Savings</t>
  </si>
  <si>
    <t>Other</t>
  </si>
  <si>
    <t>Total</t>
  </si>
  <si>
    <t>CHART DATA</t>
  </si>
</sst>
</file>

<file path=xl/styles.xml><?xml version="1.0" encoding="utf-8"?>
<styleSheet xmlns="http://schemas.openxmlformats.org/spreadsheetml/2006/main">
  <fonts count="12">
    <font>
      <b/>
      <sz val="13"/>
      <color theme="2" tint="-0.749961851863155"/>
      <name val="Calibri"/>
      <family val="2"/>
      <scheme val="minor"/>
    </font>
    <font>
      <b/>
      <sz val="13"/>
      <name val="Calibri"/>
      <family val="2"/>
      <scheme val="minor"/>
    </font>
    <font>
      <b/>
      <sz val="25"/>
      <color theme="5" tint="-0.499984740745262"/>
      <name val="Calibri"/>
      <family val="2"/>
      <scheme val="major"/>
    </font>
    <font>
      <b/>
      <sz val="25"/>
      <color theme="4" tint="-0.24994659260841701"/>
      <name val="Calibri"/>
      <family val="2"/>
      <scheme val="major"/>
    </font>
    <font>
      <b/>
      <sz val="31"/>
      <color theme="4" tint="-0.24994659260841701"/>
      <name val="Calibri"/>
      <family val="2"/>
      <scheme val="major"/>
    </font>
    <font>
      <i/>
      <sz val="11"/>
      <color theme="1" tint="0.34998626667073579"/>
      <name val="Calibri"/>
      <family val="2"/>
      <scheme val="minor"/>
    </font>
    <font>
      <b/>
      <sz val="20"/>
      <color theme="5" tint="-0.499984740745262"/>
      <name val="Calibri"/>
      <family val="2"/>
      <scheme val="major"/>
    </font>
    <font>
      <b/>
      <sz val="20"/>
      <color theme="1" tint="0.499984740745262"/>
      <name val="Calibri"/>
      <family val="2"/>
      <scheme val="major"/>
    </font>
    <font>
      <b/>
      <sz val="13"/>
      <color theme="2" tint="-0.749961851863155"/>
      <name val="Calibri"/>
      <family val="2"/>
      <scheme val="minor"/>
    </font>
    <font>
      <i/>
      <sz val="11"/>
      <color theme="0"/>
      <name val="Calibri"/>
      <family val="2"/>
      <scheme val="minor"/>
    </font>
    <font>
      <b/>
      <sz val="13"/>
      <color theme="2" tint="-0.749961851863155"/>
      <name val="Calibri"/>
      <scheme val="minor"/>
    </font>
    <font>
      <b/>
      <sz val="25"/>
      <color theme="6" tint="-0.499984740745262"/>
      <name val="Calibri"/>
      <family val="2"/>
      <scheme val="maj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medium">
        <color theme="2" tint="-0.24994659260841701"/>
      </top>
      <bottom/>
      <diagonal/>
    </border>
  </borders>
  <cellStyleXfs count="11">
    <xf numFmtId="0" fontId="0" fillId="0" borderId="0"/>
    <xf numFmtId="0" fontId="4" fillId="0" borderId="0" applyNumberFormat="0" applyFill="0" applyBorder="0" applyAlignment="0" applyProtection="0"/>
    <xf numFmtId="0" fontId="3" fillId="0" borderId="0" applyNumberFormat="0" applyFill="0" applyBorder="0" applyProtection="0"/>
    <xf numFmtId="0" fontId="2" fillId="0" borderId="0" applyNumberFormat="0" applyFill="0" applyBorder="0" applyProtection="0"/>
    <xf numFmtId="0" fontId="11" fillId="0" borderId="0" applyNumberFormat="0" applyFill="0" applyBorder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Protection="0"/>
    <xf numFmtId="0" fontId="7" fillId="0" borderId="1">
      <alignment horizontal="left" vertical="center"/>
    </xf>
    <xf numFmtId="0" fontId="8" fillId="0" borderId="0"/>
    <xf numFmtId="3" fontId="8" fillId="0" borderId="0">
      <alignment horizontal="right"/>
    </xf>
    <xf numFmtId="3" fontId="8" fillId="0" borderId="0">
      <alignment horizontal="right"/>
    </xf>
  </cellStyleXfs>
  <cellXfs count="21">
    <xf numFmtId="0" fontId="0" fillId="0" borderId="0" xfId="0"/>
    <xf numFmtId="0" fontId="4" fillId="0" borderId="0" xfId="1" applyAlignment="1">
      <alignment vertical="center"/>
    </xf>
    <xf numFmtId="3" fontId="0" fillId="0" borderId="0" xfId="0" applyNumberFormat="1"/>
    <xf numFmtId="0" fontId="1" fillId="0" borderId="0" xfId="0" applyFont="1"/>
    <xf numFmtId="0" fontId="4" fillId="0" borderId="0" xfId="1" applyAlignment="1">
      <alignment horizontal="left" vertical="center"/>
    </xf>
    <xf numFmtId="0" fontId="6" fillId="0" borderId="0" xfId="5" applyAlignment="1">
      <alignment vertical="center"/>
    </xf>
    <xf numFmtId="0" fontId="5" fillId="0" borderId="0" xfId="6"/>
    <xf numFmtId="0" fontId="7" fillId="0" borderId="1" xfId="7">
      <alignment horizontal="left" vertical="center"/>
    </xf>
    <xf numFmtId="0" fontId="11" fillId="0" borderId="0" xfId="4"/>
    <xf numFmtId="0" fontId="3" fillId="0" borderId="0" xfId="2"/>
    <xf numFmtId="0" fontId="6" fillId="0" borderId="0" xfId="5"/>
    <xf numFmtId="0" fontId="2" fillId="0" borderId="0" xfId="3"/>
    <xf numFmtId="0" fontId="8" fillId="0" borderId="0" xfId="8"/>
    <xf numFmtId="3" fontId="8" fillId="0" borderId="0" xfId="9">
      <alignment horizontal="right"/>
    </xf>
    <xf numFmtId="3" fontId="8" fillId="0" borderId="0" xfId="10">
      <alignment horizontal="right"/>
    </xf>
    <xf numFmtId="0" fontId="0" fillId="0" borderId="0" xfId="8" applyFont="1"/>
    <xf numFmtId="3" fontId="0" fillId="0" borderId="0" xfId="9" applyFont="1">
      <alignment horizontal="right"/>
    </xf>
    <xf numFmtId="3" fontId="0" fillId="0" borderId="0" xfId="10" applyFont="1">
      <alignment horizontal="right"/>
    </xf>
    <xf numFmtId="0" fontId="9" fillId="0" borderId="0" xfId="6" applyFont="1" applyAlignment="1">
      <alignment horizontal="left"/>
    </xf>
    <xf numFmtId="0" fontId="10" fillId="0" borderId="0" xfId="0" applyFont="1"/>
    <xf numFmtId="3" fontId="10" fillId="0" borderId="0" xfId="0" applyNumberFormat="1" applyFont="1"/>
  </cellXfs>
  <cellStyles count="11">
    <cellStyle name="Amounts" xfId="9"/>
    <cellStyle name="Explanatory Text" xfId="6" builtinId="53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Normal" xfId="0" builtinId="0" customBuiltin="1"/>
    <cellStyle name="Table Details" xfId="8"/>
    <cellStyle name="Title" xfId="1" builtinId="15" customBuiltin="1"/>
    <cellStyle name="Variance" xfId="10"/>
    <cellStyle name="Year" xfId="7"/>
  </cellStyles>
  <dxfs count="21"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2" tint="-0.749961851863155"/>
        <name val="Calibri"/>
        <scheme val="minor"/>
      </font>
      <numFmt numFmtId="3" formatCode="#,##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2" tint="-0.749961851863155"/>
        <name val="Calibri"/>
        <scheme val="minor"/>
      </font>
      <numFmt numFmtId="3" formatCode="#,##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2" tint="-0.749961851863155"/>
        <name val="Calibri"/>
        <scheme val="minor"/>
      </font>
      <numFmt numFmtId="3" formatCode="#,##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2" tint="-0.749961851863155"/>
        <name val="Calibri"/>
        <scheme val="minor"/>
      </font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2" tint="-0.749961851863155"/>
        <name val="Calibri"/>
        <scheme val="minor"/>
      </font>
      <numFmt numFmtId="3" formatCode="#,##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2" tint="-0.749961851863155"/>
        <name val="Calibri"/>
        <scheme val="minor"/>
      </font>
      <numFmt numFmtId="3" formatCode="#,##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2" tint="-0.749961851863155"/>
        <name val="Calibri"/>
        <scheme val="minor"/>
      </font>
      <numFmt numFmtId="3" formatCode="#,##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2" tint="-0.749961851863155"/>
        <name val="Calibri"/>
        <scheme val="minor"/>
      </font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2" tint="-0.749961851863155"/>
        <name val="Calibri"/>
        <scheme val="minor"/>
      </font>
      <numFmt numFmtId="3" formatCode="#,##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2" tint="-0.749961851863155"/>
        <name val="Calibri"/>
        <scheme val="minor"/>
      </font>
      <numFmt numFmtId="3" formatCode="#,##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2" tint="-0.749961851863155"/>
        <name val="Calibri"/>
        <scheme val="minor"/>
      </font>
      <numFmt numFmtId="3" formatCode="#,##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2" tint="-0.749961851863155"/>
        <name val="Calibri"/>
        <scheme val="minor"/>
      </font>
      <border diagonalUp="0" diagonalDown="0" outline="0">
        <left/>
        <right/>
        <top/>
        <bottom/>
      </border>
    </dxf>
    <dxf>
      <font>
        <b/>
        <i val="0"/>
        <color theme="2" tint="-0.749961851863155"/>
      </font>
      <border>
        <top style="thin">
          <color theme="2" tint="-0.499984740745262"/>
        </top>
      </border>
    </dxf>
    <dxf>
      <font>
        <b/>
        <i val="0"/>
        <color theme="5" tint="-0.499984740745262"/>
      </font>
      <border>
        <bottom style="medium">
          <color theme="2" tint="-0.24994659260841701"/>
        </bottom>
      </border>
    </dxf>
    <dxf>
      <font>
        <b/>
        <i val="0"/>
        <color theme="1" tint="0.34998626667073579"/>
      </font>
      <border>
        <top/>
        <bottom/>
      </border>
    </dxf>
    <dxf>
      <font>
        <b/>
        <i val="0"/>
        <color theme="2" tint="-0.749961851863155"/>
      </font>
      <border>
        <top style="thin">
          <color theme="2" tint="-0.499984740745262"/>
        </top>
      </border>
    </dxf>
    <dxf>
      <font>
        <b/>
        <i val="0"/>
        <color theme="6" tint="-0.499984740745262"/>
      </font>
      <border>
        <bottom style="medium">
          <color theme="2" tint="-0.24994659260841701"/>
        </bottom>
      </border>
    </dxf>
    <dxf>
      <font>
        <b/>
        <i val="0"/>
        <color theme="1" tint="0.34998626667073579"/>
      </font>
      <border>
        <top/>
        <bottom/>
      </border>
    </dxf>
    <dxf>
      <font>
        <b/>
        <i val="0"/>
        <color theme="2" tint="-0.749961851863155"/>
      </font>
      <border>
        <top style="thin">
          <color theme="2" tint="-0.499984740745262"/>
        </top>
      </border>
    </dxf>
    <dxf>
      <font>
        <b/>
        <i val="0"/>
        <color theme="4" tint="-0.24994659260841701"/>
      </font>
      <border>
        <bottom style="medium">
          <color theme="2" tint="-0.24994659260841701"/>
        </bottom>
      </border>
    </dxf>
    <dxf>
      <font>
        <b/>
        <i val="0"/>
        <color theme="1" tint="0.34998626667073579"/>
      </font>
      <border>
        <top/>
        <bottom/>
      </border>
    </dxf>
  </dxfs>
  <tableStyles count="3" defaultTableStyle="Family budget cash flow" defaultPivotStyle="PivotStyleLight16">
    <tableStyle name="Family budget cash flow" pivot="0" count="3">
      <tableStyleElement type="wholeTable" dxfId="20"/>
      <tableStyleElement type="headerRow" dxfId="19"/>
      <tableStyleElement type="totalRow" dxfId="18"/>
    </tableStyle>
    <tableStyle name="Family budget monthly expense" pivot="0" count="3">
      <tableStyleElement type="wholeTable" dxfId="17"/>
      <tableStyleElement type="headerRow" dxfId="16"/>
      <tableStyleElement type="totalRow" dxfId="15"/>
    </tableStyle>
    <tableStyle name="Family budget monthly income" pivot="0" count="3">
      <tableStyleElement type="wholeTable" dxfId="14"/>
      <tableStyleElement type="headerRow" dxfId="13"/>
      <tableStyleElement type="totalRow" dxfId="1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30928765741589459"/>
          <c:y val="0.13710580090580646"/>
          <c:w val="0.68894258484169146"/>
          <c:h val="0.74505498246072732"/>
        </c:manualLayout>
      </c:layout>
      <c:barChart>
        <c:barDir val="col"/>
        <c:grouping val="clustered"/>
        <c:ser>
          <c:idx val="0"/>
          <c:order val="0"/>
          <c:tx>
            <c:strRef>
              <c:f>'CHART DATA'!$C$3</c:f>
              <c:strCache>
                <c:ptCount val="1"/>
                <c:pt idx="0">
                  <c:v>Projected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dPt>
            <c:idx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1-CDD8-4A29-AA76-4E89536BAE58}"/>
              </c:ext>
            </c:extLst>
          </c:dPt>
          <c:dPt>
            <c:idx val="1"/>
            <c:extLst xmlns:c16r2="http://schemas.microsoft.com/office/drawing/2015/06/chart">
              <c:ext xmlns:c16="http://schemas.microsoft.com/office/drawing/2014/chart" uri="{C3380CC4-5D6E-409C-BE32-E72D297353CC}">
                <c16:uniqueId val="{00000003-CDD8-4A29-AA76-4E89536BAE58}"/>
              </c:ext>
            </c:extLst>
          </c:dPt>
          <c:dPt>
            <c:idx val="2"/>
            <c:extLst xmlns:c16r2="http://schemas.microsoft.com/office/drawing/2015/06/chart">
              <c:ext xmlns:c16="http://schemas.microsoft.com/office/drawing/2014/chart" uri="{C3380CC4-5D6E-409C-BE32-E72D297353CC}">
                <c16:uniqueId val="{00000005-CDD8-4A29-AA76-4E89536BAE58}"/>
              </c:ext>
            </c:extLst>
          </c:dPt>
          <c:cat>
            <c:strRef>
              <c:f>'CHART DATA'!$B$4:$B$6</c:f>
              <c:strCache>
                <c:ptCount val="3"/>
                <c:pt idx="0">
                  <c:v>Cash Flow</c:v>
                </c:pt>
                <c:pt idx="1">
                  <c:v>Monthly Income</c:v>
                </c:pt>
                <c:pt idx="2">
                  <c:v>Monthly Expense</c:v>
                </c:pt>
              </c:strCache>
            </c:strRef>
          </c:cat>
          <c:val>
            <c:numRef>
              <c:f>'CHART DATA'!$C$4:$C$6</c:f>
              <c:numCache>
                <c:formatCode>General</c:formatCode>
                <c:ptCount val="3"/>
                <c:pt idx="0">
                  <c:v>2097</c:v>
                </c:pt>
                <c:pt idx="1">
                  <c:v>5700</c:v>
                </c:pt>
                <c:pt idx="2">
                  <c:v>3603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CDD8-4A29-AA76-4E89536BAE58}"/>
            </c:ext>
          </c:extLst>
        </c:ser>
        <c:ser>
          <c:idx val="1"/>
          <c:order val="1"/>
          <c:tx>
            <c:strRef>
              <c:f>'CHART DATA'!$D$3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dPt>
            <c:idx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8-CDD8-4A29-AA76-4E89536BAE58}"/>
              </c:ext>
            </c:extLst>
          </c:dPt>
          <c:dPt>
            <c:idx val="1"/>
            <c:extLst xmlns:c16r2="http://schemas.microsoft.com/office/drawing/2015/06/chart">
              <c:ext xmlns:c16="http://schemas.microsoft.com/office/drawing/2014/chart" uri="{C3380CC4-5D6E-409C-BE32-E72D297353CC}">
                <c16:uniqueId val="{0000000A-CDD8-4A29-AA76-4E89536BAE58}"/>
              </c:ext>
            </c:extLst>
          </c:dPt>
          <c:dPt>
            <c:idx val="2"/>
            <c:extLst xmlns:c16r2="http://schemas.microsoft.com/office/drawing/2015/06/chart">
              <c:ext xmlns:c16="http://schemas.microsoft.com/office/drawing/2014/chart" uri="{C3380CC4-5D6E-409C-BE32-E72D297353CC}">
                <c16:uniqueId val="{0000000C-CDD8-4A29-AA76-4E89536BAE58}"/>
              </c:ext>
            </c:extLst>
          </c:dPt>
          <c:cat>
            <c:strRef>
              <c:f>'CHART DATA'!$B$4:$B$6</c:f>
              <c:strCache>
                <c:ptCount val="3"/>
                <c:pt idx="0">
                  <c:v>Cash Flow</c:v>
                </c:pt>
                <c:pt idx="1">
                  <c:v>Monthly Income</c:v>
                </c:pt>
                <c:pt idx="2">
                  <c:v>Monthly Expense</c:v>
                </c:pt>
              </c:strCache>
            </c:strRef>
          </c:cat>
          <c:val>
            <c:numRef>
              <c:f>'CHART DATA'!$D$4:$D$6</c:f>
              <c:numCache>
                <c:formatCode>General</c:formatCode>
                <c:ptCount val="3"/>
                <c:pt idx="0">
                  <c:v>1845</c:v>
                </c:pt>
                <c:pt idx="1">
                  <c:v>5500</c:v>
                </c:pt>
                <c:pt idx="2">
                  <c:v>3655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D-CDD8-4A29-AA76-4E89536BAE58}"/>
            </c:ext>
          </c:extLst>
        </c:ser>
        <c:dLbls/>
        <c:gapWidth val="114"/>
        <c:overlap val="-11"/>
        <c:axId val="121001856"/>
        <c:axId val="121003392"/>
      </c:barChart>
      <c:catAx>
        <c:axId val="121001856"/>
        <c:scaling>
          <c:orientation val="minMax"/>
        </c:scaling>
        <c:axPos val="b"/>
        <c:numFmt formatCode="General" sourceLinked="1"/>
        <c:maj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bg2">
                    <a:lumMod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003392"/>
        <c:crosses val="autoZero"/>
        <c:auto val="1"/>
        <c:lblAlgn val="ctr"/>
        <c:lblOffset val="100"/>
      </c:catAx>
      <c:valAx>
        <c:axId val="121003392"/>
        <c:scaling>
          <c:orientation val="minMax"/>
        </c:scaling>
        <c:axPos val="l"/>
        <c:numFmt formatCode="&quot;$&quot;#,##0" sourceLinked="0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bg2">
                    <a:lumMod val="2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121001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3.6966424077775693E-2"/>
          <c:y val="0.68999918686350681"/>
          <c:w val="0.12874683649413152"/>
          <c:h val="0.17871135732900345"/>
        </c:manualLayout>
      </c:layout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bg2">
                  <a:lumMod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895350</xdr:colOff>
      <xdr:row>3</xdr:row>
      <xdr:rowOff>190500</xdr:rowOff>
    </xdr:from>
    <xdr:to>
      <xdr:col>5</xdr:col>
      <xdr:colOff>0</xdr:colOff>
      <xdr:row>4</xdr:row>
      <xdr:rowOff>2599592</xdr:rowOff>
    </xdr:to>
    <xdr:graphicFrame macro="">
      <xdr:nvGraphicFramePr>
        <xdr:cNvPr id="3" name="Budget Chart" descr="A chart showing the comparison of Actual and Projected Cash Flow, Monthly Income and Monthly Expense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CashFlow" displayName="CashFlow" ref="B6:E9" totalsRowCount="1">
  <autoFilter ref="B6:E8"/>
  <tableColumns count="4">
    <tableColumn id="1" name="Cash Flow" totalsRowLabel="Total Cash" totalsRowDxfId="11"/>
    <tableColumn id="3" name="Projected" totalsRowFunction="custom" totalsRowDxfId="10">
      <totalsRowFormula>C7-C8</totalsRowFormula>
    </tableColumn>
    <tableColumn id="4" name="Actual" totalsRowFunction="custom" totalsRowDxfId="9">
      <totalsRowFormula>D7-D8</totalsRowFormula>
    </tableColumn>
    <tableColumn id="5" name="Variance" totalsRowFunction="sum" totalsRowDxfId="8">
      <calculatedColumnFormula>Income[[#Totals],[Variance]]</calculatedColumnFormula>
    </tableColumn>
  </tableColumns>
  <tableStyleInfo name="Family budget cash flow" showFirstColumn="0" showLastColumn="0" showRowStripes="0" showColumnStripes="0"/>
  <extLst>
    <ext xmlns:x14="http://schemas.microsoft.com/office/spreadsheetml/2009/9/main" uri="{504A1905-F514-4f6f-8877-14C23A59335A}">
      <x14:table altTextSummary="Projected, Actual, and Variance cash flow are automatically updated in this table"/>
    </ext>
  </extLst>
</table>
</file>

<file path=xl/tables/table2.xml><?xml version="1.0" encoding="utf-8"?>
<table xmlns="http://schemas.openxmlformats.org/spreadsheetml/2006/main" id="5" name="Income" displayName="Income" ref="B5:E9" totalsRowCount="1">
  <autoFilter ref="B5:E8"/>
  <tableColumns count="4">
    <tableColumn id="1" name="Monthly Income" totalsRowLabel="Total Income" totalsRowDxfId="7" dataCellStyle="Table Details"/>
    <tableColumn id="3" name="Projected" totalsRowFunction="sum" totalsRowDxfId="6" dataCellStyle="Amounts"/>
    <tableColumn id="4" name="Actual" totalsRowFunction="sum" totalsRowDxfId="5" dataCellStyle="Amounts"/>
    <tableColumn id="5" name="Variance" totalsRowFunction="sum" totalsRowDxfId="4" dataCellStyle="Variance">
      <calculatedColumnFormula>Income[[#This Row],[Actual]]-Income[[#This Row],[Projected]]</calculatedColumnFormula>
    </tableColumn>
  </tableColumns>
  <tableStyleInfo name="Family budget monthly income" showFirstColumn="0" showLastColumn="0" showRowStripes="1" showColumnStripes="0"/>
  <extLst>
    <ext xmlns:x14="http://schemas.microsoft.com/office/spreadsheetml/2009/9/main" uri="{504A1905-F514-4f6f-8877-14C23A59335A}">
      <x14:table altTextSummary="Enter Monthly Income items for Projected and Actual income in this table. Variance is automatically calculated"/>
    </ext>
  </extLst>
</table>
</file>

<file path=xl/tables/table3.xml><?xml version="1.0" encoding="utf-8"?>
<table xmlns="http://schemas.openxmlformats.org/spreadsheetml/2006/main" id="9" name="Expense" displayName="Expense" ref="B5:E26" totalsRowCount="1">
  <autoFilter ref="B5:E25"/>
  <tableColumns count="4">
    <tableColumn id="1" name="Monthly Expense" totalsRowLabel="Total" totalsRowDxfId="3" dataCellStyle="Table Details"/>
    <tableColumn id="3" name="Projected" totalsRowFunction="sum" totalsRowDxfId="2" dataCellStyle="Amounts"/>
    <tableColumn id="4" name="Actual" totalsRowFunction="sum" totalsRowDxfId="1" dataCellStyle="Amounts"/>
    <tableColumn id="5" name="Variance" totalsRowFunction="sum" totalsRowDxfId="0" dataCellStyle="Variance">
      <calculatedColumnFormula>Expense[[#This Row],[Projected]]-Expense[[#This Row],[Actual]]</calculatedColumnFormula>
    </tableColumn>
  </tableColumns>
  <tableStyleInfo name="Family budget monthly expense" showFirstColumn="0" showLastColumn="0" showRowStripes="1" showColumnStripes="0"/>
  <extLst>
    <ext xmlns:x14="http://schemas.microsoft.com/office/spreadsheetml/2009/9/main" uri="{504A1905-F514-4f6f-8877-14C23A59335A}">
      <x14:table altTextSummary="Enter Monthly Expense items for Projected and Actual expenses in this table. Variance is automatically calculated"/>
    </ext>
  </extLst>
</table>
</file>

<file path=xl/theme/theme1.xml><?xml version="1.0" encoding="utf-8"?>
<a:theme xmlns:a="http://schemas.openxmlformats.org/drawingml/2006/main" name="Office Theme">
  <a:themeElements>
    <a:clrScheme name="Family budget">
      <a:dk1>
        <a:sysClr val="windowText" lastClr="000000"/>
      </a:dk1>
      <a:lt1>
        <a:sysClr val="window" lastClr="FFFFFF"/>
      </a:lt1>
      <a:dk2>
        <a:srgbClr val="032027"/>
      </a:dk2>
      <a:lt2>
        <a:srgbClr val="F1F0EE"/>
      </a:lt2>
      <a:accent1>
        <a:srgbClr val="0EAACF"/>
      </a:accent1>
      <a:accent2>
        <a:srgbClr val="A1D23A"/>
      </a:accent2>
      <a:accent3>
        <a:srgbClr val="F6893A"/>
      </a:accent3>
      <a:accent4>
        <a:srgbClr val="995487"/>
      </a:accent4>
      <a:accent5>
        <a:srgbClr val="BFA26E"/>
      </a:accent5>
      <a:accent6>
        <a:srgbClr val="DE5959"/>
      </a:accent6>
      <a:hlink>
        <a:srgbClr val="E85787"/>
      </a:hlink>
      <a:folHlink>
        <a:srgbClr val="0EAACF"/>
      </a:folHlink>
    </a:clrScheme>
    <a:fontScheme name="Family budget">
      <a:majorFont>
        <a:latin typeface="Calibri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tabColor theme="4"/>
    <pageSetUpPr autoPageBreaks="0" fitToPage="1"/>
  </sheetPr>
  <dimension ref="B1:E9"/>
  <sheetViews>
    <sheetView showGridLines="0" tabSelected="1" workbookViewId="0"/>
  </sheetViews>
  <sheetFormatPr defaultRowHeight="17.25" customHeight="1"/>
  <cols>
    <col min="1" max="1" width="2.77734375" customWidth="1"/>
    <col min="2" max="2" width="44.44140625" customWidth="1"/>
    <col min="3" max="3" width="18.109375" customWidth="1"/>
    <col min="4" max="5" width="14.33203125" style="2" customWidth="1"/>
    <col min="6" max="6" width="2.77734375" customWidth="1"/>
  </cols>
  <sheetData>
    <row r="1" spans="2:5" ht="23.25" customHeight="1">
      <c r="B1" s="5" t="s">
        <v>0</v>
      </c>
      <c r="C1" s="2"/>
    </row>
    <row r="2" spans="2:5" ht="46.5" customHeight="1">
      <c r="B2" s="4" t="s">
        <v>1</v>
      </c>
      <c r="C2" s="2"/>
    </row>
    <row r="3" spans="2:5" ht="27" thickBot="1">
      <c r="B3" s="10" t="str">
        <f ca="1">TEXT(TODAY(),"mmmm")</f>
        <v>November</v>
      </c>
      <c r="C3" s="2"/>
    </row>
    <row r="4" spans="2:5" ht="26.25">
      <c r="B4" s="7">
        <f ca="1">YEAR(TODAY())</f>
        <v>2018</v>
      </c>
      <c r="C4" s="2"/>
    </row>
    <row r="5" spans="2:5" ht="219.75" customHeight="1">
      <c r="B5" s="6" t="s">
        <v>2</v>
      </c>
      <c r="C5" s="18"/>
      <c r="D5" s="18"/>
      <c r="E5" s="18"/>
    </row>
    <row r="6" spans="2:5" ht="45" customHeight="1">
      <c r="B6" s="9" t="s">
        <v>3</v>
      </c>
      <c r="C6" t="s">
        <v>4</v>
      </c>
      <c r="D6" t="s">
        <v>5</v>
      </c>
      <c r="E6" t="s">
        <v>6</v>
      </c>
    </row>
    <row r="7" spans="2:5" ht="17.25" customHeight="1">
      <c r="B7" s="15" t="s">
        <v>7</v>
      </c>
      <c r="C7" s="16">
        <f>Income[[#Totals],[Projected]]</f>
        <v>5700</v>
      </c>
      <c r="D7" s="16">
        <f>Income[[#Totals],[Actual]]</f>
        <v>5500</v>
      </c>
      <c r="E7" s="17">
        <f>Income[[#Totals],[Variance]]</f>
        <v>-200</v>
      </c>
    </row>
    <row r="8" spans="2:5" ht="17.25" customHeight="1">
      <c r="B8" s="15" t="s">
        <v>8</v>
      </c>
      <c r="C8" s="16">
        <f>Expense[[#Totals],[Projected]]</f>
        <v>3603</v>
      </c>
      <c r="D8" s="16">
        <f>Expense[[#Totals],[Actual]]</f>
        <v>3655</v>
      </c>
      <c r="E8" s="17">
        <f>Expense[[#Totals],[Variance]]</f>
        <v>-52</v>
      </c>
    </row>
    <row r="9" spans="2:5" ht="17.25" customHeight="1">
      <c r="B9" t="s">
        <v>9</v>
      </c>
      <c r="C9" s="2">
        <f>C7-C8</f>
        <v>2097</v>
      </c>
      <c r="D9" s="2">
        <f>D7-D8</f>
        <v>1845</v>
      </c>
      <c r="E9" s="2">
        <f>SUBTOTAL(109,[Variance])</f>
        <v>-252</v>
      </c>
    </row>
  </sheetData>
  <dataValidations count="10">
    <dataValidation allowBlank="1" showInputMessage="1" showErrorMessage="1" prompt="Create a Family Budget in this workbook. Chart and Cash Flow table in this worksheet are automatically updated based on Monthly Income and Expenses entered in other worksheets" sqref="A1"/>
    <dataValidation allowBlank="1" showInputMessage="1" showErrorMessage="1" prompt="Enter name for the budget in this cell" sqref="B1"/>
    <dataValidation allowBlank="1" showInputMessage="1" showErrorMessage="1" prompt="Enter month in this cell and year in cell below" sqref="B3"/>
    <dataValidation allowBlank="1" showInputMessage="1" showErrorMessage="1" prompt="Enter year in this cell" sqref="B4"/>
    <dataValidation allowBlank="1" showInputMessage="1" showErrorMessage="1" prompt="Total Income and Total Expense items are automatically updated in this column under this heading based on inputs in the Income and Expense tables" sqref="B6"/>
    <dataValidation allowBlank="1" showInputMessage="1" showErrorMessage="1" prompt="Actual Income and Expenses are automatically updated in this column under this heading" sqref="D6"/>
    <dataValidation allowBlank="1" showInputMessage="1" showErrorMessage="1" prompt="Variance amount and icon are automatically updated in this column under this heading" sqref="E6"/>
    <dataValidation allowBlank="1" showInputMessage="1" showErrorMessage="1" prompt="A chart showing the comparison of Actual and Projected Cash Flow, Monthly Income and Monthly Expense" sqref="B5"/>
    <dataValidation allowBlank="1" showInputMessage="1" showErrorMessage="1" prompt="Title of this worksheet is in this cell and Chart and Tip in cell B5. Enter month in cell below" sqref="B2"/>
    <dataValidation allowBlank="1" showInputMessage="1" showErrorMessage="1" prompt="Projected Income and Expenses are automatically updated in this column under this heading" sqref="C6"/>
  </dataValidations>
  <printOptions horizontalCentered="1"/>
  <pageMargins left="0.4" right="0.4" top="0.4" bottom="0.4" header="0.25" footer="0.25"/>
  <pageSetup fitToHeight="0" orientation="portrait" r:id="rId1"/>
  <headerFooter differentFirst="1">
    <oddFooter>&amp;CPage &amp;P of &amp;N</oddFooter>
  </headerFooter>
  <ignoredErrors>
    <ignoredError sqref="E8" calculatedColumn="1"/>
  </ignoredErrors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3" id="{70BE87D5-6E62-4533-88AE-53E31B3F506A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afficLights1" iconId="0"/>
              <x14:cfIcon iconSet="3TrafficLights1" iconId="1"/>
              <x14:cfIcon iconSet="3TrafficLights1" iconId="2"/>
            </x14:iconSet>
          </x14:cfRule>
          <xm:sqref>E7:E8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5"/>
    <pageSetUpPr autoPageBreaks="0" fitToPage="1"/>
  </sheetPr>
  <dimension ref="B1:E9"/>
  <sheetViews>
    <sheetView showGridLines="0" workbookViewId="0"/>
  </sheetViews>
  <sheetFormatPr defaultRowHeight="17.25" customHeight="1"/>
  <cols>
    <col min="1" max="1" width="2.77734375" customWidth="1"/>
    <col min="2" max="2" width="44.44140625" customWidth="1"/>
    <col min="3" max="3" width="18.109375" customWidth="1"/>
    <col min="4" max="5" width="14.33203125" style="2" customWidth="1"/>
    <col min="6" max="6" width="2.77734375" customWidth="1"/>
  </cols>
  <sheetData>
    <row r="1" spans="2:5" ht="23.25" customHeight="1">
      <c r="B1" s="5" t="str">
        <f>Name</f>
        <v>Name</v>
      </c>
      <c r="C1" s="2"/>
    </row>
    <row r="2" spans="2:5" ht="46.5" customHeight="1">
      <c r="B2" s="4" t="str">
        <f>BudgetTitle</f>
        <v>Family Budget</v>
      </c>
    </row>
    <row r="3" spans="2:5" ht="27" thickBot="1">
      <c r="B3" s="10" t="str">
        <f ca="1">Month</f>
        <v>November</v>
      </c>
      <c r="C3" s="2"/>
    </row>
    <row r="4" spans="2:5" ht="26.25">
      <c r="B4" s="7">
        <f ca="1">Year</f>
        <v>2018</v>
      </c>
      <c r="C4" s="2"/>
    </row>
    <row r="5" spans="2:5" ht="45" customHeight="1">
      <c r="B5" s="11" t="s">
        <v>10</v>
      </c>
      <c r="C5" t="s">
        <v>4</v>
      </c>
      <c r="D5" t="s">
        <v>5</v>
      </c>
      <c r="E5" t="s">
        <v>6</v>
      </c>
    </row>
    <row r="6" spans="2:5" ht="17.25" customHeight="1">
      <c r="B6" s="15" t="s">
        <v>11</v>
      </c>
      <c r="C6" s="13">
        <v>4000</v>
      </c>
      <c r="D6" s="13">
        <v>4000</v>
      </c>
      <c r="E6" s="14">
        <f>Income[[#This Row],[Actual]]-Income[[#This Row],[Projected]]</f>
        <v>0</v>
      </c>
    </row>
    <row r="7" spans="2:5" ht="17.25" customHeight="1">
      <c r="B7" s="15" t="s">
        <v>12</v>
      </c>
      <c r="C7" s="13">
        <v>1400</v>
      </c>
      <c r="D7" s="13">
        <v>1500</v>
      </c>
      <c r="E7" s="14">
        <f>Income[[#This Row],[Actual]]-Income[[#This Row],[Projected]]</f>
        <v>100</v>
      </c>
    </row>
    <row r="8" spans="2:5" ht="17.25" customHeight="1">
      <c r="B8" s="12" t="s">
        <v>13</v>
      </c>
      <c r="C8" s="13">
        <v>300</v>
      </c>
      <c r="D8" s="13">
        <v>0</v>
      </c>
      <c r="E8" s="14">
        <f>Income[[#This Row],[Actual]]-Income[[#This Row],[Projected]]</f>
        <v>-300</v>
      </c>
    </row>
    <row r="9" spans="2:5" ht="17.25" customHeight="1">
      <c r="B9" s="19" t="s">
        <v>7</v>
      </c>
      <c r="C9" s="20">
        <f>SUBTOTAL(109,[Projected])</f>
        <v>5700</v>
      </c>
      <c r="D9" s="20">
        <f>SUBTOTAL(109,[Actual])</f>
        <v>5500</v>
      </c>
      <c r="E9" s="20">
        <f>SUBTOTAL(109,[Variance])</f>
        <v>-200</v>
      </c>
    </row>
  </sheetData>
  <dataValidations count="9">
    <dataValidation allowBlank="1" showInputMessage="1" showErrorMessage="1" prompt="Variance is automatically calculated, and icon is updated in this column under this heading" sqref="E5"/>
    <dataValidation allowBlank="1" showInputMessage="1" showErrorMessage="1" prompt="Enter Actual income in this column under this heading" sqref="D5"/>
    <dataValidation allowBlank="1" showInputMessage="1" showErrorMessage="1" prompt="Enter Projected income in this column under this heading" sqref="C5"/>
    <dataValidation allowBlank="1" showInputMessage="1" showErrorMessage="1" prompt="Enter Monthly Income items in this column under this heading. Use heading filters to find specific entries" sqref="B5"/>
    <dataValidation allowBlank="1" showInputMessage="1" showErrorMessage="1" prompt="Year is automatically updated based on year entered in cell B4 in Cash Flow worksheet. Enter income details in table below" sqref="B4"/>
    <dataValidation allowBlank="1" showInputMessage="1" showErrorMessage="1" prompt="Month is automatically updated based on month entered in cell B3 in Cash Flow worksheet" sqref="B3"/>
    <dataValidation allowBlank="1" showInputMessage="1" showErrorMessage="1" prompt="Name is automatically updated based on Name entered in cell B1 in Cash Flow worksheet" sqref="B1"/>
    <dataValidation allowBlank="1" showInputMessage="1" showErrorMessage="1" prompt="Enter details in Income table in this worksheet for tracking Projected and Actual Monthly income" sqref="A1"/>
    <dataValidation allowBlank="1" showInputMessage="1" showErrorMessage="1" prompt="Title is automatically updated based on title entered in cell B2 in Cash Flow worksheet" sqref="B2"/>
  </dataValidations>
  <printOptions horizontalCentered="1"/>
  <pageMargins left="0.4" right="0.4" top="0.4" bottom="0.4" header="0.25" footer="0.25"/>
  <pageSetup fitToHeight="0" orientation="portrait" r:id="rId1"/>
  <headerFooter differentFirst="1">
    <oddFooter>&amp;CPage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4" id="{6F0DD961-455D-48EE-B855-82B2BFC255F5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afficLights1" iconId="0"/>
              <x14:cfIcon iconSet="3TrafficLights1" iconId="1"/>
              <x14:cfIcon iconSet="3TrafficLights1" iconId="2"/>
            </x14:iconSet>
          </x14:cfRule>
          <xm:sqref>E6:E8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theme="6"/>
    <pageSetUpPr autoPageBreaks="0" fitToPage="1"/>
  </sheetPr>
  <dimension ref="B1:E26"/>
  <sheetViews>
    <sheetView showGridLines="0" workbookViewId="0"/>
  </sheetViews>
  <sheetFormatPr defaultRowHeight="17.25" customHeight="1"/>
  <cols>
    <col min="1" max="1" width="2.77734375" customWidth="1"/>
    <col min="2" max="2" width="44.44140625" customWidth="1"/>
    <col min="3" max="3" width="18.109375" customWidth="1"/>
    <col min="4" max="5" width="14.33203125" style="2" customWidth="1"/>
    <col min="6" max="6" width="2.77734375" customWidth="1"/>
  </cols>
  <sheetData>
    <row r="1" spans="2:5" ht="23.25" customHeight="1">
      <c r="B1" s="5" t="str">
        <f>Name</f>
        <v>Name</v>
      </c>
      <c r="C1" s="2"/>
    </row>
    <row r="2" spans="2:5" ht="46.5" customHeight="1">
      <c r="B2" s="4" t="str">
        <f>BudgetTitle</f>
        <v>Family Budget</v>
      </c>
      <c r="C2" s="2"/>
    </row>
    <row r="3" spans="2:5" ht="27" thickBot="1">
      <c r="B3" s="10" t="str">
        <f ca="1">Month</f>
        <v>November</v>
      </c>
      <c r="C3" s="2"/>
    </row>
    <row r="4" spans="2:5" ht="26.25">
      <c r="B4" s="7">
        <f ca="1">Year</f>
        <v>2018</v>
      </c>
      <c r="C4" s="2"/>
    </row>
    <row r="5" spans="2:5" ht="45" customHeight="1">
      <c r="B5" s="8" t="s">
        <v>14</v>
      </c>
      <c r="C5" t="s">
        <v>4</v>
      </c>
      <c r="D5" t="s">
        <v>5</v>
      </c>
      <c r="E5" t="s">
        <v>6</v>
      </c>
    </row>
    <row r="6" spans="2:5" ht="17.25" customHeight="1">
      <c r="B6" s="12" t="s">
        <v>15</v>
      </c>
      <c r="C6" s="13">
        <v>1500</v>
      </c>
      <c r="D6" s="13">
        <v>1500</v>
      </c>
      <c r="E6" s="14">
        <f>Expense[[#This Row],[Projected]]-Expense[[#This Row],[Actual]]</f>
        <v>0</v>
      </c>
    </row>
    <row r="7" spans="2:5" ht="17.25" customHeight="1">
      <c r="B7" s="12" t="s">
        <v>16</v>
      </c>
      <c r="C7" s="13">
        <v>250</v>
      </c>
      <c r="D7" s="13">
        <v>280</v>
      </c>
      <c r="E7" s="14">
        <f>Expense[[#This Row],[Projected]]-Expense[[#This Row],[Actual]]</f>
        <v>-30</v>
      </c>
    </row>
    <row r="8" spans="2:5" ht="17.25" customHeight="1">
      <c r="B8" s="12" t="s">
        <v>17</v>
      </c>
      <c r="C8" s="13">
        <v>38</v>
      </c>
      <c r="D8" s="13">
        <v>38</v>
      </c>
      <c r="E8" s="14">
        <f>Expense[[#This Row],[Projected]]-Expense[[#This Row],[Actual]]</f>
        <v>0</v>
      </c>
    </row>
    <row r="9" spans="2:5" ht="17.25" customHeight="1">
      <c r="B9" s="12" t="s">
        <v>18</v>
      </c>
      <c r="C9" s="13">
        <v>65</v>
      </c>
      <c r="D9" s="13">
        <v>78</v>
      </c>
      <c r="E9" s="14">
        <f>Expense[[#This Row],[Projected]]-Expense[[#This Row],[Actual]]</f>
        <v>-13</v>
      </c>
    </row>
    <row r="10" spans="2:5" ht="17.25" customHeight="1">
      <c r="B10" s="12" t="s">
        <v>19</v>
      </c>
      <c r="C10" s="13">
        <v>25</v>
      </c>
      <c r="D10" s="13">
        <v>21</v>
      </c>
      <c r="E10" s="14">
        <f>Expense[[#This Row],[Projected]]-Expense[[#This Row],[Actual]]</f>
        <v>4</v>
      </c>
    </row>
    <row r="11" spans="2:5" ht="17.25" customHeight="1">
      <c r="B11" s="12" t="s">
        <v>20</v>
      </c>
      <c r="C11" s="13">
        <v>75</v>
      </c>
      <c r="D11" s="13">
        <v>83</v>
      </c>
      <c r="E11" s="14">
        <f>Expense[[#This Row],[Projected]]-Expense[[#This Row],[Actual]]</f>
        <v>-8</v>
      </c>
    </row>
    <row r="12" spans="2:5" ht="17.25" customHeight="1">
      <c r="B12" s="12" t="s">
        <v>21</v>
      </c>
      <c r="C12" s="13">
        <v>60</v>
      </c>
      <c r="D12" s="13">
        <v>60</v>
      </c>
      <c r="E12" s="14">
        <f>Expense[[#This Row],[Projected]]-Expense[[#This Row],[Actual]]</f>
        <v>0</v>
      </c>
    </row>
    <row r="13" spans="2:5" ht="17.25" customHeight="1">
      <c r="B13" s="12" t="s">
        <v>22</v>
      </c>
      <c r="C13" s="13">
        <v>0</v>
      </c>
      <c r="D13" s="13">
        <v>60</v>
      </c>
      <c r="E13" s="14">
        <f>Expense[[#This Row],[Projected]]-Expense[[#This Row],[Actual]]</f>
        <v>-60</v>
      </c>
    </row>
    <row r="14" spans="2:5" ht="17.25" customHeight="1">
      <c r="B14" s="12" t="s">
        <v>23</v>
      </c>
      <c r="C14" s="13">
        <v>180</v>
      </c>
      <c r="D14" s="13">
        <v>150</v>
      </c>
      <c r="E14" s="14">
        <f>Expense[[#This Row],[Projected]]-Expense[[#This Row],[Actual]]</f>
        <v>30</v>
      </c>
    </row>
    <row r="15" spans="2:5" ht="17.25" customHeight="1">
      <c r="B15" s="12" t="s">
        <v>24</v>
      </c>
      <c r="C15" s="13">
        <v>250</v>
      </c>
      <c r="D15" s="13">
        <v>250</v>
      </c>
      <c r="E15" s="14">
        <f>Expense[[#This Row],[Projected]]-Expense[[#This Row],[Actual]]</f>
        <v>0</v>
      </c>
    </row>
    <row r="16" spans="2:5" ht="17.25" customHeight="1">
      <c r="B16" s="12" t="s">
        <v>25</v>
      </c>
      <c r="C16" s="13">
        <v>75</v>
      </c>
      <c r="D16" s="13">
        <v>80</v>
      </c>
      <c r="E16" s="14">
        <f>Expense[[#This Row],[Projected]]-Expense[[#This Row],[Actual]]</f>
        <v>-5</v>
      </c>
    </row>
    <row r="17" spans="2:5" ht="17.25" customHeight="1">
      <c r="B17" s="12" t="s">
        <v>26</v>
      </c>
      <c r="C17" s="13">
        <v>280</v>
      </c>
      <c r="D17" s="13">
        <v>260</v>
      </c>
      <c r="E17" s="14">
        <f>Expense[[#This Row],[Projected]]-Expense[[#This Row],[Actual]]</f>
        <v>20</v>
      </c>
    </row>
    <row r="18" spans="2:5" ht="17.25" customHeight="1">
      <c r="B18" s="12" t="s">
        <v>27</v>
      </c>
      <c r="C18" s="13">
        <v>75</v>
      </c>
      <c r="D18" s="13">
        <v>65</v>
      </c>
      <c r="E18" s="14">
        <f>Expense[[#This Row],[Projected]]-Expense[[#This Row],[Actual]]</f>
        <v>10</v>
      </c>
    </row>
    <row r="19" spans="2:5" ht="17.25" customHeight="1">
      <c r="B19" s="12" t="s">
        <v>28</v>
      </c>
      <c r="C19" s="13">
        <v>255</v>
      </c>
      <c r="D19" s="13">
        <v>255</v>
      </c>
      <c r="E19" s="14">
        <f>Expense[[#This Row],[Projected]]-Expense[[#This Row],[Actual]]</f>
        <v>0</v>
      </c>
    </row>
    <row r="20" spans="2:5" ht="17.25" customHeight="1">
      <c r="B20" s="12" t="s">
        <v>29</v>
      </c>
      <c r="C20" s="13">
        <v>100</v>
      </c>
      <c r="D20" s="13">
        <v>100</v>
      </c>
      <c r="E20" s="14">
        <f>Expense[[#This Row],[Projected]]-Expense[[#This Row],[Actual]]</f>
        <v>0</v>
      </c>
    </row>
    <row r="21" spans="2:5" ht="17.25" customHeight="1">
      <c r="B21" s="12" t="s">
        <v>30</v>
      </c>
      <c r="C21" s="13">
        <v>0</v>
      </c>
      <c r="D21" s="13">
        <v>0</v>
      </c>
      <c r="E21" s="14">
        <f>Expense[[#This Row],[Projected]]-Expense[[#This Row],[Actual]]</f>
        <v>0</v>
      </c>
    </row>
    <row r="22" spans="2:5" ht="17.25" customHeight="1">
      <c r="B22" s="12" t="s">
        <v>31</v>
      </c>
      <c r="C22" s="13">
        <v>0</v>
      </c>
      <c r="D22" s="13">
        <v>0</v>
      </c>
      <c r="E22" s="14">
        <f>Expense[[#This Row],[Projected]]-Expense[[#This Row],[Actual]]</f>
        <v>0</v>
      </c>
    </row>
    <row r="23" spans="2:5" ht="17.25" customHeight="1">
      <c r="B23" s="12" t="s">
        <v>32</v>
      </c>
      <c r="C23" s="13">
        <v>150</v>
      </c>
      <c r="D23" s="13">
        <v>150</v>
      </c>
      <c r="E23" s="14">
        <f>Expense[[#This Row],[Projected]]-Expense[[#This Row],[Actual]]</f>
        <v>0</v>
      </c>
    </row>
    <row r="24" spans="2:5" ht="17.25" customHeight="1">
      <c r="B24" s="12" t="s">
        <v>33</v>
      </c>
      <c r="C24" s="13">
        <v>225</v>
      </c>
      <c r="D24" s="13">
        <v>225</v>
      </c>
      <c r="E24" s="14">
        <f>Expense[[#This Row],[Projected]]-Expense[[#This Row],[Actual]]</f>
        <v>0</v>
      </c>
    </row>
    <row r="25" spans="2:5" ht="17.25" customHeight="1">
      <c r="B25" s="12" t="s">
        <v>34</v>
      </c>
      <c r="C25" s="13">
        <v>0</v>
      </c>
      <c r="D25" s="13">
        <v>0</v>
      </c>
      <c r="E25" s="14">
        <f>Expense[[#This Row],[Projected]]-Expense[[#This Row],[Actual]]</f>
        <v>0</v>
      </c>
    </row>
    <row r="26" spans="2:5" ht="17.25" customHeight="1">
      <c r="B26" t="s">
        <v>35</v>
      </c>
      <c r="C26" s="2">
        <f>SUBTOTAL(109,[Projected])</f>
        <v>3603</v>
      </c>
      <c r="D26" s="2">
        <f>SUBTOTAL(109,[Actual])</f>
        <v>3655</v>
      </c>
      <c r="E26" s="2">
        <f>SUBTOTAL(109,[Variance])</f>
        <v>-52</v>
      </c>
    </row>
  </sheetData>
  <dataValidations count="9">
    <dataValidation allowBlank="1" showInputMessage="1" showErrorMessage="1" prompt="Enter details in Expense table in this worksheet for tracking Projected and Actual Monthly Expenses" sqref="A1"/>
    <dataValidation allowBlank="1" showInputMessage="1" showErrorMessage="1" prompt="Name is automatically updated based on name entered in cell B1 in Cash Flow worksheet" sqref="B1"/>
    <dataValidation allowBlank="1" showInputMessage="1" showErrorMessage="1" prompt="Month is automatically updated based on month entered in cell B3 in Cash Flow worksheet" sqref="B3"/>
    <dataValidation allowBlank="1" showInputMessage="1" showErrorMessage="1" prompt="Year is automatically updated based on year entered in cell B4 in Cash Flow worksheet. Enter expense details in table below" sqref="B4"/>
    <dataValidation allowBlank="1" showInputMessage="1" showErrorMessage="1" prompt="Enter Monthly Expense items in this column under this heading. Use heading filters to find specific entries" sqref="B5"/>
    <dataValidation allowBlank="1" showInputMessage="1" showErrorMessage="1" prompt="Enter Projected expense in this column under this heading" sqref="C5"/>
    <dataValidation allowBlank="1" showInputMessage="1" showErrorMessage="1" prompt="Enter Actual expense in this column under this heading" sqref="D5"/>
    <dataValidation allowBlank="1" showInputMessage="1" showErrorMessage="1" prompt="Variance is automatically calculated, and icon is updated in this column under this heading" sqref="E5"/>
    <dataValidation allowBlank="1" showInputMessage="1" showErrorMessage="1" prompt="Title is automatically updated based on title entered in cell B2 in Cash Flow worksheet" sqref="B2"/>
  </dataValidations>
  <printOptions horizontalCentered="1"/>
  <pageMargins left="0.4" right="0.4" top="0.4" bottom="0.4" header="0.25" footer="0.25"/>
  <pageSetup fitToHeight="0" orientation="portrait" r:id="rId1"/>
  <headerFooter differentFirst="1">
    <oddFooter>&amp;CPage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867763B4-2C55-44EE-AC84-368FA4355A36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afficLights1" iconId="0"/>
              <x14:cfIcon iconSet="3TrafficLights1" iconId="1"/>
              <x14:cfIcon iconSet="3TrafficLights1" iconId="2"/>
            </x14:iconSet>
          </x14:cfRule>
          <xm:sqref>E6:E25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2">
    <tabColor theme="5"/>
  </sheetPr>
  <dimension ref="B1:D6"/>
  <sheetViews>
    <sheetView showGridLines="0" workbookViewId="0"/>
  </sheetViews>
  <sheetFormatPr defaultRowHeight="17.25"/>
  <cols>
    <col min="1" max="1" width="1.77734375" customWidth="1"/>
    <col min="2" max="2" width="14.77734375" customWidth="1"/>
    <col min="3" max="4" width="12.44140625" customWidth="1"/>
  </cols>
  <sheetData>
    <row r="1" spans="2:4" ht="39.75">
      <c r="B1" s="9" t="s">
        <v>36</v>
      </c>
      <c r="C1" s="1"/>
      <c r="D1" s="1"/>
    </row>
    <row r="3" spans="2:4">
      <c r="B3" s="3"/>
      <c r="C3" s="3" t="s">
        <v>4</v>
      </c>
      <c r="D3" s="3" t="s">
        <v>5</v>
      </c>
    </row>
    <row r="4" spans="2:4">
      <c r="B4" s="3" t="s">
        <v>3</v>
      </c>
      <c r="C4" s="3">
        <f>CashFlow[[#Totals],[Projected]]</f>
        <v>2097</v>
      </c>
      <c r="D4" s="3">
        <f>CashFlow[[#Totals],[Actual]]</f>
        <v>1845</v>
      </c>
    </row>
    <row r="5" spans="2:4">
      <c r="B5" s="3" t="s">
        <v>10</v>
      </c>
      <c r="C5" s="3">
        <f>Income[[#Totals],[Projected]]</f>
        <v>5700</v>
      </c>
      <c r="D5" s="3">
        <f>Income[[#Totals],[Actual]]</f>
        <v>5500</v>
      </c>
    </row>
    <row r="6" spans="2:4">
      <c r="B6" s="3" t="s">
        <v>14</v>
      </c>
      <c r="C6" s="3">
        <f>Expense[[#Totals],[Projected]]</f>
        <v>3603</v>
      </c>
      <c r="D6" s="3">
        <f>Expense[[#Totals],[Actual]]</f>
        <v>3655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7</vt:i4>
      </vt:variant>
    </vt:vector>
  </HeadingPairs>
  <TitlesOfParts>
    <vt:vector size="11" baseType="lpstr">
      <vt:lpstr>Cash Flow</vt:lpstr>
      <vt:lpstr>Monthly Income</vt:lpstr>
      <vt:lpstr>Monthly Expense</vt:lpstr>
      <vt:lpstr>CHART DATA</vt:lpstr>
      <vt:lpstr>BudgetTitle</vt:lpstr>
      <vt:lpstr>Month</vt:lpstr>
      <vt:lpstr>Name</vt:lpstr>
      <vt:lpstr>'Cash Flow'!Print_Titles</vt:lpstr>
      <vt:lpstr>'Monthly Expense'!Print_Titles</vt:lpstr>
      <vt:lpstr>'Monthly Income'!Print_Titles</vt:lpstr>
      <vt:lpstr>Year</vt:lpstr>
    </vt:vector>
  </TitlesOfParts>
  <Manager/>
  <Company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 </dc:creator>
  <cp:keywords/>
  <dc:description/>
  <cp:lastModifiedBy>Microsoft</cp:lastModifiedBy>
  <cp:revision/>
  <dcterms:created xsi:type="dcterms:W3CDTF">2018-07-29T08:51:22Z</dcterms:created>
  <dcterms:modified xsi:type="dcterms:W3CDTF">2018-11-26T07:37:34Z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v-audrs@microsoft.com</vt:lpwstr>
  </property>
  <property fmtid="{D5CDD505-2E9C-101B-9397-08002B2CF9AE}" pid="5" name="MSIP_Label_f42aa342-8706-4288-bd11-ebb85995028c_SetDate">
    <vt:lpwstr>2018-02-18T19:38:08.3824208Z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