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mran\Downloads\"/>
    </mc:Choice>
  </mc:AlternateContent>
  <xr:revisionPtr revIDLastSave="0" documentId="13_ncr:1_{19FC1C00-AC51-4576-AF60-88DF720D735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ontgomery_Fleet_Equipment_Inve" sheetId="1" r:id="rId1"/>
    <sheet name="Sheet2" sheetId="4" r:id="rId2"/>
    <sheet name="Sheet3" sheetId="3" r:id="rId3"/>
  </sheets>
  <definedNames>
    <definedName name="_xlnm._FilterDatabase" localSheetId="0" hidden="1">Montgomery_Fleet_Equipment_Inve!$A$1:$C$50</definedName>
    <definedName name="_xlcn.WorksheetConnection_Montgomery_Fleet_Equipment_Inventory_FA_PART_2_END.xlsxTable1" hidden="1">Table1[]</definedName>
  </definedNames>
  <calcPr calcId="191029"/>
  <pivotCaches>
    <pivotCache cacheId="0" r:id="rId4"/>
    <pivotCache cacheId="1" r:id="rId5"/>
    <pivotCache cacheId="2" r:id="rId6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Montgomery_Fleet_Equipment_Inventory_FA_PART_2_END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5" i="1" l="1"/>
  <c r="C54" i="1"/>
  <c r="C53" i="1"/>
  <c r="C52" i="1"/>
  <c r="C5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A7D998-6942-45EF-BE60-A5666BE99313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50D0438-AD1A-4E18-9993-1B546217ECFB}" name="WorksheetConnection_Montgomery_Fleet_Equipment_Inventory_FA_PART_2_END.xlsx!Table1" type="102" refreshedVersion="7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Montgomery_Fleet_Equipment_Inventory_FA_PART_2_END.xlsxTable1"/>
        </x15:connection>
      </ext>
    </extLst>
  </connection>
</connections>
</file>

<file path=xl/sharedStrings.xml><?xml version="1.0" encoding="utf-8"?>
<sst xmlns="http://schemas.openxmlformats.org/spreadsheetml/2006/main" count="168" uniqueCount="40">
  <si>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</si>
  <si>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</si>
  <si>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</si>
  <si>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</si>
  <si>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</si>
  <si>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</si>
  <si>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</si>
  <si>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</si>
  <si>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</si>
  <si>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</si>
  <si>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</si>
  <si>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</si>
  <si>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</si>
  <si>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</si>
  <si>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</si>
  <si>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</si>
  <si>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</si>
  <si>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</si>
  <si>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</si>
  <si>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</si>
  <si>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</si>
  <si>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</si>
  <si>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</si>
  <si>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</si>
  <si>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</si>
  <si>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</si>
  <si>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</si>
  <si>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</si>
  <si>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</si>
  <si>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</si>
  <si>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</si>
  <si>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>MIN</t>
  </si>
  <si>
    <t>MAX</t>
  </si>
  <si>
    <t>COUNT</t>
  </si>
  <si>
    <t>Row Labels</t>
  </si>
  <si>
    <t>Grand Total</t>
  </si>
  <si>
    <t>Sum of Equipment Count</t>
  </si>
  <si>
    <t>Pivot Table 2</t>
  </si>
  <si>
    <t>Pivot Table 3</t>
  </si>
  <si>
    <t>Pivot Table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</si>
</sst>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rgb="FF00000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33" borderId="0" xfId="0" applyFill="1" applyAlignment="1">
      <alignment horizontal="right" vertical="center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0" fontId="18" fillId="0" borderId="0" xfId="0" applyFont="1" applyAlignment="1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2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yed Imran Ur Rahman Abid" refreshedDate="44557.920716666667" createdVersion="7" refreshedVersion="7" minRefreshableVersion="3" recordCount="49" xr:uid="{04E0D4F3-414C-457F-8E3D-155A74E449E2}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/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yed Imran Ur Rahman Abid" refreshedDate="44557.925611805556" backgroundQuery="1" createdVersion="7" refreshedVersion="7" minRefreshableVersion="3" recordCount="0" supportSubquery="1" supportAdvancedDrill="1" xr:uid="{7EB88828-F19A-4A3B-9318-5187B7A63532}">
  <cacheSource type="external" connectionId="1"/>
  <cacheFields count="3">
    <cacheField name="[Measures].[Sum of Equipment Count]" caption="Sum of Equipment Count" numFmtId="0" hierarchy="5" level="32767"/>
    <cacheField name="[Table1].[Department].[Department]" caption="Department" numFmtId="0" level="1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[Table1].[Equipment Class].[Equipment Class]" caption="Equipment Class" numFmtId="0" hierarchy="1" level="1">
      <sharedItems count="9">
        <s v="CUV"/>
        <s v="Heavy Duty"/>
        <s v="Medium Duty"/>
        <s v="Off Road Vehicle Equipment"/>
        <s v="Pick Up Trucks"/>
        <s v="Sedan"/>
        <s v="SUV"/>
        <s v="Transit Bus"/>
        <s v="Van"/>
      </sharedItems>
    </cacheField>
  </cacheFields>
  <cacheHierarchies count="6">
    <cacheHierarchy uniqueName="[Table1].[Department]" caption="Department" attribute="1" defaultMemberUniqueName="[Table1].[Department].[All]" allUniqueName="[Table1].[Department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Equipment Class]" caption="Equipment Class" attribute="1" defaultMemberUniqueName="[Table1].[Equipment Class].[All]" allUniqueName="[Table1].[Equipment Class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Equipment Count]" caption="Equipment Count" attribute="1" defaultMemberUniqueName="[Table1].[Equipment Count].[All]" allUniqueName="[Table1].[Equipment Count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Equipment Count]" caption="Sum of Equipment Count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yed Imran Ur Rahman Abid" refreshedDate="44557.927156365738" backgroundQuery="1" createdVersion="7" refreshedVersion="7" minRefreshableVersion="3" recordCount="0" supportSubquery="1" supportAdvancedDrill="1" xr:uid="{195C4A73-693D-4325-9F1E-A474C977C500}">
  <cacheSource type="external" connectionId="1"/>
  <cacheFields count="3">
    <cacheField name="[Measures].[Sum of Equipment Count]" caption="Sum of Equipment Count" numFmtId="0" hierarchy="5" level="32767"/>
    <cacheField name="[Table1].[Department].[Department]" caption="Department" numFmtId="0" level="1">
      <sharedItems count="3">
        <s v="Permitting Services"/>
        <s v="Technology Services"/>
        <s v="Transportation"/>
      </sharedItems>
    </cacheField>
    <cacheField name="[Table1].[Equipment Class].[Equipment Class]" caption="Equipment Class" numFmtId="0" hierarchy="1" level="1">
      <sharedItems count="14">
        <s v="CUV"/>
        <s v="Heavy Duty"/>
        <s v="Medium Duty"/>
        <s v="Off Road Vehicle Equipment"/>
        <s v="Pick Up Trucks"/>
        <s v="Public Safety CUV"/>
        <s v="Public Safety Pick Up Trucks"/>
        <s v="Public Safety Sedan"/>
        <s v="Public Safety SUV"/>
        <s v="Public Safety Van"/>
        <s v="Sedan"/>
        <s v="SUV"/>
        <s v="Transit Bus"/>
        <s v="Van"/>
      </sharedItems>
    </cacheField>
  </cacheFields>
  <cacheHierarchies count="6">
    <cacheHierarchy uniqueName="[Table1].[Department]" caption="Department" attribute="1" defaultMemberUniqueName="[Table1].[Department].[All]" allUniqueName="[Table1].[Department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Equipment Class]" caption="Equipment Class" attribute="1" defaultMemberUniqueName="[Table1].[Equipment Class].[All]" allUniqueName="[Table1].[Equipment Class].[All]" dimensionUniqueName="[Table1]" displayFolder="" count="2" memberValueDatatype="130" unbalanced="0">
      <fieldsUsage count="2">
        <fieldUsage x="-1"/>
        <fieldUsage x="2"/>
      </fieldsUsage>
    </cacheHierarchy>
    <cacheHierarchy uniqueName="[Table1].[Equipment Count]" caption="Equipment Count" attribute="1" defaultMemberUniqueName="[Table1].[Equipment Count].[All]" allUniqueName="[Table1].[Equipment Count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Sum of Equipment Count]" caption="Sum of Equipment Count" measure="1" displayFolder="" measureGroup="Table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s v="Pick Up Trucks"/>
    <n v="21"/>
  </r>
  <r>
    <x v="0"/>
    <s v="SUV"/>
    <n v="1"/>
  </r>
  <r>
    <x v="0"/>
    <s v="Sedan"/>
    <n v="23"/>
  </r>
  <r>
    <x v="1"/>
    <s v="Sedan"/>
    <n v="2"/>
  </r>
  <r>
    <x v="2"/>
    <s v="Pick Up Trucks"/>
    <n v="3"/>
  </r>
  <r>
    <x v="2"/>
    <s v="Van"/>
    <n v="2"/>
  </r>
  <r>
    <x v="2"/>
    <s v="Medium Duty"/>
    <n v="1"/>
  </r>
  <r>
    <x v="3"/>
    <s v="Van"/>
    <n v="2"/>
  </r>
  <r>
    <x v="3"/>
    <s v="Heavy Duty"/>
    <n v="42"/>
  </r>
  <r>
    <x v="3"/>
    <s v="SUV"/>
    <n v="1"/>
  </r>
  <r>
    <x v="3"/>
    <s v="Sedan"/>
    <n v="11"/>
  </r>
  <r>
    <x v="4"/>
    <s v="SUV"/>
    <n v="1"/>
  </r>
  <r>
    <x v="5"/>
    <s v="CUV"/>
    <n v="9"/>
  </r>
  <r>
    <x v="5"/>
    <s v="SUV"/>
    <n v="27"/>
  </r>
  <r>
    <x v="5"/>
    <s v="Pick Up Trucks"/>
    <n v="24"/>
  </r>
  <r>
    <x v="5"/>
    <s v="Van"/>
    <n v="1"/>
  </r>
  <r>
    <x v="5"/>
    <s v="Sedan"/>
    <n v="48"/>
  </r>
  <r>
    <x v="6"/>
    <s v="Van"/>
    <n v="1"/>
  </r>
  <r>
    <x v="7"/>
    <s v="Sedan"/>
    <n v="6"/>
  </r>
  <r>
    <x v="7"/>
    <s v="Pick Up Trucks"/>
    <n v="5"/>
  </r>
  <r>
    <x v="7"/>
    <s v="SUV"/>
    <n v="2"/>
  </r>
  <r>
    <x v="7"/>
    <s v="Van"/>
    <n v="15"/>
  </r>
  <r>
    <x v="7"/>
    <s v="Off Road Vehicle Equipment"/>
    <n v="7"/>
  </r>
  <r>
    <x v="8"/>
    <s v="Public Safety SUV"/>
    <n v="20"/>
  </r>
  <r>
    <x v="8"/>
    <s v="Sedan"/>
    <n v="1"/>
  </r>
  <r>
    <x v="8"/>
    <s v="Medium Duty"/>
    <n v="1"/>
  </r>
  <r>
    <x v="8"/>
    <s v="Pick Up Trucks"/>
    <n v="3"/>
  </r>
  <r>
    <x v="8"/>
    <s v="SUV"/>
    <n v="1"/>
  </r>
  <r>
    <x v="8"/>
    <s v="Public Safety Van"/>
    <n v="8"/>
  </r>
  <r>
    <x v="8"/>
    <s v="Public Safety CUV"/>
    <n v="4"/>
  </r>
  <r>
    <x v="8"/>
    <s v="Public Safety Sedan"/>
    <n v="46"/>
  </r>
  <r>
    <x v="8"/>
    <s v="Public Safety Pick Up Trucks"/>
    <n v="1"/>
  </r>
  <r>
    <x v="9"/>
    <s v="Public Safety Sedan"/>
    <n v="1"/>
  </r>
  <r>
    <x v="9"/>
    <s v="Van"/>
    <n v="1"/>
  </r>
  <r>
    <x v="9"/>
    <s v="SUV"/>
    <n v="1"/>
  </r>
  <r>
    <x v="9"/>
    <s v="Sedan"/>
    <n v="2"/>
  </r>
  <r>
    <x v="10"/>
    <s v="Pick Up Trucks"/>
    <n v="1"/>
  </r>
  <r>
    <x v="10"/>
    <s v="CUV"/>
    <n v="1"/>
  </r>
  <r>
    <x v="10"/>
    <s v="Van"/>
    <n v="11"/>
  </r>
  <r>
    <x v="10"/>
    <s v="SUV"/>
    <n v="3"/>
  </r>
  <r>
    <x v="11"/>
    <s v="Pick Up Trucks"/>
    <n v="93"/>
  </r>
  <r>
    <x v="11"/>
    <s v="Heavy Duty"/>
    <n v="248"/>
  </r>
  <r>
    <x v="11"/>
    <s v="Transit Bus"/>
    <n v="379"/>
  </r>
  <r>
    <x v="11"/>
    <s v="SUV"/>
    <n v="53"/>
  </r>
  <r>
    <x v="11"/>
    <s v="Van"/>
    <n v="32"/>
  </r>
  <r>
    <x v="11"/>
    <s v="Medium Duty"/>
    <n v="98"/>
  </r>
  <r>
    <x v="11"/>
    <s v="Off Road Vehicle Equipment"/>
    <n v="276"/>
  </r>
  <r>
    <x v="11"/>
    <s v="CUV"/>
    <n v="5"/>
  </r>
  <r>
    <x v="11"/>
    <s v="Sedan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064B77-C9A2-4217-AB38-BCC33861F02C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E8:F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DF8FD5-7038-4D10-BBC6-4A3382E973B7}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5" firstHeaderRow="1" firstDataRow="1" firstDataCol="1"/>
  <pivotFields count="3">
    <pivotField dataField="1" subtotalTop="0" showAll="0" defaultSubtotal="0"/>
    <pivotField axis="axisRow" allDrilled="1" showAll="0" sortType="descending" dataSourceSort="1" defaultAttributeDrillState="1">
      <items count="13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2">
    <field x="1"/>
    <field x="2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0" baseField="0" baseItem="0"/>
  </dataFields>
  <pivotHierarchies count="6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ontgomery_Fleet_Equipment_Inventory_FA_PART_2_END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78A9E6-E643-410F-AE9C-6E177D22CB4D}" name="PivotTable3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1" firstHeaderRow="1" firstDataRow="1" firstDataCol="1"/>
  <pivotFields count="3">
    <pivotField dataField="1" subtotalTop="0" showAll="0" defaultSubtotal="0"/>
    <pivotField axis="axisRow" allDrilled="1" showAll="0" sortType="descending" dataSourceSort="1" defaultAttributeDrillState="1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14">
        <item x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</items>
    </pivotField>
  </pivotFields>
  <rowFields count="2">
    <field x="2"/>
    <field x="1"/>
  </rowFields>
  <rowItems count="18">
    <i>
      <x/>
    </i>
    <i r="1">
      <x/>
    </i>
    <i r="1">
      <x v="2"/>
    </i>
    <i r="1">
      <x v="1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0" baseField="0" baseItem="0"/>
  </dataFields>
  <pivotHierarchies count="6"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ontgomery_Fleet_Equipment_Inventory_FA_PART_2_END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BEFEAF-9F7F-426B-900C-DDAADC58DDD5}" name="Table1" displayName="Table1" ref="A1:C50" totalsRowShown="0">
  <autoFilter ref="A1:C50" xr:uid="{6BBEFEAF-9F7F-426B-900C-DDAADC58DDD5}"/>
  <tableColumns count="3">
    <tableColumn id="1" xr3:uid="{D55C71DF-8613-4BBB-B6B9-68C29F3BCCA0}" name="Department"/>
    <tableColumn id="2" xr3:uid="{053A50F1-CF7D-4ABD-9092-AC4B55F51F05}" name="Equipment Class"/>
    <tableColumn id="3" xr3:uid="{C1AA7C9D-73E4-4772-8EDC-3ED2A361D80B}" name="Equipment Count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"/>
  <sheetViews>
    <sheetView tabSelected="1" topLeftCell="B1" workbookViewId="0">
      <selection activeCell="F53" sqref="F53"/>
    </sheetView>
  </sheetViews>
  <sheetFormatPr defaultRowHeight="14.5" x14ac:dyDescent="0.35"/>
  <cols>
    <col min="1" max="1" width="27.54296875" bestFit="1" customWidth="1"/>
    <col min="2" max="2" width="24.36328125" bestFit="1" customWidth="1"/>
    <col min="3" max="3" width="17.90625" bestFit="1" customWidth="1"/>
    <col min="5" max="5" width="27.54296875" bestFit="1" customWidth="1"/>
    <col min="6" max="6" width="22.08984375" bestFit="1" customWidth="1"/>
  </cols>
  <sheetData>
    <row r="1" spans="1:6" x14ac:dyDescent="0.35">
      <c r="A1" t="s">
        <v>0</v>
      </c>
      <c r="B1" t="s">
        <v>1</v>
      </c>
      <c r="C1" t="s">
        <v>2</v>
      </c>
    </row>
    <row r="2" spans="1:6" x14ac:dyDescent="0.35">
      <c r="A2" t="s">
        <v>5</v>
      </c>
      <c r="B2" t="s">
        <v>6</v>
      </c>
      <c r="C2">
        <v>21</v>
      </c>
    </row>
    <row r="3" spans="1:6" x14ac:dyDescent="0.35">
      <c r="A3" t="s">
        <v>5</v>
      </c>
      <c r="B3" t="s">
        <v>7</v>
      </c>
      <c r="C3">
        <v>1</v>
      </c>
    </row>
    <row r="4" spans="1:6" x14ac:dyDescent="0.35">
      <c r="A4" t="s">
        <v>5</v>
      </c>
      <c r="B4" t="s">
        <v>4</v>
      </c>
      <c r="C4">
        <v>23</v>
      </c>
    </row>
    <row r="5" spans="1:6" x14ac:dyDescent="0.35">
      <c r="A5" t="s">
        <v>8</v>
      </c>
      <c r="B5" t="s">
        <v>4</v>
      </c>
      <c r="C5">
        <v>2</v>
      </c>
    </row>
    <row r="6" spans="1:6" ht="18.5" x14ac:dyDescent="0.45">
      <c r="A6" t="s">
        <v>9</v>
      </c>
      <c r="B6" t="s">
        <v>6</v>
      </c>
      <c r="C6">
        <v>3</v>
      </c>
      <c r="E6" s="6"/>
      <c r="F6" s="6"/>
    </row>
    <row r="7" spans="1:6" ht="18.5" x14ac:dyDescent="0.45">
      <c r="A7" t="s">
        <v>9</v>
      </c>
      <c r="B7" t="s">
        <v>10</v>
      </c>
      <c r="C7">
        <v>2</v>
      </c>
      <c r="E7" s="7" t="s">
        <v>39</v>
      </c>
      <c r="F7" s="7"/>
    </row>
    <row r="8" spans="1:6" x14ac:dyDescent="0.35">
      <c r="A8" t="s">
        <v>9</v>
      </c>
      <c r="B8" t="s">
        <v>11</v>
      </c>
      <c r="C8">
        <v>1</v>
      </c>
      <c r="E8" s="3" t="s">
        <v>34</v>
      </c>
      <c r="F8" t="s">
        <v>36</v>
      </c>
    </row>
    <row r="9" spans="1:6" x14ac:dyDescent="0.35">
      <c r="A9" t="s">
        <v>12</v>
      </c>
      <c r="B9" t="s">
        <v>10</v>
      </c>
      <c r="C9">
        <v>2</v>
      </c>
      <c r="E9" s="1" t="s">
        <v>26</v>
      </c>
      <c r="F9" s="4">
        <v>1221</v>
      </c>
    </row>
    <row r="10" spans="1:6" x14ac:dyDescent="0.35">
      <c r="A10" t="s">
        <v>12</v>
      </c>
      <c r="B10" t="s">
        <v>13</v>
      </c>
      <c r="C10">
        <v>42</v>
      </c>
      <c r="E10" s="1" t="s">
        <v>15</v>
      </c>
      <c r="F10" s="4">
        <v>109</v>
      </c>
    </row>
    <row r="11" spans="1:6" x14ac:dyDescent="0.35">
      <c r="A11" t="s">
        <v>12</v>
      </c>
      <c r="B11" t="s">
        <v>7</v>
      </c>
      <c r="C11">
        <v>1</v>
      </c>
      <c r="E11" s="1" t="s">
        <v>19</v>
      </c>
      <c r="F11" s="4">
        <v>85</v>
      </c>
    </row>
    <row r="12" spans="1:6" x14ac:dyDescent="0.35">
      <c r="A12" t="s">
        <v>12</v>
      </c>
      <c r="B12" t="s">
        <v>4</v>
      </c>
      <c r="C12">
        <v>11</v>
      </c>
      <c r="E12" s="1" t="s">
        <v>12</v>
      </c>
      <c r="F12" s="4">
        <v>56</v>
      </c>
    </row>
    <row r="13" spans="1:6" x14ac:dyDescent="0.35">
      <c r="A13" t="s">
        <v>14</v>
      </c>
      <c r="B13" t="s">
        <v>7</v>
      </c>
      <c r="C13">
        <v>1</v>
      </c>
      <c r="E13" s="1" t="s">
        <v>5</v>
      </c>
      <c r="F13" s="4">
        <v>45</v>
      </c>
    </row>
    <row r="14" spans="1:6" x14ac:dyDescent="0.35">
      <c r="A14" t="s">
        <v>15</v>
      </c>
      <c r="B14" t="s">
        <v>16</v>
      </c>
      <c r="C14">
        <v>9</v>
      </c>
      <c r="E14" s="1" t="s">
        <v>18</v>
      </c>
      <c r="F14" s="4">
        <v>35</v>
      </c>
    </row>
    <row r="15" spans="1:6" x14ac:dyDescent="0.35">
      <c r="A15" t="s">
        <v>15</v>
      </c>
      <c r="B15" t="s">
        <v>7</v>
      </c>
      <c r="C15">
        <v>27</v>
      </c>
      <c r="E15" s="1" t="s">
        <v>25</v>
      </c>
      <c r="F15" s="4">
        <v>16</v>
      </c>
    </row>
    <row r="16" spans="1:6" x14ac:dyDescent="0.35">
      <c r="A16" t="s">
        <v>15</v>
      </c>
      <c r="B16" t="s">
        <v>6</v>
      </c>
      <c r="C16">
        <v>24</v>
      </c>
      <c r="E16" s="1" t="s">
        <v>9</v>
      </c>
      <c r="F16" s="4">
        <v>6</v>
      </c>
    </row>
    <row r="17" spans="1:6" x14ac:dyDescent="0.35">
      <c r="A17" t="s">
        <v>15</v>
      </c>
      <c r="B17" t="s">
        <v>10</v>
      </c>
      <c r="C17">
        <v>1</v>
      </c>
      <c r="E17" s="1" t="s">
        <v>24</v>
      </c>
      <c r="F17" s="4">
        <v>5</v>
      </c>
    </row>
    <row r="18" spans="1:6" x14ac:dyDescent="0.35">
      <c r="A18" t="s">
        <v>15</v>
      </c>
      <c r="B18" t="s">
        <v>4</v>
      </c>
      <c r="C18">
        <v>48</v>
      </c>
      <c r="E18" s="1" t="s">
        <v>8</v>
      </c>
      <c r="F18" s="4">
        <v>2</v>
      </c>
    </row>
    <row r="19" spans="1:6" x14ac:dyDescent="0.35">
      <c r="A19" t="s">
        <v>17</v>
      </c>
      <c r="B19" t="s">
        <v>10</v>
      </c>
      <c r="C19">
        <v>1</v>
      </c>
      <c r="E19" s="1" t="s">
        <v>14</v>
      </c>
      <c r="F19" s="4">
        <v>1</v>
      </c>
    </row>
    <row r="20" spans="1:6" x14ac:dyDescent="0.35">
      <c r="A20" t="s">
        <v>18</v>
      </c>
      <c r="B20" t="s">
        <v>4</v>
      </c>
      <c r="C20">
        <v>6</v>
      </c>
      <c r="E20" s="1" t="s">
        <v>17</v>
      </c>
      <c r="F20" s="4">
        <v>1</v>
      </c>
    </row>
    <row r="21" spans="1:6" x14ac:dyDescent="0.35">
      <c r="A21" t="s">
        <v>18</v>
      </c>
      <c r="B21" t="s">
        <v>6</v>
      </c>
      <c r="C21">
        <v>5</v>
      </c>
      <c r="E21" s="1" t="s">
        <v>35</v>
      </c>
      <c r="F21" s="4">
        <v>1582</v>
      </c>
    </row>
    <row r="22" spans="1:6" x14ac:dyDescent="0.35">
      <c r="A22" t="s">
        <v>18</v>
      </c>
      <c r="B22" t="s">
        <v>7</v>
      </c>
      <c r="C22">
        <v>2</v>
      </c>
    </row>
    <row r="23" spans="1:6" x14ac:dyDescent="0.35">
      <c r="A23" t="s">
        <v>18</v>
      </c>
      <c r="B23" t="s">
        <v>10</v>
      </c>
      <c r="C23">
        <v>15</v>
      </c>
    </row>
    <row r="24" spans="1:6" x14ac:dyDescent="0.35">
      <c r="A24" t="s">
        <v>18</v>
      </c>
      <c r="B24" t="s">
        <v>28</v>
      </c>
      <c r="C24">
        <v>7</v>
      </c>
    </row>
    <row r="25" spans="1:6" x14ac:dyDescent="0.35">
      <c r="A25" t="s">
        <v>19</v>
      </c>
      <c r="B25" t="s">
        <v>3</v>
      </c>
      <c r="C25">
        <v>20</v>
      </c>
    </row>
    <row r="26" spans="1:6" x14ac:dyDescent="0.35">
      <c r="A26" t="s">
        <v>19</v>
      </c>
      <c r="B26" t="s">
        <v>4</v>
      </c>
      <c r="C26">
        <v>1</v>
      </c>
    </row>
    <row r="27" spans="1:6" x14ac:dyDescent="0.35">
      <c r="A27" t="s">
        <v>19</v>
      </c>
      <c r="B27" t="s">
        <v>11</v>
      </c>
      <c r="C27">
        <v>1</v>
      </c>
    </row>
    <row r="28" spans="1:6" x14ac:dyDescent="0.35">
      <c r="A28" t="s">
        <v>19</v>
      </c>
      <c r="B28" t="s">
        <v>6</v>
      </c>
      <c r="C28">
        <v>3</v>
      </c>
    </row>
    <row r="29" spans="1:6" x14ac:dyDescent="0.35">
      <c r="A29" t="s">
        <v>19</v>
      </c>
      <c r="B29" t="s">
        <v>7</v>
      </c>
      <c r="C29">
        <v>1</v>
      </c>
    </row>
    <row r="30" spans="1:6" x14ac:dyDescent="0.35">
      <c r="A30" t="s">
        <v>19</v>
      </c>
      <c r="B30" t="s">
        <v>20</v>
      </c>
      <c r="C30">
        <v>8</v>
      </c>
    </row>
    <row r="31" spans="1:6" x14ac:dyDescent="0.35">
      <c r="A31" t="s">
        <v>19</v>
      </c>
      <c r="B31" t="s">
        <v>21</v>
      </c>
      <c r="C31">
        <v>4</v>
      </c>
    </row>
    <row r="32" spans="1:6" x14ac:dyDescent="0.35">
      <c r="A32" t="s">
        <v>19</v>
      </c>
      <c r="B32" t="s">
        <v>22</v>
      </c>
      <c r="C32">
        <v>46</v>
      </c>
    </row>
    <row r="33" spans="1:3" x14ac:dyDescent="0.35">
      <c r="A33" t="s">
        <v>19</v>
      </c>
      <c r="B33" t="s">
        <v>23</v>
      </c>
      <c r="C33">
        <v>1</v>
      </c>
    </row>
    <row r="34" spans="1:3" x14ac:dyDescent="0.35">
      <c r="A34" t="s">
        <v>24</v>
      </c>
      <c r="B34" t="s">
        <v>22</v>
      </c>
      <c r="C34">
        <v>1</v>
      </c>
    </row>
    <row r="35" spans="1:3" x14ac:dyDescent="0.35">
      <c r="A35" t="s">
        <v>24</v>
      </c>
      <c r="B35" t="s">
        <v>10</v>
      </c>
      <c r="C35">
        <v>1</v>
      </c>
    </row>
    <row r="36" spans="1:3" x14ac:dyDescent="0.35">
      <c r="A36" t="s">
        <v>24</v>
      </c>
      <c r="B36" t="s">
        <v>7</v>
      </c>
      <c r="C36">
        <v>1</v>
      </c>
    </row>
    <row r="37" spans="1:3" x14ac:dyDescent="0.35">
      <c r="A37" t="s">
        <v>24</v>
      </c>
      <c r="B37" t="s">
        <v>4</v>
      </c>
      <c r="C37">
        <v>2</v>
      </c>
    </row>
    <row r="38" spans="1:3" x14ac:dyDescent="0.35">
      <c r="A38" t="s">
        <v>25</v>
      </c>
      <c r="B38" t="s">
        <v>6</v>
      </c>
      <c r="C38">
        <v>1</v>
      </c>
    </row>
    <row r="39" spans="1:3" x14ac:dyDescent="0.35">
      <c r="A39" t="s">
        <v>25</v>
      </c>
      <c r="B39" t="s">
        <v>16</v>
      </c>
      <c r="C39">
        <v>1</v>
      </c>
    </row>
    <row r="40" spans="1:3" x14ac:dyDescent="0.35">
      <c r="A40" t="s">
        <v>25</v>
      </c>
      <c r="B40" t="s">
        <v>10</v>
      </c>
      <c r="C40">
        <v>11</v>
      </c>
    </row>
    <row r="41" spans="1:3" x14ac:dyDescent="0.35">
      <c r="A41" t="s">
        <v>25</v>
      </c>
      <c r="B41" t="s">
        <v>7</v>
      </c>
      <c r="C41">
        <v>3</v>
      </c>
    </row>
    <row r="42" spans="1:3" x14ac:dyDescent="0.35">
      <c r="A42" t="s">
        <v>26</v>
      </c>
      <c r="B42" t="s">
        <v>6</v>
      </c>
      <c r="C42">
        <v>93</v>
      </c>
    </row>
    <row r="43" spans="1:3" x14ac:dyDescent="0.35">
      <c r="A43" t="s">
        <v>26</v>
      </c>
      <c r="B43" t="s">
        <v>13</v>
      </c>
      <c r="C43">
        <v>248</v>
      </c>
    </row>
    <row r="44" spans="1:3" x14ac:dyDescent="0.35">
      <c r="A44" t="s">
        <v>26</v>
      </c>
      <c r="B44" t="s">
        <v>27</v>
      </c>
      <c r="C44">
        <v>379</v>
      </c>
    </row>
    <row r="45" spans="1:3" x14ac:dyDescent="0.35">
      <c r="A45" t="s">
        <v>26</v>
      </c>
      <c r="B45" t="s">
        <v>7</v>
      </c>
      <c r="C45">
        <v>53</v>
      </c>
    </row>
    <row r="46" spans="1:3" x14ac:dyDescent="0.35">
      <c r="A46" t="s">
        <v>26</v>
      </c>
      <c r="B46" t="s">
        <v>10</v>
      </c>
      <c r="C46">
        <v>32</v>
      </c>
    </row>
    <row r="47" spans="1:3" x14ac:dyDescent="0.35">
      <c r="A47" t="s">
        <v>26</v>
      </c>
      <c r="B47" t="s">
        <v>11</v>
      </c>
      <c r="C47">
        <v>98</v>
      </c>
    </row>
    <row r="48" spans="1:3" x14ac:dyDescent="0.35">
      <c r="A48" t="s">
        <v>26</v>
      </c>
      <c r="B48" t="s">
        <v>28</v>
      </c>
      <c r="C48">
        <v>276</v>
      </c>
    </row>
    <row r="49" spans="1:3" x14ac:dyDescent="0.35">
      <c r="A49" t="s">
        <v>26</v>
      </c>
      <c r="B49" t="s">
        <v>16</v>
      </c>
      <c r="C49">
        <v>5</v>
      </c>
    </row>
    <row r="50" spans="1:3" x14ac:dyDescent="0.35">
      <c r="A50" t="s">
        <v>26</v>
      </c>
      <c r="B50" t="s">
        <v>4</v>
      </c>
      <c r="C50">
        <v>37</v>
      </c>
    </row>
    <row r="51" spans="1:3" x14ac:dyDescent="0.35">
      <c r="B51" s="2" t="s">
        <v>29</v>
      </c>
      <c r="C51" s="2">
        <f>SUM(Table1[Equipment Count])</f>
        <v>1582</v>
      </c>
    </row>
    <row r="52" spans="1:3" x14ac:dyDescent="0.35">
      <c r="B52" s="2" t="s">
        <v>30</v>
      </c>
      <c r="C52" s="2">
        <f>AVERAGE(Table1[Equipment Count])</f>
        <v>32.285714285714285</v>
      </c>
    </row>
    <row r="53" spans="1:3" x14ac:dyDescent="0.35">
      <c r="B53" s="2" t="s">
        <v>31</v>
      </c>
      <c r="C53" s="2">
        <f>MIN(Table1[Equipment Count])</f>
        <v>1</v>
      </c>
    </row>
    <row r="54" spans="1:3" x14ac:dyDescent="0.35">
      <c r="B54" s="2" t="s">
        <v>32</v>
      </c>
      <c r="C54" s="2">
        <f>MAX(Table1[Equipment Count])</f>
        <v>379</v>
      </c>
    </row>
    <row r="55" spans="1:3" x14ac:dyDescent="0.35">
      <c r="B55" s="2" t="s">
        <v>33</v>
      </c>
      <c r="C55" s="2">
        <f>COUNT(Table1[Equipment Count])</f>
        <v>49</v>
      </c>
    </row>
  </sheetData>
  <mergeCells count="1">
    <mergeCell ref="E7:F7"/>
  </mergeCells>
  <phoneticPr fontId="19" type="noConversion"/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8F41D-5159-41A2-805D-81410A92491B}">
  <dimension ref="A1:B25"/>
  <sheetViews>
    <sheetView workbookViewId="0">
      <selection activeCell="A2" sqref="A2"/>
    </sheetView>
  </sheetViews>
  <sheetFormatPr defaultRowHeight="14.5" x14ac:dyDescent="0.35"/>
  <cols>
    <col min="1" max="1" width="29.453125" bestFit="1" customWidth="1"/>
    <col min="2" max="2" width="22.08984375" bestFit="1" customWidth="1"/>
  </cols>
  <sheetData>
    <row r="1" spans="1:2" ht="18.5" x14ac:dyDescent="0.45">
      <c r="A1" s="7" t="s">
        <v>37</v>
      </c>
      <c r="B1" s="7"/>
    </row>
    <row r="3" spans="1:2" x14ac:dyDescent="0.35">
      <c r="A3" s="3" t="s">
        <v>34</v>
      </c>
      <c r="B3" t="s">
        <v>36</v>
      </c>
    </row>
    <row r="4" spans="1:2" x14ac:dyDescent="0.35">
      <c r="A4" s="1" t="s">
        <v>26</v>
      </c>
      <c r="B4" s="4">
        <v>1221</v>
      </c>
    </row>
    <row r="5" spans="1:2" x14ac:dyDescent="0.35">
      <c r="A5" s="5" t="s">
        <v>16</v>
      </c>
      <c r="B5" s="4">
        <v>5</v>
      </c>
    </row>
    <row r="6" spans="1:2" x14ac:dyDescent="0.35">
      <c r="A6" s="5" t="s">
        <v>13</v>
      </c>
      <c r="B6" s="4">
        <v>248</v>
      </c>
    </row>
    <row r="7" spans="1:2" x14ac:dyDescent="0.35">
      <c r="A7" s="5" t="s">
        <v>11</v>
      </c>
      <c r="B7" s="4">
        <v>98</v>
      </c>
    </row>
    <row r="8" spans="1:2" x14ac:dyDescent="0.35">
      <c r="A8" s="5" t="s">
        <v>28</v>
      </c>
      <c r="B8" s="4">
        <v>276</v>
      </c>
    </row>
    <row r="9" spans="1:2" x14ac:dyDescent="0.35">
      <c r="A9" s="5" t="s">
        <v>6</v>
      </c>
      <c r="B9" s="4">
        <v>93</v>
      </c>
    </row>
    <row r="10" spans="1:2" x14ac:dyDescent="0.35">
      <c r="A10" s="5" t="s">
        <v>4</v>
      </c>
      <c r="B10" s="4">
        <v>37</v>
      </c>
    </row>
    <row r="11" spans="1:2" x14ac:dyDescent="0.35">
      <c r="A11" s="5" t="s">
        <v>7</v>
      </c>
      <c r="B11" s="4">
        <v>53</v>
      </c>
    </row>
    <row r="12" spans="1:2" x14ac:dyDescent="0.35">
      <c r="A12" s="5" t="s">
        <v>27</v>
      </c>
      <c r="B12" s="4">
        <v>379</v>
      </c>
    </row>
    <row r="13" spans="1:2" x14ac:dyDescent="0.35">
      <c r="A13" s="5" t="s">
        <v>10</v>
      </c>
      <c r="B13" s="4">
        <v>32</v>
      </c>
    </row>
    <row r="14" spans="1:2" x14ac:dyDescent="0.35">
      <c r="A14" s="1" t="s">
        <v>15</v>
      </c>
      <c r="B14" s="4">
        <v>109</v>
      </c>
    </row>
    <row r="15" spans="1:2" x14ac:dyDescent="0.35">
      <c r="A15" s="1" t="s">
        <v>19</v>
      </c>
      <c r="B15" s="4">
        <v>85</v>
      </c>
    </row>
    <row r="16" spans="1:2" x14ac:dyDescent="0.35">
      <c r="A16" s="1" t="s">
        <v>12</v>
      </c>
      <c r="B16" s="4">
        <v>56</v>
      </c>
    </row>
    <row r="17" spans="1:2" x14ac:dyDescent="0.35">
      <c r="A17" s="1" t="s">
        <v>5</v>
      </c>
      <c r="B17" s="4">
        <v>45</v>
      </c>
    </row>
    <row r="18" spans="1:2" x14ac:dyDescent="0.35">
      <c r="A18" s="1" t="s">
        <v>18</v>
      </c>
      <c r="B18" s="4">
        <v>35</v>
      </c>
    </row>
    <row r="19" spans="1:2" x14ac:dyDescent="0.35">
      <c r="A19" s="1" t="s">
        <v>25</v>
      </c>
      <c r="B19" s="4">
        <v>16</v>
      </c>
    </row>
    <row r="20" spans="1:2" x14ac:dyDescent="0.35">
      <c r="A20" s="1" t="s">
        <v>9</v>
      </c>
      <c r="B20" s="4">
        <v>6</v>
      </c>
    </row>
    <row r="21" spans="1:2" x14ac:dyDescent="0.35">
      <c r="A21" s="1" t="s">
        <v>24</v>
      </c>
      <c r="B21" s="4">
        <v>5</v>
      </c>
    </row>
    <row r="22" spans="1:2" x14ac:dyDescent="0.35">
      <c r="A22" s="1" t="s">
        <v>8</v>
      </c>
      <c r="B22" s="4">
        <v>2</v>
      </c>
    </row>
    <row r="23" spans="1:2" x14ac:dyDescent="0.35">
      <c r="A23" s="1" t="s">
        <v>14</v>
      </c>
      <c r="B23" s="4">
        <v>1</v>
      </c>
    </row>
    <row r="24" spans="1:2" x14ac:dyDescent="0.35">
      <c r="A24" s="1" t="s">
        <v>17</v>
      </c>
      <c r="B24" s="4">
        <v>1</v>
      </c>
    </row>
    <row r="25" spans="1:2" x14ac:dyDescent="0.35">
      <c r="A25" s="1" t="s">
        <v>35</v>
      </c>
      <c r="B25" s="4">
        <v>1582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4C331-D252-4EB8-AFB4-01B86D0BBC37}">
  <dimension ref="A1:B21"/>
  <sheetViews>
    <sheetView workbookViewId="0">
      <selection sqref="A1:B1"/>
    </sheetView>
  </sheetViews>
  <sheetFormatPr defaultRowHeight="14.5" x14ac:dyDescent="0.35"/>
  <cols>
    <col min="1" max="1" width="26.36328125" bestFit="1" customWidth="1"/>
    <col min="2" max="2" width="22.08984375" bestFit="1" customWidth="1"/>
  </cols>
  <sheetData>
    <row r="1" spans="1:2" ht="18.5" x14ac:dyDescent="0.45">
      <c r="A1" s="7" t="s">
        <v>38</v>
      </c>
      <c r="B1" s="7"/>
    </row>
    <row r="3" spans="1:2" x14ac:dyDescent="0.35">
      <c r="A3" s="3" t="s">
        <v>34</v>
      </c>
      <c r="B3" t="s">
        <v>36</v>
      </c>
    </row>
    <row r="4" spans="1:2" x14ac:dyDescent="0.35">
      <c r="A4" s="1" t="s">
        <v>16</v>
      </c>
      <c r="B4" s="4"/>
    </row>
    <row r="5" spans="1:2" x14ac:dyDescent="0.35">
      <c r="A5" s="5" t="s">
        <v>15</v>
      </c>
      <c r="B5" s="4">
        <v>9</v>
      </c>
    </row>
    <row r="6" spans="1:2" x14ac:dyDescent="0.35">
      <c r="A6" s="5" t="s">
        <v>26</v>
      </c>
      <c r="B6" s="4">
        <v>5</v>
      </c>
    </row>
    <row r="7" spans="1:2" x14ac:dyDescent="0.35">
      <c r="A7" s="5" t="s">
        <v>25</v>
      </c>
      <c r="B7" s="4">
        <v>1</v>
      </c>
    </row>
    <row r="8" spans="1:2" x14ac:dyDescent="0.35">
      <c r="A8" s="1" t="s">
        <v>13</v>
      </c>
      <c r="B8" s="4">
        <v>290</v>
      </c>
    </row>
    <row r="9" spans="1:2" x14ac:dyDescent="0.35">
      <c r="A9" s="1" t="s">
        <v>11</v>
      </c>
      <c r="B9" s="4">
        <v>100</v>
      </c>
    </row>
    <row r="10" spans="1:2" x14ac:dyDescent="0.35">
      <c r="A10" s="1" t="s">
        <v>28</v>
      </c>
      <c r="B10" s="4">
        <v>283</v>
      </c>
    </row>
    <row r="11" spans="1:2" x14ac:dyDescent="0.35">
      <c r="A11" s="1" t="s">
        <v>6</v>
      </c>
      <c r="B11" s="4">
        <v>150</v>
      </c>
    </row>
    <row r="12" spans="1:2" x14ac:dyDescent="0.35">
      <c r="A12" s="1" t="s">
        <v>21</v>
      </c>
      <c r="B12" s="4">
        <v>4</v>
      </c>
    </row>
    <row r="13" spans="1:2" x14ac:dyDescent="0.35">
      <c r="A13" s="1" t="s">
        <v>23</v>
      </c>
      <c r="B13" s="4">
        <v>1</v>
      </c>
    </row>
    <row r="14" spans="1:2" x14ac:dyDescent="0.35">
      <c r="A14" s="1" t="s">
        <v>22</v>
      </c>
      <c r="B14" s="4">
        <v>47</v>
      </c>
    </row>
    <row r="15" spans="1:2" x14ac:dyDescent="0.35">
      <c r="A15" s="1" t="s">
        <v>3</v>
      </c>
      <c r="B15" s="4">
        <v>20</v>
      </c>
    </row>
    <row r="16" spans="1:2" x14ac:dyDescent="0.35">
      <c r="A16" s="1" t="s">
        <v>20</v>
      </c>
      <c r="B16" s="4">
        <v>8</v>
      </c>
    </row>
    <row r="17" spans="1:2" x14ac:dyDescent="0.35">
      <c r="A17" s="1" t="s">
        <v>4</v>
      </c>
      <c r="B17" s="4">
        <v>130</v>
      </c>
    </row>
    <row r="18" spans="1:2" x14ac:dyDescent="0.35">
      <c r="A18" s="1" t="s">
        <v>7</v>
      </c>
      <c r="B18" s="4">
        <v>90</v>
      </c>
    </row>
    <row r="19" spans="1:2" x14ac:dyDescent="0.35">
      <c r="A19" s="1" t="s">
        <v>27</v>
      </c>
      <c r="B19" s="4">
        <v>379</v>
      </c>
    </row>
    <row r="20" spans="1:2" x14ac:dyDescent="0.35">
      <c r="A20" s="1" t="s">
        <v>10</v>
      </c>
      <c r="B20" s="4">
        <v>65</v>
      </c>
    </row>
    <row r="21" spans="1:2" x14ac:dyDescent="0.35">
      <c r="A21" s="1" t="s">
        <v>35</v>
      </c>
      <c r="B21" s="4">
        <v>1582</v>
      </c>
    </row>
  </sheetData>
  <mergeCells count="1">
    <mergeCell ref="A1:B1"/>
  </mergeCell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Montgomery_Fleet_Equipment_Inve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Sayed Imran Ur Rahman Abid</cp:lastModifiedBy>
  <dcterms:created xsi:type="dcterms:W3CDTF">2020-09-01T17:18:12Z</dcterms:created>
  <dcterms:modified xsi:type="dcterms:W3CDTF">2021-12-27T16:30:13Z</dcterms:modified>
</cp:coreProperties>
</file>