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ocuments\USU\PLED\PLED\reciepts\Reimbursement\"/>
    </mc:Choice>
  </mc:AlternateContent>
  <bookViews>
    <workbookView xWindow="0" yWindow="0" windowWidth="12375" windowHeight="2760" activeTab="1"/>
  </bookViews>
  <sheets>
    <sheet name="Budget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H45" i="2" l="1"/>
  <c r="H46" i="2"/>
  <c r="H48" i="2"/>
  <c r="H40" i="2"/>
  <c r="H6" i="2"/>
  <c r="H7" i="2"/>
  <c r="H16" i="2"/>
  <c r="H11" i="2"/>
  <c r="H8" i="2"/>
  <c r="H14" i="2"/>
  <c r="H13" i="2"/>
  <c r="H15" i="2"/>
  <c r="H5" i="2"/>
  <c r="H49" i="2"/>
  <c r="H39" i="2"/>
  <c r="H42" i="2"/>
  <c r="H41" i="2"/>
  <c r="H43" i="2"/>
  <c r="H38" i="2"/>
  <c r="H19" i="2"/>
  <c r="H44" i="2"/>
  <c r="H37" i="2"/>
  <c r="H12" i="2"/>
  <c r="H4" i="2"/>
  <c r="H35" i="2"/>
  <c r="H34" i="2"/>
  <c r="H36" i="2"/>
  <c r="H17" i="2"/>
  <c r="H10" i="2"/>
  <c r="H9" i="2"/>
  <c r="H18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I51" i="2" l="1"/>
  <c r="C13" i="1"/>
</calcChain>
</file>

<file path=xl/sharedStrings.xml><?xml version="1.0" encoding="utf-8"?>
<sst xmlns="http://schemas.openxmlformats.org/spreadsheetml/2006/main" count="141" uniqueCount="119">
  <si>
    <t>Price</t>
  </si>
  <si>
    <t>Microcontroller</t>
  </si>
  <si>
    <t>Mechanical Structure</t>
  </si>
  <si>
    <t>Total</t>
  </si>
  <si>
    <t>Subsystem</t>
  </si>
  <si>
    <t>Laser System</t>
  </si>
  <si>
    <t>Motors System</t>
  </si>
  <si>
    <t>Feedback System</t>
  </si>
  <si>
    <t>Cabling</t>
  </si>
  <si>
    <t>Safety</t>
  </si>
  <si>
    <t>Testing Materials</t>
  </si>
  <si>
    <t>PLED Budget</t>
  </si>
  <si>
    <t>P/N</t>
  </si>
  <si>
    <t>Description</t>
  </si>
  <si>
    <t>Vendor</t>
  </si>
  <si>
    <t>QTY</t>
  </si>
  <si>
    <t>1185</t>
  </si>
  <si>
    <t>Mini V Gantry Set</t>
  </si>
  <si>
    <t>OpenBuilds.org</t>
  </si>
  <si>
    <t>470</t>
  </si>
  <si>
    <t>GT2 Timing Belt</t>
  </si>
  <si>
    <t>200</t>
  </si>
  <si>
    <t>GT2 30-Tooth Pulley</t>
  </si>
  <si>
    <t>230-LP</t>
  </si>
  <si>
    <t>V-Slot Linear Rail (1500 mm)</t>
  </si>
  <si>
    <t>570</t>
  </si>
  <si>
    <t>Idler pulley Plate</t>
  </si>
  <si>
    <t>575</t>
  </si>
  <si>
    <t>Motor mount Plate</t>
  </si>
  <si>
    <t>170-LP</t>
  </si>
  <si>
    <t>V-Slot Linear Rail (1000 mm)</t>
  </si>
  <si>
    <t>60</t>
  </si>
  <si>
    <t>Double Tee Nut</t>
  </si>
  <si>
    <t>545</t>
  </si>
  <si>
    <t>L Bracket</t>
  </si>
  <si>
    <t>550</t>
  </si>
  <si>
    <t>Smooth Idler Pulley</t>
  </si>
  <si>
    <t>115</t>
  </si>
  <si>
    <t>Low Profile M5 Screws</t>
  </si>
  <si>
    <t>50</t>
  </si>
  <si>
    <t>Tee Nuts (25 Pack)</t>
  </si>
  <si>
    <t>730</t>
  </si>
  <si>
    <t>Belt Clamp</t>
  </si>
  <si>
    <t>Ball Bearing</t>
  </si>
  <si>
    <t>DC5-24V</t>
  </si>
  <si>
    <t>600P/R Rotary Encoder</t>
  </si>
  <si>
    <t>Amazon.com</t>
  </si>
  <si>
    <t>TB6560</t>
  </si>
  <si>
    <t>Motor Driver</t>
  </si>
  <si>
    <t>Nema 17</t>
  </si>
  <si>
    <t>Stepper Motors</t>
  </si>
  <si>
    <t>RibbonCable</t>
  </si>
  <si>
    <t>10 Wire, 15ft Ribbon Cable</t>
  </si>
  <si>
    <t>O1 rod</t>
  </si>
  <si>
    <t>36", 5mm Rod</t>
  </si>
  <si>
    <t>Coupler</t>
  </si>
  <si>
    <t>5x5mm Coupler</t>
  </si>
  <si>
    <t>WYPH IIC I2C</t>
  </si>
  <si>
    <t>Level Converter 3.3 to TTL</t>
  </si>
  <si>
    <t>Amber Plexi</t>
  </si>
  <si>
    <t>12" x 12" x 0.118" Amber PG</t>
  </si>
  <si>
    <t>Home Depot</t>
  </si>
  <si>
    <t>Spacers</t>
  </si>
  <si>
    <t>Washers and spacers</t>
  </si>
  <si>
    <t>ZipTies, nails, dowell, rings</t>
  </si>
  <si>
    <t>Lowes</t>
  </si>
  <si>
    <t>445 M140 Module</t>
  </si>
  <si>
    <t>DTR's Laser Shop</t>
  </si>
  <si>
    <t>Gdstime 3007</t>
  </si>
  <si>
    <t>Cooling Fan</t>
  </si>
  <si>
    <t>VIO 1.5G</t>
  </si>
  <si>
    <t>Thermal Grease</t>
  </si>
  <si>
    <t>FlexMod P3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</si>
  <si>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</si>
  <si>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</si>
  <si>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</si>
  <si>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</si>
  <si>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</si>
  <si>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</si>
  <si>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</si>
  <si>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</si>
  <si>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TTL-232R-3V3</t>
  </si>
  <si>
    <t>USB UART Adapter</t>
  </si>
  <si>
    <t>Fasteners</t>
  </si>
  <si>
    <t>Fasteners/washers/bolts</t>
  </si>
  <si>
    <t>Fastenal</t>
  </si>
  <si>
    <t>PLED Purchases</t>
  </si>
  <si>
    <t>$ Item</t>
  </si>
  <si>
    <t>$ Subtotal</t>
  </si>
  <si>
    <t>$ Shipping</t>
  </si>
  <si>
    <t>S1933X - 3</t>
  </si>
  <si>
    <t>Safety Eyewear (3 Pack)</t>
  </si>
  <si>
    <t>S1933X</t>
  </si>
  <si>
    <t>Safety Eyewear</t>
  </si>
  <si>
    <t>Wood</t>
  </si>
  <si>
    <t>Wood for Testing</t>
  </si>
  <si>
    <t>Wood/Ties</t>
  </si>
  <si>
    <t>Test wood and cable ties</t>
  </si>
  <si>
    <t>Box Materials</t>
  </si>
  <si>
    <t>Frame mat</t>
  </si>
  <si>
    <t>Frame mat for poster</t>
  </si>
  <si>
    <t>Michael's</t>
  </si>
  <si>
    <t>Laser Module #1</t>
  </si>
  <si>
    <t>Laser module #2</t>
  </si>
  <si>
    <t>Laser Driver</t>
  </si>
  <si>
    <t>Poster Print</t>
  </si>
  <si>
    <t>Final Poster Print</t>
  </si>
  <si>
    <t>ENGR Computer Lab</t>
  </si>
  <si>
    <t>Transistor</t>
  </si>
  <si>
    <t>Transistor laser driver</t>
  </si>
  <si>
    <t>ECE Store</t>
  </si>
  <si>
    <t>Flexmod P3</t>
  </si>
  <si>
    <t>Backup Laser Driver</t>
  </si>
  <si>
    <t>Date</t>
  </si>
  <si>
    <t>Wood and spacers</t>
  </si>
  <si>
    <t>Wood for Enclosure and spacers</t>
  </si>
  <si>
    <t>Enclosure Materials</t>
  </si>
  <si>
    <t>Enclosure</t>
  </si>
  <si>
    <t>Card Stock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</si>
</sst>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6" fontId="0" fillId="0" borderId="1" xfId="0" applyNumberForma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6" fontId="0" fillId="0" borderId="9" xfId="0" applyNumberFormat="1" applyBorder="1"/>
    <xf numFmtId="6" fontId="0" fillId="0" borderId="10" xfId="0" applyNumberFormat="1" applyBorder="1"/>
    <xf numFmtId="6" fontId="0" fillId="0" borderId="11" xfId="0" applyNumberFormat="1" applyBorder="1"/>
    <xf numFmtId="0" fontId="0" fillId="0" borderId="6" xfId="0" applyBorder="1" applyAlignment="1">
      <alignment horizontal="right"/>
    </xf>
    <xf numFmtId="6" fontId="0" fillId="0" borderId="12" xfId="0" applyNumberFormat="1" applyBorder="1"/>
    <xf numFmtId="0" fontId="0" fillId="0" borderId="13" xfId="0" applyBorder="1"/>
    <xf numFmtId="0" fontId="2" fillId="0" borderId="2" xfId="0" applyFont="1" applyBorder="1"/>
    <xf numFmtId="44" fontId="0" fillId="0" borderId="0" xfId="0" applyNumberFormat="1"/>
    <xf numFmtId="0" fontId="2" fillId="0" borderId="2" xfId="0" applyFon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4" fontId="0" fillId="0" borderId="21" xfId="1" applyFont="1" applyBorder="1" applyAlignment="1">
      <alignment horizontal="left" vertical="top"/>
    </xf>
    <xf numFmtId="44" fontId="0" fillId="0" borderId="18" xfId="1" applyFont="1" applyBorder="1" applyAlignment="1">
      <alignment horizontal="left" vertical="top"/>
    </xf>
    <xf numFmtId="44" fontId="0" fillId="0" borderId="19" xfId="1" applyFont="1" applyBorder="1" applyAlignment="1">
      <alignment horizontal="left" vertical="top"/>
    </xf>
    <xf numFmtId="44" fontId="0" fillId="0" borderId="21" xfId="0" applyNumberFormat="1" applyBorder="1" applyAlignment="1">
      <alignment horizontal="left" vertical="top"/>
    </xf>
    <xf numFmtId="44" fontId="0" fillId="0" borderId="18" xfId="0" applyNumberFormat="1" applyBorder="1" applyAlignment="1">
      <alignment horizontal="left" vertical="top"/>
    </xf>
    <xf numFmtId="44" fontId="0" fillId="0" borderId="19" xfId="0" applyNumberFormat="1" applyBorder="1" applyAlignment="1">
      <alignment horizontal="left" vertical="top"/>
    </xf>
    <xf numFmtId="14" fontId="0" fillId="0" borderId="8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44" fontId="0" fillId="0" borderId="22" xfId="1" applyFont="1" applyBorder="1" applyAlignment="1">
      <alignment horizontal="left" vertical="top"/>
    </xf>
    <xf numFmtId="44" fontId="0" fillId="0" borderId="22" xfId="0" applyNumberFormat="1" applyBorder="1" applyAlignment="1">
      <alignment horizontal="left" vertical="top"/>
    </xf>
    <xf numFmtId="44" fontId="0" fillId="0" borderId="12" xfId="1" applyFon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44" fontId="0" fillId="0" borderId="17" xfId="1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44" fontId="0" fillId="0" borderId="17" xfId="0" applyNumberFormat="1" applyBorder="1" applyAlignment="1">
      <alignment horizontal="left" vertical="top"/>
    </xf>
    <xf numFmtId="14" fontId="0" fillId="0" borderId="15" xfId="0" applyNumberFormat="1" applyBorder="1" applyAlignment="1">
      <alignment horizontal="left" vertical="top"/>
    </xf>
    <xf numFmtId="44" fontId="0" fillId="0" borderId="14" xfId="1" applyFon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4" fontId="0" fillId="0" borderId="16" xfId="1" applyFont="1" applyBorder="1" applyAlignment="1">
      <alignment horizontal="left" vertical="top"/>
    </xf>
    <xf numFmtId="44" fontId="0" fillId="0" borderId="16" xfId="0" applyNumberFormat="1" applyBorder="1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4" fontId="0" fillId="0" borderId="0" xfId="1" applyFont="1" applyBorder="1" applyAlignment="1">
      <alignment horizontal="left" vertical="top"/>
    </xf>
    <xf numFmtId="44" fontId="0" fillId="0" borderId="0" xfId="0" applyNumberFormat="1" applyBorder="1" applyAlignment="1">
      <alignment horizontal="left" vertical="top"/>
    </xf>
    <xf numFmtId="44" fontId="0" fillId="0" borderId="23" xfId="1" applyFont="1" applyBorder="1" applyAlignment="1">
      <alignment horizontal="left" vertical="top"/>
    </xf>
    <xf numFmtId="49" fontId="0" fillId="0" borderId="23" xfId="0" applyNumberFormat="1" applyBorder="1" applyAlignment="1">
      <alignment horizontal="left" vertical="top"/>
    </xf>
    <xf numFmtId="4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4" fontId="0" fillId="0" borderId="14" xfId="1" applyFont="1" applyBorder="1" applyAlignment="1">
      <alignment horizontal="left" vertical="top"/>
    </xf>
    <xf numFmtId="44" fontId="0" fillId="0" borderId="12" xfId="1" applyFont="1" applyBorder="1" applyAlignment="1">
      <alignment horizontal="left" vertical="top"/>
    </xf>
    <xf numFmtId="14" fontId="0" fillId="0" borderId="15" xfId="0" applyNumberFormat="1" applyBorder="1" applyAlignment="1">
      <alignment horizontal="left" vertical="top"/>
    </xf>
    <xf numFmtId="14" fontId="0" fillId="0" borderId="8" xfId="0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7" xfId="0" applyNumberFormat="1" applyBorder="1" applyAlignment="1">
      <alignment horizontal="left" vertical="top"/>
    </xf>
    <xf numFmtId="14" fontId="0" fillId="0" borderId="13" xfId="0" applyNumberFormat="1" applyBorder="1" applyAlignment="1">
      <alignment horizontal="left" vertical="top"/>
    </xf>
    <xf numFmtId="44" fontId="0" fillId="0" borderId="9" xfId="1" applyFont="1" applyBorder="1" applyAlignment="1">
      <alignment horizontal="left" vertical="top"/>
    </xf>
    <xf numFmtId="44" fontId="0" fillId="0" borderId="11" xfId="1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44" fontId="0" fillId="0" borderId="10" xfId="1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2" sqref="B2:C13"/>
    </sheetView>
  </sheetViews>
  <sheetFormatPr defaultRowHeight="15" x14ac:dyDescent="0.25"/>
  <cols>
    <col min="2" max="2" width="23" bestFit="1" customWidth="1"/>
    <col min="3" max="3" width="5.7109375" bestFit="1" customWidth="1"/>
  </cols>
  <sheetData>
    <row r="1" spans="2:3" ht="15.75" thickBot="1" x14ac:dyDescent="0.3"/>
    <row r="2" spans="2:3" ht="19.5" thickBot="1" x14ac:dyDescent="0.35">
      <c r="B2" s="60" t="s">
        <v>11</v>
      </c>
      <c r="C2" s="61"/>
    </row>
    <row r="3" spans="2:3" ht="15.75" thickBot="1" x14ac:dyDescent="0.3">
      <c r="B3" s="11" t="s">
        <v>4</v>
      </c>
      <c r="C3" s="11" t="s">
        <v>0</v>
      </c>
    </row>
    <row r="4" spans="2:3" x14ac:dyDescent="0.25">
      <c r="B4" s="2" t="s">
        <v>5</v>
      </c>
      <c r="C4" s="5">
        <v>150</v>
      </c>
    </row>
    <row r="5" spans="2:3" x14ac:dyDescent="0.25">
      <c r="B5" s="3" t="s">
        <v>6</v>
      </c>
      <c r="C5" s="6">
        <v>60</v>
      </c>
    </row>
    <row r="6" spans="2:3" x14ac:dyDescent="0.25">
      <c r="B6" s="3" t="s">
        <v>7</v>
      </c>
      <c r="C6" s="6">
        <v>35</v>
      </c>
    </row>
    <row r="7" spans="2:3" x14ac:dyDescent="0.25">
      <c r="B7" s="3" t="s">
        <v>1</v>
      </c>
      <c r="C7" s="6">
        <v>15</v>
      </c>
    </row>
    <row r="8" spans="2:3" x14ac:dyDescent="0.25">
      <c r="B8" s="3" t="s">
        <v>2</v>
      </c>
      <c r="C8" s="6">
        <v>400</v>
      </c>
    </row>
    <row r="9" spans="2:3" x14ac:dyDescent="0.25">
      <c r="B9" s="4" t="s">
        <v>8</v>
      </c>
      <c r="C9" s="9">
        <v>35</v>
      </c>
    </row>
    <row r="10" spans="2:3" x14ac:dyDescent="0.25">
      <c r="B10" s="4" t="s">
        <v>9</v>
      </c>
      <c r="C10" s="9">
        <v>35</v>
      </c>
    </row>
    <row r="11" spans="2:3" ht="15.75" thickBot="1" x14ac:dyDescent="0.3">
      <c r="B11" s="10" t="s">
        <v>10</v>
      </c>
      <c r="C11" s="7">
        <v>40</v>
      </c>
    </row>
    <row r="12" spans="2:3" ht="15.75" thickBot="1" x14ac:dyDescent="0.3">
      <c r="B12" s="58"/>
      <c r="C12" s="59"/>
    </row>
    <row r="13" spans="2:3" ht="15.75" thickBot="1" x14ac:dyDescent="0.3">
      <c r="B13" s="8" t="s">
        <v>3</v>
      </c>
      <c r="C13" s="1">
        <f>SUM(C4:C11)</f>
        <v>770</v>
      </c>
    </row>
  </sheetData>
  <mergeCells count="2">
    <mergeCell ref="B12:C12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1"/>
  <sheetViews>
    <sheetView tabSelected="1" zoomScale="85" zoomScaleNormal="85" workbookViewId="0">
      <selection activeCell="L10" sqref="L10"/>
    </sheetView>
  </sheetViews>
  <sheetFormatPr defaultRowHeight="15" x14ac:dyDescent="0.25"/>
  <cols>
    <col min="2" max="2" width="10.7109375" bestFit="1" customWidth="1"/>
    <col min="3" max="3" width="16.5703125" bestFit="1" customWidth="1"/>
    <col min="4" max="4" width="29.7109375" bestFit="1" customWidth="1"/>
    <col min="5" max="5" width="18.85546875" bestFit="1" customWidth="1"/>
    <col min="6" max="6" width="8" bestFit="1" customWidth="1"/>
    <col min="7" max="7" width="4.5703125" bestFit="1" customWidth="1"/>
    <col min="8" max="8" width="9.85546875" bestFit="1" customWidth="1"/>
    <col min="9" max="9" width="10.140625" bestFit="1" customWidth="1"/>
  </cols>
  <sheetData>
    <row r="1" spans="2:9" ht="15.75" thickBot="1" x14ac:dyDescent="0.3"/>
    <row r="2" spans="2:9" ht="24" thickBot="1" x14ac:dyDescent="0.4">
      <c r="B2" s="83" t="s">
        <v>86</v>
      </c>
      <c r="C2" s="84"/>
      <c r="D2" s="84"/>
      <c r="E2" s="84"/>
      <c r="F2" s="84"/>
      <c r="G2" s="84"/>
      <c r="H2" s="84"/>
      <c r="I2" s="85"/>
    </row>
    <row r="3" spans="2:9" ht="15.75" thickBot="1" x14ac:dyDescent="0.3">
      <c r="B3" s="13" t="s">
        <v>113</v>
      </c>
      <c r="C3" s="13" t="s">
        <v>12</v>
      </c>
      <c r="D3" s="13" t="s">
        <v>13</v>
      </c>
      <c r="E3" s="13" t="s">
        <v>14</v>
      </c>
      <c r="F3" s="13" t="s">
        <v>87</v>
      </c>
      <c r="G3" s="13" t="s">
        <v>15</v>
      </c>
      <c r="H3" s="13" t="s">
        <v>88</v>
      </c>
      <c r="I3" s="13" t="s">
        <v>89</v>
      </c>
    </row>
    <row r="4" spans="2:9" ht="15.75" thickBot="1" x14ac:dyDescent="0.3">
      <c r="B4" s="43">
        <v>42281</v>
      </c>
      <c r="C4" s="44" t="s">
        <v>92</v>
      </c>
      <c r="D4" s="45" t="s">
        <v>93</v>
      </c>
      <c r="E4" s="46" t="s">
        <v>46</v>
      </c>
      <c r="F4" s="47">
        <v>7.92</v>
      </c>
      <c r="G4" s="46">
        <v>1</v>
      </c>
      <c r="H4" s="48">
        <f t="shared" ref="H4:H49" si="0">G4*F4</f>
        <v>7.92</v>
      </c>
      <c r="I4" s="49">
        <v>0</v>
      </c>
    </row>
    <row r="5" spans="2:9" ht="15.75" thickBot="1" x14ac:dyDescent="0.3">
      <c r="B5" s="50">
        <v>42354</v>
      </c>
      <c r="C5" s="51" t="s">
        <v>66</v>
      </c>
      <c r="D5" s="52" t="s">
        <v>102</v>
      </c>
      <c r="E5" s="51" t="s">
        <v>67</v>
      </c>
      <c r="F5" s="53">
        <v>72</v>
      </c>
      <c r="G5" s="51">
        <v>1</v>
      </c>
      <c r="H5" s="54">
        <f t="shared" si="0"/>
        <v>72</v>
      </c>
      <c r="I5" s="55">
        <v>0</v>
      </c>
    </row>
    <row r="6" spans="2:9" x14ac:dyDescent="0.25">
      <c r="B6" s="74">
        <v>42371</v>
      </c>
      <c r="C6" s="21" t="s">
        <v>81</v>
      </c>
      <c r="D6" s="18" t="s">
        <v>82</v>
      </c>
      <c r="E6" s="78" t="s">
        <v>46</v>
      </c>
      <c r="F6" s="23">
        <v>19.95</v>
      </c>
      <c r="G6" s="21">
        <v>1</v>
      </c>
      <c r="H6" s="26">
        <f t="shared" si="0"/>
        <v>19.95</v>
      </c>
      <c r="I6" s="76">
        <v>0</v>
      </c>
    </row>
    <row r="7" spans="2:9" ht="15.75" thickBot="1" x14ac:dyDescent="0.3">
      <c r="B7" s="75"/>
      <c r="C7" s="22" t="s">
        <v>79</v>
      </c>
      <c r="D7" s="20" t="s">
        <v>80</v>
      </c>
      <c r="E7" s="79"/>
      <c r="F7" s="25">
        <v>5.15</v>
      </c>
      <c r="G7" s="22">
        <v>1</v>
      </c>
      <c r="H7" s="28">
        <f t="shared" si="0"/>
        <v>5.15</v>
      </c>
      <c r="I7" s="77"/>
    </row>
    <row r="8" spans="2:9" ht="15.75" thickBot="1" x14ac:dyDescent="0.3">
      <c r="B8" s="50">
        <v>42371</v>
      </c>
      <c r="C8" s="51" t="s">
        <v>72</v>
      </c>
      <c r="D8" s="52" t="s">
        <v>104</v>
      </c>
      <c r="E8" s="51" t="s">
        <v>73</v>
      </c>
      <c r="F8" s="53">
        <v>35.99</v>
      </c>
      <c r="G8" s="51">
        <v>1</v>
      </c>
      <c r="H8" s="54">
        <f t="shared" si="0"/>
        <v>35.99</v>
      </c>
      <c r="I8" s="55">
        <v>7.54</v>
      </c>
    </row>
    <row r="9" spans="2:9" x14ac:dyDescent="0.25">
      <c r="B9" s="74">
        <v>42378</v>
      </c>
      <c r="C9" s="14" t="s">
        <v>47</v>
      </c>
      <c r="D9" s="18" t="s">
        <v>48</v>
      </c>
      <c r="E9" s="78" t="s">
        <v>46</v>
      </c>
      <c r="F9" s="23">
        <v>14.99</v>
      </c>
      <c r="G9" s="21">
        <v>2</v>
      </c>
      <c r="H9" s="26">
        <f t="shared" si="0"/>
        <v>29.98</v>
      </c>
      <c r="I9" s="76">
        <v>0</v>
      </c>
    </row>
    <row r="10" spans="2:9" ht="15.75" thickBot="1" x14ac:dyDescent="0.3">
      <c r="B10" s="75"/>
      <c r="C10" s="17" t="s">
        <v>49</v>
      </c>
      <c r="D10" s="20" t="s">
        <v>50</v>
      </c>
      <c r="E10" s="79"/>
      <c r="F10" s="25">
        <v>13.99</v>
      </c>
      <c r="G10" s="22">
        <v>2</v>
      </c>
      <c r="H10" s="28">
        <f t="shared" si="0"/>
        <v>27.98</v>
      </c>
      <c r="I10" s="77"/>
    </row>
    <row r="11" spans="2:9" x14ac:dyDescent="0.25">
      <c r="B11" s="41">
        <v>42384</v>
      </c>
      <c r="C11" s="39" t="s">
        <v>74</v>
      </c>
      <c r="D11" s="37" t="s">
        <v>75</v>
      </c>
      <c r="E11" s="39" t="s">
        <v>46</v>
      </c>
      <c r="F11" s="38">
        <v>5</v>
      </c>
      <c r="G11" s="39">
        <v>1</v>
      </c>
      <c r="H11" s="40">
        <f t="shared" si="0"/>
        <v>5</v>
      </c>
      <c r="I11" s="42">
        <v>0</v>
      </c>
    </row>
    <row r="12" spans="2:9" ht="15.75" thickBot="1" x14ac:dyDescent="0.3">
      <c r="B12" s="29">
        <v>42385</v>
      </c>
      <c r="C12" s="30" t="s">
        <v>57</v>
      </c>
      <c r="D12" s="31" t="s">
        <v>58</v>
      </c>
      <c r="E12" s="32" t="s">
        <v>46</v>
      </c>
      <c r="F12" s="33">
        <v>5.87</v>
      </c>
      <c r="G12" s="32">
        <v>1</v>
      </c>
      <c r="H12" s="34">
        <f t="shared" si="0"/>
        <v>5.87</v>
      </c>
      <c r="I12" s="35">
        <v>0</v>
      </c>
    </row>
    <row r="13" spans="2:9" x14ac:dyDescent="0.25">
      <c r="B13" s="74">
        <v>42390</v>
      </c>
      <c r="C13" s="21" t="s">
        <v>68</v>
      </c>
      <c r="D13" s="18" t="s">
        <v>69</v>
      </c>
      <c r="E13" s="78" t="s">
        <v>46</v>
      </c>
      <c r="F13" s="23">
        <v>8.59</v>
      </c>
      <c r="G13" s="21">
        <v>1</v>
      </c>
      <c r="H13" s="26">
        <f t="shared" si="0"/>
        <v>8.59</v>
      </c>
      <c r="I13" s="76">
        <v>0</v>
      </c>
    </row>
    <row r="14" spans="2:9" ht="15.75" thickBot="1" x14ac:dyDescent="0.3">
      <c r="B14" s="75"/>
      <c r="C14" s="22" t="s">
        <v>70</v>
      </c>
      <c r="D14" s="20" t="s">
        <v>71</v>
      </c>
      <c r="E14" s="79"/>
      <c r="F14" s="25">
        <v>4.95</v>
      </c>
      <c r="G14" s="22">
        <v>1</v>
      </c>
      <c r="H14" s="28">
        <f t="shared" si="0"/>
        <v>4.95</v>
      </c>
      <c r="I14" s="77"/>
    </row>
    <row r="15" spans="2:9" ht="15.75" thickBot="1" x14ac:dyDescent="0.3">
      <c r="B15" s="50">
        <v>42395</v>
      </c>
      <c r="C15" s="51" t="s">
        <v>66</v>
      </c>
      <c r="D15" s="52" t="s">
        <v>103</v>
      </c>
      <c r="E15" s="51" t="s">
        <v>67</v>
      </c>
      <c r="F15" s="53">
        <v>72</v>
      </c>
      <c r="G15" s="51">
        <v>1</v>
      </c>
      <c r="H15" s="54">
        <f t="shared" si="0"/>
        <v>72</v>
      </c>
      <c r="I15" s="55">
        <v>0</v>
      </c>
    </row>
    <row r="16" spans="2:9" ht="15.75" thickBot="1" x14ac:dyDescent="0.3">
      <c r="B16" s="43">
        <v>42395</v>
      </c>
      <c r="C16" s="44" t="s">
        <v>76</v>
      </c>
      <c r="D16" s="45" t="s">
        <v>77</v>
      </c>
      <c r="E16" s="46" t="s">
        <v>78</v>
      </c>
      <c r="F16" s="47">
        <v>11</v>
      </c>
      <c r="G16" s="46">
        <v>1</v>
      </c>
      <c r="H16" s="48">
        <f t="shared" si="0"/>
        <v>11</v>
      </c>
      <c r="I16" s="49">
        <v>2.5</v>
      </c>
    </row>
    <row r="17" spans="2:9" ht="15.75" thickBot="1" x14ac:dyDescent="0.3">
      <c r="B17" s="50">
        <v>42400</v>
      </c>
      <c r="C17" s="56" t="s">
        <v>90</v>
      </c>
      <c r="D17" s="52" t="s">
        <v>91</v>
      </c>
      <c r="E17" s="51" t="s">
        <v>46</v>
      </c>
      <c r="F17" s="53">
        <v>26.99</v>
      </c>
      <c r="G17" s="51">
        <v>1</v>
      </c>
      <c r="H17" s="54">
        <f t="shared" si="0"/>
        <v>26.99</v>
      </c>
      <c r="I17" s="55">
        <v>0</v>
      </c>
    </row>
    <row r="18" spans="2:9" ht="15.75" thickBot="1" x14ac:dyDescent="0.3">
      <c r="B18" s="43">
        <v>42407</v>
      </c>
      <c r="C18" s="44" t="s">
        <v>44</v>
      </c>
      <c r="D18" s="45" t="s">
        <v>45</v>
      </c>
      <c r="E18" s="46" t="s">
        <v>46</v>
      </c>
      <c r="F18" s="47">
        <v>17.45</v>
      </c>
      <c r="G18" s="46">
        <v>2</v>
      </c>
      <c r="H18" s="48">
        <f t="shared" si="0"/>
        <v>34.9</v>
      </c>
      <c r="I18" s="49">
        <v>0</v>
      </c>
    </row>
    <row r="19" spans="2:9" ht="15.75" thickBot="1" x14ac:dyDescent="0.3">
      <c r="B19" s="50">
        <v>42416</v>
      </c>
      <c r="C19" s="56" t="s">
        <v>94</v>
      </c>
      <c r="D19" s="52" t="s">
        <v>95</v>
      </c>
      <c r="E19" s="51" t="s">
        <v>61</v>
      </c>
      <c r="F19" s="53">
        <v>19.63</v>
      </c>
      <c r="G19" s="51">
        <v>1</v>
      </c>
      <c r="H19" s="54">
        <f t="shared" si="0"/>
        <v>19.63</v>
      </c>
      <c r="I19" s="55">
        <v>0</v>
      </c>
    </row>
    <row r="20" spans="2:9" x14ac:dyDescent="0.25">
      <c r="B20" s="74">
        <v>42434</v>
      </c>
      <c r="C20" s="14" t="s">
        <v>16</v>
      </c>
      <c r="D20" s="18" t="s">
        <v>17</v>
      </c>
      <c r="E20" s="78" t="s">
        <v>18</v>
      </c>
      <c r="F20" s="23">
        <v>28.95</v>
      </c>
      <c r="G20" s="21">
        <v>3</v>
      </c>
      <c r="H20" s="26">
        <f t="shared" si="0"/>
        <v>86.85</v>
      </c>
      <c r="I20" s="76">
        <v>24.68</v>
      </c>
    </row>
    <row r="21" spans="2:9" x14ac:dyDescent="0.25">
      <c r="B21" s="80"/>
      <c r="C21" s="16" t="s">
        <v>19</v>
      </c>
      <c r="D21" s="19" t="s">
        <v>20</v>
      </c>
      <c r="E21" s="81"/>
      <c r="F21" s="24">
        <v>2.5</v>
      </c>
      <c r="G21" s="15">
        <v>14</v>
      </c>
      <c r="H21" s="27">
        <f t="shared" si="0"/>
        <v>35</v>
      </c>
      <c r="I21" s="82"/>
    </row>
    <row r="22" spans="2:9" x14ac:dyDescent="0.25">
      <c r="B22" s="80"/>
      <c r="C22" s="16" t="s">
        <v>21</v>
      </c>
      <c r="D22" s="19" t="s">
        <v>22</v>
      </c>
      <c r="E22" s="81"/>
      <c r="F22" s="24">
        <v>6.95</v>
      </c>
      <c r="G22" s="15">
        <v>5</v>
      </c>
      <c r="H22" s="27">
        <f t="shared" si="0"/>
        <v>34.75</v>
      </c>
      <c r="I22" s="82"/>
    </row>
    <row r="23" spans="2:9" x14ac:dyDescent="0.25">
      <c r="B23" s="80"/>
      <c r="C23" s="16" t="s">
        <v>23</v>
      </c>
      <c r="D23" s="19" t="s">
        <v>24</v>
      </c>
      <c r="E23" s="81"/>
      <c r="F23" s="24">
        <v>16.5</v>
      </c>
      <c r="G23" s="15">
        <v>2</v>
      </c>
      <c r="H23" s="27">
        <f t="shared" si="0"/>
        <v>33</v>
      </c>
      <c r="I23" s="82"/>
    </row>
    <row r="24" spans="2:9" x14ac:dyDescent="0.25">
      <c r="B24" s="80"/>
      <c r="C24" s="16" t="s">
        <v>25</v>
      </c>
      <c r="D24" s="19" t="s">
        <v>26</v>
      </c>
      <c r="E24" s="81"/>
      <c r="F24" s="24">
        <v>6.95</v>
      </c>
      <c r="G24" s="15">
        <v>4</v>
      </c>
      <c r="H24" s="27">
        <f t="shared" si="0"/>
        <v>27.8</v>
      </c>
      <c r="I24" s="82"/>
    </row>
    <row r="25" spans="2:9" x14ac:dyDescent="0.25">
      <c r="B25" s="80"/>
      <c r="C25" s="16" t="s">
        <v>27</v>
      </c>
      <c r="D25" s="19" t="s">
        <v>28</v>
      </c>
      <c r="E25" s="81"/>
      <c r="F25" s="24">
        <v>6.95</v>
      </c>
      <c r="G25" s="15">
        <v>2</v>
      </c>
      <c r="H25" s="27">
        <f t="shared" si="0"/>
        <v>13.9</v>
      </c>
      <c r="I25" s="82"/>
    </row>
    <row r="26" spans="2:9" x14ac:dyDescent="0.25">
      <c r="B26" s="80"/>
      <c r="C26" s="16" t="s">
        <v>29</v>
      </c>
      <c r="D26" s="19" t="s">
        <v>30</v>
      </c>
      <c r="E26" s="81"/>
      <c r="F26" s="24">
        <v>11</v>
      </c>
      <c r="G26" s="15">
        <v>1</v>
      </c>
      <c r="H26" s="27">
        <f t="shared" si="0"/>
        <v>11</v>
      </c>
      <c r="I26" s="82"/>
    </row>
    <row r="27" spans="2:9" x14ac:dyDescent="0.25">
      <c r="B27" s="80"/>
      <c r="C27" s="16" t="s">
        <v>31</v>
      </c>
      <c r="D27" s="19" t="s">
        <v>32</v>
      </c>
      <c r="E27" s="81"/>
      <c r="F27" s="24">
        <v>0.85</v>
      </c>
      <c r="G27" s="15">
        <v>10</v>
      </c>
      <c r="H27" s="27">
        <f t="shared" si="0"/>
        <v>8.5</v>
      </c>
      <c r="I27" s="82"/>
    </row>
    <row r="28" spans="2:9" x14ac:dyDescent="0.25">
      <c r="B28" s="80"/>
      <c r="C28" s="16" t="s">
        <v>33</v>
      </c>
      <c r="D28" s="19" t="s">
        <v>34</v>
      </c>
      <c r="E28" s="81"/>
      <c r="F28" s="24">
        <v>1</v>
      </c>
      <c r="G28" s="15">
        <v>8</v>
      </c>
      <c r="H28" s="27">
        <f t="shared" si="0"/>
        <v>8</v>
      </c>
      <c r="I28" s="82"/>
    </row>
    <row r="29" spans="2:9" x14ac:dyDescent="0.25">
      <c r="B29" s="80"/>
      <c r="C29" s="16" t="s">
        <v>35</v>
      </c>
      <c r="D29" s="19" t="s">
        <v>36</v>
      </c>
      <c r="E29" s="81"/>
      <c r="F29" s="24">
        <v>5.45</v>
      </c>
      <c r="G29" s="15">
        <v>1</v>
      </c>
      <c r="H29" s="27">
        <f t="shared" si="0"/>
        <v>5.45</v>
      </c>
      <c r="I29" s="82"/>
    </row>
    <row r="30" spans="2:9" x14ac:dyDescent="0.25">
      <c r="B30" s="80"/>
      <c r="C30" s="16" t="s">
        <v>37</v>
      </c>
      <c r="D30" s="19" t="s">
        <v>38</v>
      </c>
      <c r="E30" s="81"/>
      <c r="F30" s="24">
        <v>0.15</v>
      </c>
      <c r="G30" s="15">
        <v>36</v>
      </c>
      <c r="H30" s="27">
        <f t="shared" si="0"/>
        <v>5.3999999999999995</v>
      </c>
      <c r="I30" s="82"/>
    </row>
    <row r="31" spans="2:9" x14ac:dyDescent="0.25">
      <c r="B31" s="80"/>
      <c r="C31" s="16" t="s">
        <v>39</v>
      </c>
      <c r="D31" s="19" t="s">
        <v>40</v>
      </c>
      <c r="E31" s="81"/>
      <c r="F31" s="24">
        <v>4.95</v>
      </c>
      <c r="G31" s="15">
        <v>1</v>
      </c>
      <c r="H31" s="27">
        <f t="shared" si="0"/>
        <v>4.95</v>
      </c>
      <c r="I31" s="82"/>
    </row>
    <row r="32" spans="2:9" x14ac:dyDescent="0.25">
      <c r="B32" s="80"/>
      <c r="C32" s="16" t="s">
        <v>41</v>
      </c>
      <c r="D32" s="19" t="s">
        <v>42</v>
      </c>
      <c r="E32" s="81"/>
      <c r="F32" s="24">
        <v>0.6</v>
      </c>
      <c r="G32" s="15">
        <v>6</v>
      </c>
      <c r="H32" s="27">
        <f t="shared" si="0"/>
        <v>3.5999999999999996</v>
      </c>
      <c r="I32" s="82"/>
    </row>
    <row r="33" spans="2:10" ht="15.75" thickBot="1" x14ac:dyDescent="0.3">
      <c r="B33" s="75"/>
      <c r="C33" s="17">
        <v>30</v>
      </c>
      <c r="D33" s="20" t="s">
        <v>43</v>
      </c>
      <c r="E33" s="79"/>
      <c r="F33" s="25">
        <v>1</v>
      </c>
      <c r="G33" s="22">
        <v>1</v>
      </c>
      <c r="H33" s="28">
        <f t="shared" si="0"/>
        <v>1</v>
      </c>
      <c r="I33" s="77"/>
    </row>
    <row r="34" spans="2:10" x14ac:dyDescent="0.25">
      <c r="B34" s="64">
        <v>42436</v>
      </c>
      <c r="C34" s="36" t="s">
        <v>53</v>
      </c>
      <c r="D34" s="37" t="s">
        <v>54</v>
      </c>
      <c r="E34" s="66" t="s">
        <v>46</v>
      </c>
      <c r="F34" s="38">
        <v>10.78</v>
      </c>
      <c r="G34" s="39">
        <v>1</v>
      </c>
      <c r="H34" s="40">
        <f t="shared" si="0"/>
        <v>10.78</v>
      </c>
      <c r="I34" s="62">
        <v>0</v>
      </c>
    </row>
    <row r="35" spans="2:10" ht="15.75" thickBot="1" x14ac:dyDescent="0.3">
      <c r="B35" s="65"/>
      <c r="C35" s="30" t="s">
        <v>55</v>
      </c>
      <c r="D35" s="31" t="s">
        <v>56</v>
      </c>
      <c r="E35" s="67"/>
      <c r="F35" s="33">
        <v>5.09</v>
      </c>
      <c r="G35" s="32">
        <v>1</v>
      </c>
      <c r="H35" s="34">
        <f t="shared" si="0"/>
        <v>5.09</v>
      </c>
      <c r="I35" s="63"/>
      <c r="J35" s="12"/>
    </row>
    <row r="36" spans="2:10" ht="15.75" thickBot="1" x14ac:dyDescent="0.3">
      <c r="B36" s="43">
        <v>42443</v>
      </c>
      <c r="C36" s="44" t="s">
        <v>51</v>
      </c>
      <c r="D36" s="45" t="s">
        <v>52</v>
      </c>
      <c r="E36" s="46" t="s">
        <v>46</v>
      </c>
      <c r="F36" s="47">
        <v>10.95</v>
      </c>
      <c r="G36" s="46">
        <v>1</v>
      </c>
      <c r="H36" s="48">
        <f t="shared" si="0"/>
        <v>10.95</v>
      </c>
      <c r="I36" s="49">
        <v>0</v>
      </c>
    </row>
    <row r="37" spans="2:10" ht="15.75" thickBot="1" x14ac:dyDescent="0.3">
      <c r="B37" s="50">
        <v>42458</v>
      </c>
      <c r="C37" s="56" t="s">
        <v>59</v>
      </c>
      <c r="D37" s="52" t="s">
        <v>60</v>
      </c>
      <c r="E37" s="51" t="s">
        <v>46</v>
      </c>
      <c r="F37" s="53">
        <v>5.25</v>
      </c>
      <c r="G37" s="51">
        <v>1</v>
      </c>
      <c r="H37" s="54">
        <f t="shared" si="0"/>
        <v>5.25</v>
      </c>
      <c r="I37" s="55">
        <v>7.48</v>
      </c>
    </row>
    <row r="38" spans="2:10" ht="15.75" thickBot="1" x14ac:dyDescent="0.3">
      <c r="B38" s="43">
        <v>42458</v>
      </c>
      <c r="C38" s="44" t="s">
        <v>114</v>
      </c>
      <c r="D38" s="45" t="s">
        <v>115</v>
      </c>
      <c r="E38" s="46" t="s">
        <v>61</v>
      </c>
      <c r="F38" s="47">
        <v>18.2</v>
      </c>
      <c r="G38" s="46">
        <v>1</v>
      </c>
      <c r="H38" s="48">
        <f t="shared" si="0"/>
        <v>18.2</v>
      </c>
      <c r="I38" s="49">
        <v>0</v>
      </c>
    </row>
    <row r="39" spans="2:10" ht="15.75" thickBot="1" x14ac:dyDescent="0.3">
      <c r="B39" s="50">
        <v>42458</v>
      </c>
      <c r="C39" s="56" t="s">
        <v>117</v>
      </c>
      <c r="D39" s="52" t="s">
        <v>116</v>
      </c>
      <c r="E39" s="51" t="s">
        <v>65</v>
      </c>
      <c r="F39" s="53">
        <v>10.06</v>
      </c>
      <c r="G39" s="51">
        <v>1</v>
      </c>
      <c r="H39" s="54">
        <f t="shared" si="0"/>
        <v>10.06</v>
      </c>
      <c r="I39" s="55">
        <v>0</v>
      </c>
    </row>
    <row r="40" spans="2:10" ht="15.75" thickBot="1" x14ac:dyDescent="0.3">
      <c r="B40" s="43">
        <v>42464</v>
      </c>
      <c r="C40" s="46" t="s">
        <v>83</v>
      </c>
      <c r="D40" s="45" t="s">
        <v>84</v>
      </c>
      <c r="E40" s="46" t="s">
        <v>85</v>
      </c>
      <c r="F40" s="47">
        <v>10.67</v>
      </c>
      <c r="G40" s="46">
        <v>1</v>
      </c>
      <c r="H40" s="48">
        <f t="shared" si="0"/>
        <v>10.67</v>
      </c>
      <c r="I40" s="49">
        <v>0</v>
      </c>
    </row>
    <row r="41" spans="2:10" ht="15.75" thickBot="1" x14ac:dyDescent="0.3">
      <c r="B41" s="50">
        <v>42466</v>
      </c>
      <c r="C41" s="56" t="s">
        <v>62</v>
      </c>
      <c r="D41" s="52" t="s">
        <v>63</v>
      </c>
      <c r="E41" s="51" t="s">
        <v>61</v>
      </c>
      <c r="F41" s="53">
        <v>7.35</v>
      </c>
      <c r="G41" s="51">
        <v>1</v>
      </c>
      <c r="H41" s="54">
        <f t="shared" si="0"/>
        <v>7.35</v>
      </c>
      <c r="I41" s="55">
        <v>0</v>
      </c>
    </row>
    <row r="42" spans="2:10" ht="15.75" thickBot="1" x14ac:dyDescent="0.3">
      <c r="B42" s="43">
        <v>42468</v>
      </c>
      <c r="C42" s="44" t="s">
        <v>98</v>
      </c>
      <c r="D42" s="45" t="s">
        <v>64</v>
      </c>
      <c r="E42" s="46" t="s">
        <v>61</v>
      </c>
      <c r="F42" s="47">
        <v>6.9</v>
      </c>
      <c r="G42" s="46">
        <v>1</v>
      </c>
      <c r="H42" s="48">
        <f t="shared" si="0"/>
        <v>6.9</v>
      </c>
      <c r="I42" s="49">
        <v>0</v>
      </c>
    </row>
    <row r="43" spans="2:10" ht="15.75" thickBot="1" x14ac:dyDescent="0.3">
      <c r="B43" s="50">
        <v>42469</v>
      </c>
      <c r="C43" s="56" t="s">
        <v>96</v>
      </c>
      <c r="D43" s="52" t="s">
        <v>97</v>
      </c>
      <c r="E43" s="51" t="s">
        <v>61</v>
      </c>
      <c r="F43" s="53">
        <v>7.46</v>
      </c>
      <c r="G43" s="51">
        <v>1</v>
      </c>
      <c r="H43" s="54">
        <f t="shared" si="0"/>
        <v>7.46</v>
      </c>
      <c r="I43" s="55">
        <v>0</v>
      </c>
    </row>
    <row r="44" spans="2:10" ht="15.75" thickBot="1" x14ac:dyDescent="0.3">
      <c r="B44" s="43">
        <v>42482</v>
      </c>
      <c r="C44" s="44" t="s">
        <v>94</v>
      </c>
      <c r="D44" s="45" t="s">
        <v>95</v>
      </c>
      <c r="E44" s="46" t="s">
        <v>61</v>
      </c>
      <c r="F44" s="47">
        <v>21.66</v>
      </c>
      <c r="G44" s="46">
        <v>1</v>
      </c>
      <c r="H44" s="48">
        <f t="shared" si="0"/>
        <v>21.66</v>
      </c>
      <c r="I44" s="49">
        <v>0</v>
      </c>
    </row>
    <row r="45" spans="2:10" ht="15.75" thickBot="1" x14ac:dyDescent="0.3">
      <c r="B45" s="50">
        <v>42492</v>
      </c>
      <c r="C45" s="51" t="s">
        <v>111</v>
      </c>
      <c r="D45" s="52" t="s">
        <v>112</v>
      </c>
      <c r="E45" s="51" t="s">
        <v>73</v>
      </c>
      <c r="F45" s="53">
        <v>35.99</v>
      </c>
      <c r="G45" s="51">
        <v>1</v>
      </c>
      <c r="H45" s="54">
        <f t="shared" si="0"/>
        <v>35.99</v>
      </c>
      <c r="I45" s="55">
        <v>35.299999999999997</v>
      </c>
    </row>
    <row r="46" spans="2:10" ht="15.75" thickBot="1" x14ac:dyDescent="0.3">
      <c r="B46" s="43">
        <v>42493</v>
      </c>
      <c r="C46" s="46" t="s">
        <v>108</v>
      </c>
      <c r="D46" s="45" t="s">
        <v>109</v>
      </c>
      <c r="E46" s="46" t="s">
        <v>110</v>
      </c>
      <c r="F46" s="47">
        <v>4.6399999999999997</v>
      </c>
      <c r="G46" s="46">
        <v>1</v>
      </c>
      <c r="H46" s="48">
        <f t="shared" si="0"/>
        <v>4.6399999999999997</v>
      </c>
      <c r="I46" s="49">
        <v>0</v>
      </c>
    </row>
    <row r="47" spans="2:10" x14ac:dyDescent="0.25">
      <c r="B47" s="64">
        <v>42493</v>
      </c>
      <c r="C47" s="39" t="s">
        <v>105</v>
      </c>
      <c r="D47" s="37" t="s">
        <v>118</v>
      </c>
      <c r="E47" s="66" t="s">
        <v>107</v>
      </c>
      <c r="F47" s="38">
        <v>17.940000000000001</v>
      </c>
      <c r="G47" s="39">
        <v>1</v>
      </c>
      <c r="H47" s="40">
        <f t="shared" si="0"/>
        <v>17.940000000000001</v>
      </c>
      <c r="I47" s="62">
        <v>0</v>
      </c>
    </row>
    <row r="48" spans="2:10" ht="15.75" thickBot="1" x14ac:dyDescent="0.3">
      <c r="B48" s="65"/>
      <c r="C48" s="32" t="s">
        <v>105</v>
      </c>
      <c r="D48" s="31" t="s">
        <v>106</v>
      </c>
      <c r="E48" s="67"/>
      <c r="F48" s="33">
        <v>2.0299999999999998</v>
      </c>
      <c r="G48" s="32">
        <v>1</v>
      </c>
      <c r="H48" s="34">
        <f t="shared" si="0"/>
        <v>2.0299999999999998</v>
      </c>
      <c r="I48" s="63"/>
    </row>
    <row r="49" spans="2:9" ht="15.75" thickBot="1" x14ac:dyDescent="0.3">
      <c r="B49" s="43">
        <v>42494</v>
      </c>
      <c r="C49" s="44" t="s">
        <v>99</v>
      </c>
      <c r="D49" s="45" t="s">
        <v>100</v>
      </c>
      <c r="E49" s="46" t="s">
        <v>101</v>
      </c>
      <c r="F49" s="47">
        <v>17.059999999999999</v>
      </c>
      <c r="G49" s="46">
        <v>1</v>
      </c>
      <c r="H49" s="48">
        <f t="shared" si="0"/>
        <v>17.059999999999999</v>
      </c>
      <c r="I49" s="49">
        <v>0</v>
      </c>
    </row>
    <row r="50" spans="2:9" ht="15.75" thickBot="1" x14ac:dyDescent="0.3">
      <c r="B50" s="68"/>
      <c r="C50" s="69"/>
      <c r="D50" s="69"/>
      <c r="E50" s="69"/>
      <c r="F50" s="69"/>
      <c r="G50" s="69"/>
      <c r="H50" s="69"/>
      <c r="I50" s="70"/>
    </row>
    <row r="51" spans="2:9" ht="15.75" thickBot="1" x14ac:dyDescent="0.3">
      <c r="B51" s="71" t="s">
        <v>3</v>
      </c>
      <c r="C51" s="72"/>
      <c r="D51" s="72"/>
      <c r="E51" s="72"/>
      <c r="F51" s="72"/>
      <c r="G51" s="72"/>
      <c r="H51" s="73"/>
      <c r="I51" s="57">
        <f>SUM(H4:H49)+SUM(I4:I49)</f>
        <v>936.63</v>
      </c>
    </row>
  </sheetData>
  <sortState ref="B4:I49">
    <sortCondition ref="B4:B49"/>
    <sortCondition ref="E4:E49"/>
    <sortCondition descending="1" ref="H4:H49"/>
  </sortState>
  <mergeCells count="21">
    <mergeCell ref="B2:I2"/>
    <mergeCell ref="E34:E35"/>
    <mergeCell ref="B34:B35"/>
    <mergeCell ref="I34:I35"/>
    <mergeCell ref="I13:I14"/>
    <mergeCell ref="E13:E14"/>
    <mergeCell ref="B13:B14"/>
    <mergeCell ref="B20:B33"/>
    <mergeCell ref="E20:E33"/>
    <mergeCell ref="I20:I33"/>
    <mergeCell ref="B6:B7"/>
    <mergeCell ref="I6:I7"/>
    <mergeCell ref="B9:B10"/>
    <mergeCell ref="I9:I10"/>
    <mergeCell ref="E9:E10"/>
    <mergeCell ref="E6:E7"/>
    <mergeCell ref="I47:I48"/>
    <mergeCell ref="B47:B48"/>
    <mergeCell ref="E47:E48"/>
    <mergeCell ref="B50:I50"/>
    <mergeCell ref="B51:H51"/>
  </mergeCells>
  <pageMargins left="0.7" right="0.7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Wood</dc:creator>
  <cp:lastModifiedBy>Casey Wood</cp:lastModifiedBy>
  <cp:lastPrinted>2016-05-05T19:57:03Z</cp:lastPrinted>
  <dcterms:created xsi:type="dcterms:W3CDTF">2016-04-19T07:23:25Z</dcterms:created>
  <dcterms:modified xsi:type="dcterms:W3CDTF">2016-05-05T19:57:36Z</dcterms:modified>
</cp:coreProperties>
</file>