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6f37c454dd190/ЕГЭ Информатика/ege-examples/html/inf-ege/2019-12-04/"/>
    </mc:Choice>
  </mc:AlternateContent>
  <xr:revisionPtr revIDLastSave="57" documentId="14_{CD612B3A-5952-44FB-99CB-75432B46A31B}" xr6:coauthVersionLast="45" xr6:coauthVersionMax="45" xr10:uidLastSave="{3A92E870-60CC-4A25-86D2-87E30355D530}"/>
  <bookViews>
    <workbookView xWindow="315" yWindow="1560" windowWidth="8355" windowHeight="7875" activeTab="1" xr2:uid="{5F128528-2A5A-4E15-BBB8-FA40BB8F617C}"/>
  </bookViews>
  <sheets>
    <sheet name="Результаты" sheetId="1" r:id="rId1"/>
    <sheet name="Ответы" sheetId="6" r:id="rId2"/>
    <sheet name="Шкала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6" l="1"/>
  <c r="M2" i="6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D4" i="1" l="1"/>
  <c r="AE4" i="1" s="1"/>
  <c r="AD5" i="1"/>
  <c r="AE5" i="1" s="1"/>
  <c r="AD3" i="1"/>
  <c r="AE3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C2" i="1"/>
  <c r="B3" i="1"/>
  <c r="B4" i="1"/>
  <c r="B5" i="1"/>
  <c r="A4" i="1"/>
  <c r="A5" i="1"/>
  <c r="A3" i="1"/>
  <c r="AD2" i="1" l="1"/>
  <c r="AE2" i="1" s="1"/>
  <c r="B2" i="1"/>
</calcChain>
</file>

<file path=xl/sharedStrings.xml><?xml version="1.0" encoding="utf-8"?>
<sst xmlns="http://schemas.openxmlformats.org/spreadsheetml/2006/main" count="15" uniqueCount="11">
  <si>
    <t>Задание</t>
  </si>
  <si>
    <t>Вариант</t>
  </si>
  <si>
    <t>Максимальный балл</t>
  </si>
  <si>
    <t>Правильный ответ</t>
  </si>
  <si>
    <t>.</t>
  </si>
  <si>
    <t>Итоговый балл</t>
  </si>
  <si>
    <t>Первичный балл</t>
  </si>
  <si>
    <t>Ученик 1</t>
  </si>
  <si>
    <t>Ученик 2</t>
  </si>
  <si>
    <t>Ученик 3</t>
  </si>
  <si>
    <t>yxzw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</si>
</sst>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3" fillId="0" borderId="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326-378E-4E84-A191-B2081BB886E1}">
  <dimension ref="A1:AE18"/>
  <sheetViews>
    <sheetView workbookViewId="0">
      <selection activeCell="E15" sqref="E15"/>
    </sheetView>
  </sheetViews>
  <sheetFormatPr defaultColWidth="9.140625" defaultRowHeight="15" x14ac:dyDescent="0.25"/>
  <cols>
    <col min="1" max="1" width="22.85546875" style="5" bestFit="1" customWidth="1"/>
    <col min="2" max="2" width="7.42578125" style="9" bestFit="1" customWidth="1"/>
    <col min="3" max="29" width="4.28515625" style="4" customWidth="1"/>
    <col min="30" max="30" width="11.28515625" style="4" customWidth="1"/>
    <col min="31" max="31" width="10.42578125" style="4" customWidth="1"/>
    <col min="32" max="16384" width="9.140625" style="4"/>
  </cols>
  <sheetData>
    <row r="1" spans="1:31" ht="30" x14ac:dyDescent="0.25">
      <c r="A1" s="42" t="s">
        <v>0</v>
      </c>
      <c r="B1" s="21" t="s">
        <v>1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8">
        <v>23</v>
      </c>
      <c r="Z1" s="17">
        <v>24</v>
      </c>
      <c r="AA1" s="17">
        <v>25</v>
      </c>
      <c r="AB1" s="17">
        <v>26</v>
      </c>
      <c r="AC1" s="18">
        <v>27</v>
      </c>
      <c r="AD1" s="46" t="s">
        <v>6</v>
      </c>
      <c r="AE1" s="46" t="s">
        <v>5</v>
      </c>
    </row>
    <row r="2" spans="1:31" x14ac:dyDescent="0.25">
      <c r="A2" s="41" t="s">
        <v>2</v>
      </c>
      <c r="B2" s="36">
        <f>Ответы!B2</f>
        <v>1</v>
      </c>
      <c r="C2" s="28">
        <f>INT(Ответы!C2 = VLOOKUP(Ответы!$B2, Ответы!$B$2:$Y$2, COLUMN(C:C) - COLUMN($A:$A)))</f>
        <v>1</v>
      </c>
      <c r="D2" s="28">
        <f>INT(Ответы!D2 = VLOOKUP(Ответы!$B2, Ответы!$B$2:$Y$2, COLUMN(D:D) - COLUMN($A:$A)))</f>
        <v>1</v>
      </c>
      <c r="E2" s="28">
        <f>INT(Ответы!E2 = VLOOKUP(Ответы!$B2, Ответы!$B$2:$Y$2, COLUMN(E:E) - COLUMN($A:$A)))</f>
        <v>1</v>
      </c>
      <c r="F2" s="28">
        <f>INT(Ответы!F2 = VLOOKUP(Ответы!$B2, Ответы!$B$2:$Y$2, COLUMN(F:F) - COLUMN($A:$A)))</f>
        <v>1</v>
      </c>
      <c r="G2" s="28">
        <f>INT(Ответы!G2 = VLOOKUP(Ответы!$B2, Ответы!$B$2:$Y$2, COLUMN(G:G) - COLUMN($A:$A)))</f>
        <v>1</v>
      </c>
      <c r="H2" s="28">
        <f>INT(Ответы!H2 = VLOOKUP(Ответы!$B2, Ответы!$B$2:$Y$2, COLUMN(H:H) - COLUMN($A:$A)))</f>
        <v>1</v>
      </c>
      <c r="I2" s="28">
        <f>INT(Ответы!I2 = VLOOKUP(Ответы!$B2, Ответы!$B$2:$Y$2, COLUMN(I:I) - COLUMN($A:$A)))</f>
        <v>1</v>
      </c>
      <c r="J2" s="28">
        <f>INT(Ответы!J2 = VLOOKUP(Ответы!$B2, Ответы!$B$2:$Y$2, COLUMN(J:J) - COLUMN($A:$A)))</f>
        <v>1</v>
      </c>
      <c r="K2" s="28">
        <f>INT(Ответы!K2 = VLOOKUP(Ответы!$B2, Ответы!$B$2:$Y$2, COLUMN(K:K) - COLUMN($A:$A)))</f>
        <v>1</v>
      </c>
      <c r="L2" s="28">
        <f>INT(Ответы!L2 = VLOOKUP(Ответы!$B2, Ответы!$B$2:$Y$2, COLUMN(L:L) - COLUMN($A:$A)))</f>
        <v>1</v>
      </c>
      <c r="M2" s="28">
        <f>INT(Ответы!M2 = VLOOKUP(Ответы!$B2, Ответы!$B$2:$Y$2, COLUMN(M:M) - COLUMN($A:$A)))</f>
        <v>1</v>
      </c>
      <c r="N2" s="28">
        <f>INT(Ответы!N2 = VLOOKUP(Ответы!$B2, Ответы!$B$2:$Y$2, COLUMN(N:N) - COLUMN($A:$A)))</f>
        <v>1</v>
      </c>
      <c r="O2" s="28">
        <f>INT(Ответы!O2 = VLOOKUP(Ответы!$B2, Ответы!$B$2:$Y$2, COLUMN(O:O) - COLUMN($A:$A)))</f>
        <v>1</v>
      </c>
      <c r="P2" s="28">
        <f>INT(Ответы!P2 = VLOOKUP(Ответы!$B2, Ответы!$B$2:$Y$2, COLUMN(P:P) - COLUMN($A:$A)))</f>
        <v>1</v>
      </c>
      <c r="Q2" s="28">
        <f>INT(Ответы!Q2 = VLOOKUP(Ответы!$B2, Ответы!$B$2:$Y$2, COLUMN(Q:Q) - COLUMN($A:$A)))</f>
        <v>1</v>
      </c>
      <c r="R2" s="28">
        <f>INT(Ответы!R2 = VLOOKUP(Ответы!$B2, Ответы!$B$2:$Y$2, COLUMN(R:R) - COLUMN($A:$A)))</f>
        <v>1</v>
      </c>
      <c r="S2" s="28">
        <f>INT(Ответы!S2 = VLOOKUP(Ответы!$B2, Ответы!$B$2:$Y$2, COLUMN(S:S) - COLUMN($A:$A)))</f>
        <v>1</v>
      </c>
      <c r="T2" s="28">
        <f>INT(Ответы!T2 = VLOOKUP(Ответы!$B2, Ответы!$B$2:$Y$2, COLUMN(T:T) - COLUMN($A:$A)))</f>
        <v>1</v>
      </c>
      <c r="U2" s="28">
        <f>INT(Ответы!U2 = VLOOKUP(Ответы!$B2, Ответы!$B$2:$Y$2, COLUMN(U:U) - COLUMN($A:$A)))</f>
        <v>1</v>
      </c>
      <c r="V2" s="28">
        <f>INT(Ответы!V2 = VLOOKUP(Ответы!$B2, Ответы!$B$2:$Y$2, COLUMN(V:V) - COLUMN($A:$A)))</f>
        <v>1</v>
      </c>
      <c r="W2" s="28">
        <f>INT(Ответы!W2 = VLOOKUP(Ответы!$B2, Ответы!$B$2:$Y$2, COLUMN(W:W) - COLUMN($A:$A)))</f>
        <v>1</v>
      </c>
      <c r="X2" s="28">
        <f>INT(Ответы!X2 = VLOOKUP(Ответы!$B2, Ответы!$B$2:$Y$2, COLUMN(X:X) - COLUMN($A:$A)))</f>
        <v>1</v>
      </c>
      <c r="Y2" s="8">
        <f>INT(Ответы!Y2 = VLOOKUP(Ответы!$B2, Ответы!$B$2:$Y$2, COLUMN(Y:Y) - COLUMN($A:$A)))</f>
        <v>1</v>
      </c>
      <c r="Z2" s="28">
        <v>3</v>
      </c>
      <c r="AA2" s="28">
        <v>2</v>
      </c>
      <c r="AB2" s="43">
        <v>3</v>
      </c>
      <c r="AC2" s="37">
        <v>4</v>
      </c>
      <c r="AD2" s="3">
        <f>SUM(C2:AC2)</f>
        <v>35</v>
      </c>
      <c r="AE2" s="3">
        <f>HLOOKUP(AD2, Шкала!$B$1:$AK$2, 2)</f>
        <v>100</v>
      </c>
    </row>
    <row r="3" spans="1:31" x14ac:dyDescent="0.25">
      <c r="A3" s="34" t="str">
        <f>Ответы!A3</f>
        <v>Ученик 1</v>
      </c>
      <c r="B3" s="39">
        <f>Ответы!B3</f>
        <v>1</v>
      </c>
      <c r="C3" s="12">
        <f>INT(Ответы!C3 = VLOOKUP(Ответы!$B3, Ответы!$B$2:$Y$2, COLUMN(C:C) - COLUMN($A:$A)))</f>
        <v>0</v>
      </c>
      <c r="D3" s="12">
        <f>INT(Ответы!D3 = VLOOKUP(Ответы!$B3, Ответы!$B$2:$Y$2, COLUMN(D:D) - COLUMN($A:$A)))</f>
        <v>0</v>
      </c>
      <c r="E3" s="12">
        <f>INT(Ответы!E3 = VLOOKUP(Ответы!$B3, Ответы!$B$2:$Y$2, COLUMN(E:E) - COLUMN($A:$A)))</f>
        <v>0</v>
      </c>
      <c r="F3" s="12">
        <f>INT(Ответы!F3 = VLOOKUP(Ответы!$B3, Ответы!$B$2:$Y$2, COLUMN(F:F) - COLUMN($A:$A)))</f>
        <v>0</v>
      </c>
      <c r="G3" s="12">
        <f>INT(Ответы!G3 = VLOOKUP(Ответы!$B3, Ответы!$B$2:$Y$2, COLUMN(G:G) - COLUMN($A:$A)))</f>
        <v>0</v>
      </c>
      <c r="H3" s="12">
        <f>INT(Ответы!H3 = VLOOKUP(Ответы!$B3, Ответы!$B$2:$Y$2, COLUMN(H:H) - COLUMN($A:$A)))</f>
        <v>0</v>
      </c>
      <c r="I3" s="12">
        <f>INT(Ответы!I3 = VLOOKUP(Ответы!$B3, Ответы!$B$2:$Y$2, COLUMN(I:I) - COLUMN($A:$A)))</f>
        <v>0</v>
      </c>
      <c r="J3" s="12">
        <f>INT(Ответы!J3 = VLOOKUP(Ответы!$B3, Ответы!$B$2:$Y$2, COLUMN(J:J) - COLUMN($A:$A)))</f>
        <v>0</v>
      </c>
      <c r="K3" s="12">
        <f>INT(Ответы!K3 = VLOOKUP(Ответы!$B3, Ответы!$B$2:$Y$2, COLUMN(K:K) - COLUMN($A:$A)))</f>
        <v>0</v>
      </c>
      <c r="L3" s="12">
        <f>INT(Ответы!L3 = VLOOKUP(Ответы!$B3, Ответы!$B$2:$Y$2, COLUMN(L:L) - COLUMN($A:$A)))</f>
        <v>0</v>
      </c>
      <c r="M3" s="12">
        <f>INT(Ответы!M3 = VLOOKUP(Ответы!$B3, Ответы!$B$2:$Y$2, COLUMN(M:M) - COLUMN($A:$A)))</f>
        <v>0</v>
      </c>
      <c r="N3" s="12">
        <f>INT(Ответы!N3 = VLOOKUP(Ответы!$B3, Ответы!$B$2:$Y$2, COLUMN(N:N) - COLUMN($A:$A)))</f>
        <v>0</v>
      </c>
      <c r="O3" s="12">
        <f>INT(Ответы!O3 = VLOOKUP(Ответы!$B3, Ответы!$B$2:$Y$2, COLUMN(O:O) - COLUMN($A:$A)))</f>
        <v>0</v>
      </c>
      <c r="P3" s="12">
        <f>INT(Ответы!P3 = VLOOKUP(Ответы!$B3, Ответы!$B$2:$Y$2, COLUMN(P:P) - COLUMN($A:$A)))</f>
        <v>0</v>
      </c>
      <c r="Q3" s="12">
        <f>INT(Ответы!Q3 = VLOOKUP(Ответы!$B3, Ответы!$B$2:$Y$2, COLUMN(Q:Q) - COLUMN($A:$A)))</f>
        <v>0</v>
      </c>
      <c r="R3" s="12">
        <f>INT(Ответы!R3 = VLOOKUP(Ответы!$B3, Ответы!$B$2:$Y$2, COLUMN(R:R) - COLUMN($A:$A)))</f>
        <v>0</v>
      </c>
      <c r="S3" s="12">
        <f>INT(Ответы!S3 = VLOOKUP(Ответы!$B3, Ответы!$B$2:$Y$2, COLUMN(S:S) - COLUMN($A:$A)))</f>
        <v>0</v>
      </c>
      <c r="T3" s="12">
        <f>INT(Ответы!T3 = VLOOKUP(Ответы!$B3, Ответы!$B$2:$Y$2, COLUMN(T:T) - COLUMN($A:$A)))</f>
        <v>0</v>
      </c>
      <c r="U3" s="12">
        <f>INT(Ответы!U3 = VLOOKUP(Ответы!$B3, Ответы!$B$2:$Y$2, COLUMN(U:U) - COLUMN($A:$A)))</f>
        <v>0</v>
      </c>
      <c r="V3" s="12">
        <f>INT(Ответы!V3 = VLOOKUP(Ответы!$B3, Ответы!$B$2:$Y$2, COLUMN(V:V) - COLUMN($A:$A)))</f>
        <v>0</v>
      </c>
      <c r="W3" s="12">
        <f>INT(Ответы!W3 = VLOOKUP(Ответы!$B3, Ответы!$B$2:$Y$2, COLUMN(W:W) - COLUMN($A:$A)))</f>
        <v>0</v>
      </c>
      <c r="X3" s="12">
        <f>INT(Ответы!X3 = VLOOKUP(Ответы!$B3, Ответы!$B$2:$Y$2, COLUMN(X:X) - COLUMN($A:$A)))</f>
        <v>0</v>
      </c>
      <c r="Y3" s="7">
        <f>INT(Ответы!Y3 = VLOOKUP(Ответы!$B3, Ответы!$B$2:$Y$2, COLUMN(Y:Y) - COLUMN($A:$A)))</f>
        <v>0</v>
      </c>
      <c r="Z3" s="6"/>
      <c r="AA3" s="6"/>
      <c r="AB3" s="6"/>
      <c r="AC3" s="22"/>
      <c r="AD3" s="22">
        <f t="shared" ref="AD3:AD5" si="0">SUM(C3:AC3)</f>
        <v>0</v>
      </c>
      <c r="AE3" s="22">
        <f>HLOOKUP(AD3, Шкала!$B$1:$AK$2, 2)</f>
        <v>0</v>
      </c>
    </row>
    <row r="4" spans="1:31" x14ac:dyDescent="0.25">
      <c r="A4" s="34" t="str">
        <f>Ответы!A4</f>
        <v>Ученик 2</v>
      </c>
      <c r="B4" s="39">
        <f>Ответы!B4</f>
        <v>1</v>
      </c>
      <c r="C4" s="12">
        <f>INT(Ответы!C4 = VLOOKUP(Ответы!$B4, Ответы!$B$2:$Y$2, COLUMN(C:C) - COLUMN($A:$A)))</f>
        <v>0</v>
      </c>
      <c r="D4" s="12">
        <f>INT(Ответы!D4 = VLOOKUP(Ответы!$B4, Ответы!$B$2:$Y$2, COLUMN(D:D) - COLUMN($A:$A)))</f>
        <v>0</v>
      </c>
      <c r="E4" s="12">
        <f>INT(Ответы!E4 = VLOOKUP(Ответы!$B4, Ответы!$B$2:$Y$2, COLUMN(E:E) - COLUMN($A:$A)))</f>
        <v>0</v>
      </c>
      <c r="F4" s="12">
        <f>INT(Ответы!F4 = VLOOKUP(Ответы!$B4, Ответы!$B$2:$Y$2, COLUMN(F:F) - COLUMN($A:$A)))</f>
        <v>0</v>
      </c>
      <c r="G4" s="12">
        <f>INT(Ответы!G4 = VLOOKUP(Ответы!$B4, Ответы!$B$2:$Y$2, COLUMN(G:G) - COLUMN($A:$A)))</f>
        <v>0</v>
      </c>
      <c r="H4" s="12">
        <f>INT(Ответы!H4 = VLOOKUP(Ответы!$B4, Ответы!$B$2:$Y$2, COLUMN(H:H) - COLUMN($A:$A)))</f>
        <v>0</v>
      </c>
      <c r="I4" s="12">
        <f>INT(Ответы!I4 = VLOOKUP(Ответы!$B4, Ответы!$B$2:$Y$2, COLUMN(I:I) - COLUMN($A:$A)))</f>
        <v>0</v>
      </c>
      <c r="J4" s="12">
        <f>INT(Ответы!J4 = VLOOKUP(Ответы!$B4, Ответы!$B$2:$Y$2, COLUMN(J:J) - COLUMN($A:$A)))</f>
        <v>0</v>
      </c>
      <c r="K4" s="12">
        <f>INT(Ответы!K4 = VLOOKUP(Ответы!$B4, Ответы!$B$2:$Y$2, COLUMN(K:K) - COLUMN($A:$A)))</f>
        <v>0</v>
      </c>
      <c r="L4" s="12">
        <f>INT(Ответы!L4 = VLOOKUP(Ответы!$B4, Ответы!$B$2:$Y$2, COLUMN(L:L) - COLUMN($A:$A)))</f>
        <v>0</v>
      </c>
      <c r="M4" s="12">
        <f>INT(Ответы!M4 = VLOOKUP(Ответы!$B4, Ответы!$B$2:$Y$2, COLUMN(M:M) - COLUMN($A:$A)))</f>
        <v>0</v>
      </c>
      <c r="N4" s="12">
        <f>INT(Ответы!N4 = VLOOKUP(Ответы!$B4, Ответы!$B$2:$Y$2, COLUMN(N:N) - COLUMN($A:$A)))</f>
        <v>0</v>
      </c>
      <c r="O4" s="12">
        <f>INT(Ответы!O4 = VLOOKUP(Ответы!$B4, Ответы!$B$2:$Y$2, COLUMN(O:O) - COLUMN($A:$A)))</f>
        <v>0</v>
      </c>
      <c r="P4" s="12">
        <f>INT(Ответы!P4 = VLOOKUP(Ответы!$B4, Ответы!$B$2:$Y$2, COLUMN(P:P) - COLUMN($A:$A)))</f>
        <v>0</v>
      </c>
      <c r="Q4" s="12">
        <f>INT(Ответы!Q4 = VLOOKUP(Ответы!$B4, Ответы!$B$2:$Y$2, COLUMN(Q:Q) - COLUMN($A:$A)))</f>
        <v>0</v>
      </c>
      <c r="R4" s="12">
        <f>INT(Ответы!R4 = VLOOKUP(Ответы!$B4, Ответы!$B$2:$Y$2, COLUMN(R:R) - COLUMN($A:$A)))</f>
        <v>0</v>
      </c>
      <c r="S4" s="12">
        <f>INT(Ответы!S4 = VLOOKUP(Ответы!$B4, Ответы!$B$2:$Y$2, COLUMN(S:S) - COLUMN($A:$A)))</f>
        <v>0</v>
      </c>
      <c r="T4" s="12">
        <f>INT(Ответы!T4 = VLOOKUP(Ответы!$B4, Ответы!$B$2:$Y$2, COLUMN(T:T) - COLUMN($A:$A)))</f>
        <v>0</v>
      </c>
      <c r="U4" s="12">
        <f>INT(Ответы!U4 = VLOOKUP(Ответы!$B4, Ответы!$B$2:$Y$2, COLUMN(U:U) - COLUMN($A:$A)))</f>
        <v>0</v>
      </c>
      <c r="V4" s="12">
        <f>INT(Ответы!V4 = VLOOKUP(Ответы!$B4, Ответы!$B$2:$Y$2, COLUMN(V:V) - COLUMN($A:$A)))</f>
        <v>0</v>
      </c>
      <c r="W4" s="12">
        <f>INT(Ответы!W4 = VLOOKUP(Ответы!$B4, Ответы!$B$2:$Y$2, COLUMN(W:W) - COLUMN($A:$A)))</f>
        <v>0</v>
      </c>
      <c r="X4" s="12">
        <f>INT(Ответы!X4 = VLOOKUP(Ответы!$B4, Ответы!$B$2:$Y$2, COLUMN(X:X) - COLUMN($A:$A)))</f>
        <v>0</v>
      </c>
      <c r="Y4" s="7">
        <f>INT(Ответы!Y4 = VLOOKUP(Ответы!$B4, Ответы!$B$2:$Y$2, COLUMN(Y:Y) - COLUMN($A:$A)))</f>
        <v>0</v>
      </c>
      <c r="Z4" s="6"/>
      <c r="AA4" s="6"/>
      <c r="AB4" s="6"/>
      <c r="AC4" s="22"/>
      <c r="AD4" s="22">
        <f t="shared" si="0"/>
        <v>0</v>
      </c>
      <c r="AE4" s="22">
        <f>HLOOKUP(AD4, Шкала!$B$1:$AK$2, 2)</f>
        <v>0</v>
      </c>
    </row>
    <row r="5" spans="1:31" x14ac:dyDescent="0.25">
      <c r="A5" s="35" t="str">
        <f>Ответы!A5</f>
        <v>Ученик 3</v>
      </c>
      <c r="B5" s="25">
        <f>Ответы!B5</f>
        <v>1</v>
      </c>
      <c r="C5" s="14">
        <f>INT(Ответы!C5 = VLOOKUP(Ответы!$B5, Ответы!$B$2:$Y$2, COLUMN(C:C) - COLUMN($A:$A)))</f>
        <v>0</v>
      </c>
      <c r="D5" s="14">
        <f>INT(Ответы!D5 = VLOOKUP(Ответы!$B5, Ответы!$B$2:$Y$2, COLUMN(D:D) - COLUMN($A:$A)))</f>
        <v>0</v>
      </c>
      <c r="E5" s="14">
        <f>INT(Ответы!E5 = VLOOKUP(Ответы!$B5, Ответы!$B$2:$Y$2, COLUMN(E:E) - COLUMN($A:$A)))</f>
        <v>0</v>
      </c>
      <c r="F5" s="14">
        <f>INT(Ответы!F5 = VLOOKUP(Ответы!$B5, Ответы!$B$2:$Y$2, COLUMN(F:F) - COLUMN($A:$A)))</f>
        <v>0</v>
      </c>
      <c r="G5" s="14">
        <f>INT(Ответы!G5 = VLOOKUP(Ответы!$B5, Ответы!$B$2:$Y$2, COLUMN(G:G) - COLUMN($A:$A)))</f>
        <v>0</v>
      </c>
      <c r="H5" s="14">
        <f>INT(Ответы!H5 = VLOOKUP(Ответы!$B5, Ответы!$B$2:$Y$2, COLUMN(H:H) - COLUMN($A:$A)))</f>
        <v>0</v>
      </c>
      <c r="I5" s="14">
        <f>INT(Ответы!I5 = VLOOKUP(Ответы!$B5, Ответы!$B$2:$Y$2, COLUMN(I:I) - COLUMN($A:$A)))</f>
        <v>0</v>
      </c>
      <c r="J5" s="14">
        <f>INT(Ответы!J5 = VLOOKUP(Ответы!$B5, Ответы!$B$2:$Y$2, COLUMN(J:J) - COLUMN($A:$A)))</f>
        <v>0</v>
      </c>
      <c r="K5" s="14">
        <f>INT(Ответы!K5 = VLOOKUP(Ответы!$B5, Ответы!$B$2:$Y$2, COLUMN(K:K) - COLUMN($A:$A)))</f>
        <v>0</v>
      </c>
      <c r="L5" s="14">
        <f>INT(Ответы!L5 = VLOOKUP(Ответы!$B5, Ответы!$B$2:$Y$2, COLUMN(L:L) - COLUMN($A:$A)))</f>
        <v>0</v>
      </c>
      <c r="M5" s="14">
        <f>INT(Ответы!M5 = VLOOKUP(Ответы!$B5, Ответы!$B$2:$Y$2, COLUMN(M:M) - COLUMN($A:$A)))</f>
        <v>0</v>
      </c>
      <c r="N5" s="14">
        <f>INT(Ответы!N5 = VLOOKUP(Ответы!$B5, Ответы!$B$2:$Y$2, COLUMN(N:N) - COLUMN($A:$A)))</f>
        <v>0</v>
      </c>
      <c r="O5" s="14">
        <f>INT(Ответы!O5 = VLOOKUP(Ответы!$B5, Ответы!$B$2:$Y$2, COLUMN(O:O) - COLUMN($A:$A)))</f>
        <v>0</v>
      </c>
      <c r="P5" s="14">
        <f>INT(Ответы!P5 = VLOOKUP(Ответы!$B5, Ответы!$B$2:$Y$2, COLUMN(P:P) - COLUMN($A:$A)))</f>
        <v>0</v>
      </c>
      <c r="Q5" s="14">
        <f>INT(Ответы!Q5 = VLOOKUP(Ответы!$B5, Ответы!$B$2:$Y$2, COLUMN(Q:Q) - COLUMN($A:$A)))</f>
        <v>0</v>
      </c>
      <c r="R5" s="14">
        <f>INT(Ответы!R5 = VLOOKUP(Ответы!$B5, Ответы!$B$2:$Y$2, COLUMN(R:R) - COLUMN($A:$A)))</f>
        <v>0</v>
      </c>
      <c r="S5" s="14">
        <f>INT(Ответы!S5 = VLOOKUP(Ответы!$B5, Ответы!$B$2:$Y$2, COLUMN(S:S) - COLUMN($A:$A)))</f>
        <v>0</v>
      </c>
      <c r="T5" s="14">
        <f>INT(Ответы!T5 = VLOOKUP(Ответы!$B5, Ответы!$B$2:$Y$2, COLUMN(T:T) - COLUMN($A:$A)))</f>
        <v>0</v>
      </c>
      <c r="U5" s="14">
        <f>INT(Ответы!U5 = VLOOKUP(Ответы!$B5, Ответы!$B$2:$Y$2, COLUMN(U:U) - COLUMN($A:$A)))</f>
        <v>0</v>
      </c>
      <c r="V5" s="14">
        <f>INT(Ответы!V5 = VLOOKUP(Ответы!$B5, Ответы!$B$2:$Y$2, COLUMN(V:V) - COLUMN($A:$A)))</f>
        <v>0</v>
      </c>
      <c r="W5" s="14">
        <f>INT(Ответы!W5 = VLOOKUP(Ответы!$B5, Ответы!$B$2:$Y$2, COLUMN(W:W) - COLUMN($A:$A)))</f>
        <v>0</v>
      </c>
      <c r="X5" s="14">
        <f>INT(Ответы!X5 = VLOOKUP(Ответы!$B5, Ответы!$B$2:$Y$2, COLUMN(X:X) - COLUMN($A:$A)))</f>
        <v>0</v>
      </c>
      <c r="Y5" s="3">
        <f>INT(Ответы!Y5 = VLOOKUP(Ответы!$B5, Ответы!$B$2:$Y$2, COLUMN(Y:Y) - COLUMN($A:$A)))</f>
        <v>0</v>
      </c>
      <c r="Z5" s="2"/>
      <c r="AA5" s="2"/>
      <c r="AB5" s="2"/>
      <c r="AC5" s="24"/>
      <c r="AD5" s="24">
        <f t="shared" si="0"/>
        <v>0</v>
      </c>
      <c r="AE5" s="24">
        <f>HLOOKUP(AD5, Шкала!$B$1:$AK$2, 2)</f>
        <v>0</v>
      </c>
    </row>
    <row r="6" spans="1:31" x14ac:dyDescent="0.25">
      <c r="A6" s="38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  <c r="AA6" s="1"/>
      <c r="AB6" s="1"/>
    </row>
    <row r="7" spans="1:31" x14ac:dyDescent="0.25">
      <c r="A7" s="38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"/>
      <c r="Z7" s="1"/>
      <c r="AA7" s="1"/>
      <c r="AB7" s="1"/>
    </row>
    <row r="8" spans="1:31" x14ac:dyDescent="0.25">
      <c r="A8" s="38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"/>
      <c r="Z8" s="1"/>
      <c r="AA8" s="1"/>
      <c r="AB8" s="1"/>
    </row>
    <row r="9" spans="1:31" x14ac:dyDescent="0.25">
      <c r="A9" s="38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  <c r="AA9" s="1"/>
      <c r="AB9" s="1"/>
    </row>
    <row r="10" spans="1:31" x14ac:dyDescent="0.25">
      <c r="A10" s="38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  <c r="AA10" s="1"/>
      <c r="AB10" s="1"/>
    </row>
    <row r="11" spans="1:31" x14ac:dyDescent="0.25">
      <c r="A11" s="3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"/>
      <c r="AA11" s="1"/>
      <c r="AB11" s="1"/>
    </row>
    <row r="12" spans="1:31" x14ac:dyDescent="0.25">
      <c r="A12" s="38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6"/>
      <c r="Z12" s="1"/>
      <c r="AA12" s="1"/>
    </row>
    <row r="13" spans="1:31" x14ac:dyDescent="0.25">
      <c r="A13" s="3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3"/>
    </row>
    <row r="14" spans="1:31" x14ac:dyDescent="0.25">
      <c r="A14" s="3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23"/>
    </row>
    <row r="15" spans="1:31" x14ac:dyDescent="0.25">
      <c r="A15" s="3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31" x14ac:dyDescent="0.25">
      <c r="A16" s="3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V18" s="4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42F-2F3F-49F3-A9A1-DF54C1EE947F}">
  <dimension ref="A1:Z21"/>
  <sheetViews>
    <sheetView tabSelected="1" topLeftCell="M1" workbookViewId="0">
      <selection activeCell="Y6" sqref="Y6"/>
    </sheetView>
  </sheetViews>
  <sheetFormatPr defaultRowHeight="15" x14ac:dyDescent="0.25"/>
  <cols>
    <col min="1" max="1" width="22.85546875" style="16" bestFit="1" customWidth="1"/>
    <col min="2" max="2" width="7.42578125" style="10" bestFit="1" customWidth="1"/>
    <col min="3" max="3" width="3.28515625" style="11" bestFit="1" customWidth="1"/>
    <col min="4" max="4" width="5.140625" style="11" bestFit="1" customWidth="1"/>
    <col min="5" max="5" width="3.28515625" style="11" bestFit="1" customWidth="1"/>
    <col min="6" max="6" width="2.5703125" style="11" bestFit="1" customWidth="1"/>
    <col min="7" max="7" width="3.28515625" style="11" bestFit="1" customWidth="1"/>
    <col min="8" max="8" width="4.42578125" style="11" bestFit="1" customWidth="1"/>
    <col min="9" max="9" width="6.7109375" style="11" bestFit="1" customWidth="1"/>
    <col min="10" max="12" width="4.42578125" style="11" bestFit="1" customWidth="1"/>
    <col min="13" max="13" width="13.7109375" style="11" customWidth="1"/>
    <col min="14" max="15" width="4.42578125" style="11" bestFit="1" customWidth="1"/>
    <col min="16" max="17" width="3.85546875" style="11" bestFit="1" customWidth="1"/>
    <col min="18" max="20" width="4.42578125" style="11" bestFit="1" customWidth="1"/>
    <col min="21" max="21" width="3.85546875" style="11" bestFit="1" customWidth="1"/>
    <col min="22" max="22" width="4.42578125" style="11" bestFit="1" customWidth="1"/>
    <col min="23" max="25" width="3.85546875" style="11" bestFit="1" customWidth="1"/>
    <col min="26" max="16384" width="9.140625" style="11"/>
  </cols>
  <sheetData>
    <row r="1" spans="1:26" x14ac:dyDescent="0.25">
      <c r="A1" s="31" t="s">
        <v>0</v>
      </c>
      <c r="B1" s="21" t="s">
        <v>1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26">
        <v>19</v>
      </c>
      <c r="V1" s="26">
        <v>20</v>
      </c>
      <c r="W1" s="26">
        <v>21</v>
      </c>
      <c r="X1" s="26">
        <v>22</v>
      </c>
      <c r="Y1" s="27">
        <v>23</v>
      </c>
    </row>
    <row r="2" spans="1:26" x14ac:dyDescent="0.25">
      <c r="A2" s="32" t="s">
        <v>3</v>
      </c>
      <c r="B2" s="33">
        <v>1</v>
      </c>
      <c r="C2" s="28">
        <v>18</v>
      </c>
      <c r="D2" s="28" t="s">
        <v>10</v>
      </c>
      <c r="E2" s="28">
        <v>57</v>
      </c>
      <c r="F2" s="28">
        <v>3</v>
      </c>
      <c r="G2" s="28">
        <v>13</v>
      </c>
      <c r="H2" s="28">
        <v>111</v>
      </c>
      <c r="I2" s="28">
        <v>80000</v>
      </c>
      <c r="J2" s="28">
        <v>130</v>
      </c>
      <c r="K2" s="28">
        <v>256</v>
      </c>
      <c r="L2" s="28">
        <v>270</v>
      </c>
      <c r="M2" s="28" t="str">
        <f>"98765345653"</f>
        <v>98765345653</v>
      </c>
      <c r="N2" s="28">
        <v>248</v>
      </c>
      <c r="O2" s="28">
        <v>230</v>
      </c>
      <c r="P2" s="28" t="str">
        <f>"30"</f>
        <v>30</v>
      </c>
      <c r="Q2" s="28">
        <v>78</v>
      </c>
      <c r="R2" s="28">
        <v>117</v>
      </c>
      <c r="S2" s="28">
        <v>270</v>
      </c>
      <c r="T2" s="28">
        <v>501</v>
      </c>
      <c r="U2" s="29">
        <v>17</v>
      </c>
      <c r="V2" s="29">
        <v>398</v>
      </c>
      <c r="W2" s="29">
        <v>12</v>
      </c>
      <c r="X2" s="29">
        <v>66</v>
      </c>
      <c r="Y2" s="30">
        <v>11</v>
      </c>
      <c r="Z2" s="12"/>
    </row>
    <row r="3" spans="1:26" x14ac:dyDescent="0.25">
      <c r="A3" s="34" t="s">
        <v>7</v>
      </c>
      <c r="B3" s="20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2"/>
      <c r="V3" s="47"/>
      <c r="W3" s="12"/>
      <c r="X3" s="12"/>
      <c r="Y3" s="13"/>
      <c r="Z3" s="12"/>
    </row>
    <row r="4" spans="1:26" x14ac:dyDescent="0.25">
      <c r="A4" s="34" t="s">
        <v>8</v>
      </c>
      <c r="B4" s="20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  <c r="Z4" s="12"/>
    </row>
    <row r="5" spans="1:26" x14ac:dyDescent="0.25">
      <c r="A5" s="35" t="s">
        <v>9</v>
      </c>
      <c r="B5" s="19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6" x14ac:dyDescent="0.25">
      <c r="A6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6" x14ac:dyDescent="0.25">
      <c r="A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6" x14ac:dyDescent="0.25">
      <c r="A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6" x14ac:dyDescent="0.25">
      <c r="A9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6" x14ac:dyDescent="0.25">
      <c r="A10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6" x14ac:dyDescent="0.25">
      <c r="A11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6" x14ac:dyDescent="0.25">
      <c r="A12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6" x14ac:dyDescent="0.25">
      <c r="A1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6" x14ac:dyDescent="0.25">
      <c r="A14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6" x14ac:dyDescent="0.25">
      <c r="A15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6" x14ac:dyDescent="0.25">
      <c r="A16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 x14ac:dyDescent="0.25">
      <c r="A1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1:22" x14ac:dyDescent="0.25">
      <c r="A1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1:22" x14ac:dyDescent="0.25">
      <c r="A19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x14ac:dyDescent="0.25">
      <c r="A20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spans="1:22" x14ac:dyDescent="0.25">
      <c r="A21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68B3-C19A-4984-ACB7-19548982D028}">
  <dimension ref="A1:AK2"/>
  <sheetViews>
    <sheetView workbookViewId="0">
      <selection activeCell="AB9" sqref="AB9"/>
    </sheetView>
  </sheetViews>
  <sheetFormatPr defaultColWidth="9.140625" defaultRowHeight="15" x14ac:dyDescent="0.25"/>
  <cols>
    <col min="1" max="1" width="16.28515625" style="44" bestFit="1" customWidth="1"/>
    <col min="2" max="37" width="4.28515625" style="1" customWidth="1"/>
    <col min="38" max="16384" width="9.140625" style="1"/>
  </cols>
  <sheetData>
    <row r="1" spans="1:37" x14ac:dyDescent="0.25">
      <c r="A1" s="40" t="s">
        <v>6</v>
      </c>
      <c r="B1" s="49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28">
        <v>31</v>
      </c>
      <c r="AH1" s="28">
        <v>32</v>
      </c>
      <c r="AI1" s="28">
        <v>33</v>
      </c>
      <c r="AJ1" s="28">
        <v>34</v>
      </c>
      <c r="AK1" s="8">
        <v>35</v>
      </c>
    </row>
    <row r="2" spans="1:37" x14ac:dyDescent="0.25">
      <c r="A2" s="45" t="s">
        <v>5</v>
      </c>
      <c r="B2" s="50">
        <v>0</v>
      </c>
      <c r="C2" s="2">
        <v>7</v>
      </c>
      <c r="D2" s="2">
        <v>14</v>
      </c>
      <c r="E2" s="2">
        <v>20</v>
      </c>
      <c r="F2" s="2">
        <v>27</v>
      </c>
      <c r="G2" s="2">
        <v>34</v>
      </c>
      <c r="H2" s="2">
        <v>40</v>
      </c>
      <c r="I2" s="2">
        <v>42</v>
      </c>
      <c r="J2" s="2">
        <v>44</v>
      </c>
      <c r="K2" s="2">
        <v>46</v>
      </c>
      <c r="L2" s="2">
        <v>48</v>
      </c>
      <c r="M2" s="2">
        <v>50</v>
      </c>
      <c r="N2" s="2">
        <v>51</v>
      </c>
      <c r="O2" s="2">
        <v>53</v>
      </c>
      <c r="P2" s="2">
        <v>55</v>
      </c>
      <c r="Q2" s="2">
        <v>57</v>
      </c>
      <c r="R2" s="2">
        <v>59</v>
      </c>
      <c r="S2" s="2">
        <v>61</v>
      </c>
      <c r="T2" s="2">
        <v>62</v>
      </c>
      <c r="U2" s="2">
        <v>64</v>
      </c>
      <c r="V2" s="2">
        <v>66</v>
      </c>
      <c r="W2" s="2">
        <v>68</v>
      </c>
      <c r="X2" s="2">
        <v>70</v>
      </c>
      <c r="Y2" s="2">
        <v>72</v>
      </c>
      <c r="Z2" s="2">
        <v>73</v>
      </c>
      <c r="AA2" s="2">
        <v>75</v>
      </c>
      <c r="AB2" s="2">
        <v>77</v>
      </c>
      <c r="AC2" s="2">
        <v>79</v>
      </c>
      <c r="AD2" s="2">
        <v>81</v>
      </c>
      <c r="AE2" s="2">
        <v>83</v>
      </c>
      <c r="AF2" s="2">
        <v>84</v>
      </c>
      <c r="AG2" s="2">
        <v>88</v>
      </c>
      <c r="AH2" s="2">
        <v>91</v>
      </c>
      <c r="AI2" s="2">
        <v>94</v>
      </c>
      <c r="AJ2" s="2">
        <v>97</v>
      </c>
      <c r="AK2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Результаты</vt:lpstr>
      <vt:lpstr>Ответы</vt:lpstr>
      <vt:lpstr>Шкала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Dev</dc:creator>
  <cp:lastModifiedBy>In Dev</cp:lastModifiedBy>
  <dcterms:created xsi:type="dcterms:W3CDTF">2019-01-24T12:38:35Z</dcterms:created>
  <dcterms:modified xsi:type="dcterms:W3CDTF">2020-06-29T08:25:39Z</dcterms:modified>
</cp:coreProperties>
</file>