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ev\OneDrive\ЕГЭ Информатика\ege-examples\html\inf-oge\2020-02-22\"/>
    </mc:Choice>
  </mc:AlternateContent>
  <xr:revisionPtr revIDLastSave="314" documentId="14_{CD612B3A-5952-44FB-99CB-75432B46A31B}" xr6:coauthVersionLast="44" xr6:coauthVersionMax="44" xr10:uidLastSave="{BE2D6D6F-1ACB-4E7E-9FE4-5E3A98B5AA55}"/>
  <bookViews>
    <workbookView xWindow="-120" yWindow="-120" windowWidth="20730" windowHeight="11160" activeTab="1" xr2:uid="{5F128528-2A5A-4E15-BBB8-FA40BB8F617C}"/>
  </bookViews>
  <sheets>
    <sheet name="Результаты" sheetId="1" r:id="rId1"/>
    <sheet name="Ответы" sheetId="6" r:id="rId2"/>
    <sheet name="Шкала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C4" i="1"/>
  <c r="D4" i="1"/>
  <c r="E4" i="1"/>
  <c r="F4" i="1"/>
  <c r="G4" i="1"/>
  <c r="H4" i="1"/>
  <c r="I4" i="1"/>
  <c r="J4" i="1"/>
  <c r="K4" i="1"/>
  <c r="L4" i="1"/>
  <c r="M4" i="1"/>
  <c r="N4" i="1"/>
  <c r="C5" i="1"/>
  <c r="D5" i="1"/>
  <c r="E5" i="1"/>
  <c r="F5" i="1"/>
  <c r="G5" i="1"/>
  <c r="H5" i="1"/>
  <c r="I5" i="1"/>
  <c r="J5" i="1"/>
  <c r="K5" i="1"/>
  <c r="L5" i="1"/>
  <c r="M5" i="1"/>
  <c r="N5" i="1"/>
  <c r="C6" i="1"/>
  <c r="D6" i="1"/>
  <c r="E6" i="1"/>
  <c r="F6" i="1"/>
  <c r="G6" i="1"/>
  <c r="H6" i="1"/>
  <c r="I6" i="1"/>
  <c r="J6" i="1"/>
  <c r="K6" i="1"/>
  <c r="L6" i="1"/>
  <c r="M6" i="1"/>
  <c r="N6" i="1"/>
  <c r="D2" i="1"/>
  <c r="E2" i="1"/>
  <c r="F2" i="1"/>
  <c r="G2" i="1"/>
  <c r="H2" i="1"/>
  <c r="I2" i="1"/>
  <c r="J2" i="1"/>
  <c r="K2" i="1"/>
  <c r="L2" i="1"/>
  <c r="M2" i="1"/>
  <c r="N2" i="1"/>
  <c r="C2" i="1"/>
  <c r="B3" i="1"/>
  <c r="B4" i="1"/>
  <c r="B5" i="1"/>
  <c r="B6" i="1"/>
  <c r="B2" i="1"/>
  <c r="R2" i="1" l="1"/>
  <c r="S2" i="1" s="1"/>
  <c r="A5" i="1"/>
  <c r="A6" i="1"/>
  <c r="A4" i="1"/>
  <c r="R6" i="1" l="1"/>
  <c r="R5" i="1"/>
  <c r="R4" i="1"/>
  <c r="R3" i="1" l="1"/>
  <c r="S3" i="1" s="1"/>
  <c r="S4" i="1"/>
  <c r="S5" i="1"/>
  <c r="S6" i="1"/>
</calcChain>
</file>

<file path=xl/sharedStrings.xml><?xml version="1.0" encoding="utf-8"?>
<sst xmlns="http://schemas.openxmlformats.org/spreadsheetml/2006/main" count="22" uniqueCount="19">
  <si>
    <t>Задание</t>
  </si>
  <si>
    <t>Вариант</t>
  </si>
  <si>
    <t>Максимальный балл</t>
  </si>
  <si>
    <t>Правильный ответ</t>
  </si>
  <si>
    <t>.</t>
  </si>
  <si>
    <t>Первичный балл</t>
  </si>
  <si>
    <t>Ученик 1</t>
  </si>
  <si>
    <t>Ученик 2</t>
  </si>
  <si>
    <t>Ученик 3</t>
  </si>
  <si>
    <t>Итоговая оценка</t>
  </si>
  <si>
    <t>Тестовый балл</t>
  </si>
  <si>
    <t>Неудовлетоврительно</t>
  </si>
  <si>
    <t>Удовлетворительно</t>
  </si>
  <si>
    <t>Хорошо</t>
  </si>
  <si>
    <t>Отлично</t>
  </si>
  <si>
    <t>РАСКЛАДУШКА</t>
  </si>
  <si>
    <t>ОТТЕПЕЛЬ</t>
  </si>
  <si>
    <t>АННА</t>
  </si>
  <si>
    <t>ГЕРМАНН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</si>
</sst>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11"/>
      <color theme="1"/>
      <name val="Calibri Light"/>
      <family val="2"/>
      <charset val="204"/>
      <scheme val="maj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1" fillId="0" borderId="9" xfId="0" applyNumberFormat="1" applyFont="1" applyBorder="1" applyAlignment="1">
      <alignment horizontal="right" vertical="center"/>
    </xf>
    <xf numFmtId="0" fontId="2" fillId="0" borderId="1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1" fillId="0" borderId="0" xfId="0" applyFont="1"/>
    <xf numFmtId="0" fontId="3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1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right" vertical="center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3" fillId="0" borderId="9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right" vertical="center"/>
    </xf>
    <xf numFmtId="0" fontId="2" fillId="0" borderId="15" xfId="0" applyNumberFormat="1" applyFont="1" applyBorder="1" applyAlignment="1">
      <alignment horizontal="right" vertical="center"/>
    </xf>
    <xf numFmtId="0" fontId="2" fillId="0" borderId="9" xfId="0" applyNumberFormat="1" applyFont="1" applyBorder="1" applyAlignment="1">
      <alignment horizontal="right" vertical="center" wrapText="1"/>
    </xf>
    <xf numFmtId="0" fontId="2" fillId="0" borderId="10" xfId="0" applyNumberFormat="1" applyFont="1" applyBorder="1" applyAlignment="1">
      <alignment horizontal="right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1326-378E-4E84-A191-B2081BB886E1}">
  <dimension ref="A1:AC19"/>
  <sheetViews>
    <sheetView workbookViewId="0">
      <selection activeCell="I10" sqref="I10"/>
    </sheetView>
  </sheetViews>
  <sheetFormatPr defaultColWidth="9.140625" defaultRowHeight="15" x14ac:dyDescent="0.25"/>
  <cols>
    <col min="1" max="1" width="21.28515625" style="4" bestFit="1" customWidth="1"/>
    <col min="2" max="2" width="9.7109375" style="7" bestFit="1" customWidth="1"/>
    <col min="3" max="17" width="4.28515625" style="3" customWidth="1"/>
    <col min="18" max="18" width="11.28515625" style="3" bestFit="1" customWidth="1"/>
    <col min="19" max="19" width="21.7109375" style="3" bestFit="1" customWidth="1"/>
    <col min="20" max="29" width="4.28515625" style="3" customWidth="1"/>
    <col min="30" max="30" width="11.28515625" style="3" customWidth="1"/>
    <col min="31" max="31" width="10.42578125" style="3" customWidth="1"/>
    <col min="32" max="16384" width="9.140625" style="3"/>
  </cols>
  <sheetData>
    <row r="1" spans="1:29" ht="30" x14ac:dyDescent="0.25">
      <c r="A1" s="53" t="s">
        <v>0</v>
      </c>
      <c r="B1" s="17" t="s">
        <v>1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27">
        <v>13</v>
      </c>
      <c r="P1" s="15">
        <v>14</v>
      </c>
      <c r="Q1" s="16">
        <v>15</v>
      </c>
      <c r="R1" s="58" t="s">
        <v>5</v>
      </c>
      <c r="S1" s="56" t="s">
        <v>9</v>
      </c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29" x14ac:dyDescent="0.25">
      <c r="A2" s="60" t="s">
        <v>2</v>
      </c>
      <c r="B2" s="57">
        <f>Ответы!B2</f>
        <v>1</v>
      </c>
      <c r="C2" s="51">
        <f>INT(Ответы!C2 = VLOOKUP(Ответы!$B2, Ответы!$B$2:$N$3, COLUMN(C:C) - COLUMN($A:$A)))</f>
        <v>1</v>
      </c>
      <c r="D2" s="46">
        <f>INT(Ответы!D2 = VLOOKUP(Ответы!$B2, Ответы!$B$2:$N$3, COLUMN(D:D) - COLUMN($A:$A)))</f>
        <v>1</v>
      </c>
      <c r="E2" s="46">
        <f>INT(Ответы!E2 = VLOOKUP(Ответы!$B2, Ответы!$B$2:$N$3, COLUMN(E:E) - COLUMN($A:$A)))</f>
        <v>1</v>
      </c>
      <c r="F2" s="46">
        <f>INT(Ответы!F2 = VLOOKUP(Ответы!$B2, Ответы!$B$2:$N$3, COLUMN(F:F) - COLUMN($A:$A)))</f>
        <v>1</v>
      </c>
      <c r="G2" s="46">
        <f>INT(Ответы!G2 = VLOOKUP(Ответы!$B2, Ответы!$B$2:$N$3, COLUMN(G:G) - COLUMN($A:$A)))</f>
        <v>1</v>
      </c>
      <c r="H2" s="46">
        <f>INT(Ответы!H2 = VLOOKUP(Ответы!$B2, Ответы!$B$2:$N$3, COLUMN(H:H) - COLUMN($A:$A)))</f>
        <v>1</v>
      </c>
      <c r="I2" s="46">
        <f>INT(Ответы!I2 = VLOOKUP(Ответы!$B2, Ответы!$B$2:$N$3, COLUMN(I:I) - COLUMN($A:$A)))</f>
        <v>1</v>
      </c>
      <c r="J2" s="46">
        <f>INT(Ответы!J2 = VLOOKUP(Ответы!$B2, Ответы!$B$2:$N$3, COLUMN(J:J) - COLUMN($A:$A)))</f>
        <v>1</v>
      </c>
      <c r="K2" s="46">
        <f>INT(Ответы!K2 = VLOOKUP(Ответы!$B2, Ответы!$B$2:$N$3, COLUMN(K:K) - COLUMN($A:$A)))</f>
        <v>1</v>
      </c>
      <c r="L2" s="46">
        <f>INT(Ответы!L2 = VLOOKUP(Ответы!$B2, Ответы!$B$2:$N$3, COLUMN(L:L) - COLUMN($A:$A)))</f>
        <v>1</v>
      </c>
      <c r="M2" s="46">
        <f>INT(Ответы!M2 = VLOOKUP(Ответы!$B2, Ответы!$B$2:$N$3, COLUMN(M:M) - COLUMN($A:$A)))</f>
        <v>1</v>
      </c>
      <c r="N2" s="46">
        <f>INT(Ответы!N2 = VLOOKUP(Ответы!$B2, Ответы!$B$2:$N$3, COLUMN(N:N) - COLUMN($A:$A)))</f>
        <v>1</v>
      </c>
      <c r="O2" s="51">
        <v>2</v>
      </c>
      <c r="P2" s="46">
        <v>3</v>
      </c>
      <c r="Q2" s="47">
        <v>2</v>
      </c>
      <c r="R2" s="41">
        <f>SUM(C2:Q2)</f>
        <v>19</v>
      </c>
      <c r="S2" s="47" t="str">
        <f>HLOOKUP(_xlfn.MAXIFS(Шкала!$B$1:$E$1, Шкала!$B$1:$E$1, "&lt;="&amp;R2), Шкала!$B$1:$E$2, 2)</f>
        <v>Отлично</v>
      </c>
      <c r="T2" s="5"/>
      <c r="U2" s="5"/>
      <c r="V2" s="5"/>
      <c r="W2" s="5"/>
      <c r="X2" s="5"/>
      <c r="Y2" s="5"/>
      <c r="Z2" s="5"/>
      <c r="AA2" s="5"/>
      <c r="AB2" s="19"/>
      <c r="AC2" s="19"/>
    </row>
    <row r="3" spans="1:29" x14ac:dyDescent="0.25">
      <c r="A3" s="61"/>
      <c r="B3" s="20">
        <f>Ответы!B3</f>
        <v>2</v>
      </c>
      <c r="C3" s="52">
        <f>INT(Ответы!C3 = VLOOKUP(Ответы!$B3, Ответы!$B$2:$N$3, COLUMN(C:C) - COLUMN($A:$A)))</f>
        <v>1</v>
      </c>
      <c r="D3" s="49">
        <f>INT(Ответы!D3 = VLOOKUP(Ответы!$B3, Ответы!$B$2:$N$3, COLUMN(D:D) - COLUMN($A:$A)))</f>
        <v>1</v>
      </c>
      <c r="E3" s="49">
        <f>INT(Ответы!E3 = VLOOKUP(Ответы!$B3, Ответы!$B$2:$N$3, COLUMN(E:E) - COLUMN($A:$A)))</f>
        <v>1</v>
      </c>
      <c r="F3" s="49">
        <f>INT(Ответы!F3 = VLOOKUP(Ответы!$B3, Ответы!$B$2:$N$3, COLUMN(F:F) - COLUMN($A:$A)))</f>
        <v>1</v>
      </c>
      <c r="G3" s="49">
        <f>INT(Ответы!G3 = VLOOKUP(Ответы!$B3, Ответы!$B$2:$N$3, COLUMN(G:G) - COLUMN($A:$A)))</f>
        <v>1</v>
      </c>
      <c r="H3" s="49">
        <f>INT(Ответы!H3 = VLOOKUP(Ответы!$B3, Ответы!$B$2:$N$3, COLUMN(H:H) - COLUMN($A:$A)))</f>
        <v>1</v>
      </c>
      <c r="I3" s="49">
        <f>INT(Ответы!I3 = VLOOKUP(Ответы!$B3, Ответы!$B$2:$N$3, COLUMN(I:I) - COLUMN($A:$A)))</f>
        <v>1</v>
      </c>
      <c r="J3" s="49">
        <f>INT(Ответы!J3 = VLOOKUP(Ответы!$B3, Ответы!$B$2:$N$3, COLUMN(J:J) - COLUMN($A:$A)))</f>
        <v>1</v>
      </c>
      <c r="K3" s="49">
        <f>INT(Ответы!K3 = VLOOKUP(Ответы!$B3, Ответы!$B$2:$N$3, COLUMN(K:K) - COLUMN($A:$A)))</f>
        <v>1</v>
      </c>
      <c r="L3" s="49">
        <f>INT(Ответы!L3 = VLOOKUP(Ответы!$B3, Ответы!$B$2:$N$3, COLUMN(L:L) - COLUMN($A:$A)))</f>
        <v>1</v>
      </c>
      <c r="M3" s="49">
        <f>INT(Ответы!M3 = VLOOKUP(Ответы!$B3, Ответы!$B$2:$N$3, COLUMN(M:M) - COLUMN($A:$A)))</f>
        <v>1</v>
      </c>
      <c r="N3" s="49">
        <f>INT(Ответы!N3 = VLOOKUP(Ответы!$B3, Ответы!$B$2:$N$3, COLUMN(N:N) - COLUMN($A:$A)))</f>
        <v>1</v>
      </c>
      <c r="O3" s="52">
        <v>2</v>
      </c>
      <c r="P3" s="49">
        <v>3</v>
      </c>
      <c r="Q3" s="2">
        <v>2</v>
      </c>
      <c r="R3" s="59">
        <f>SUM(C3:Q3)</f>
        <v>19</v>
      </c>
      <c r="S3" s="2" t="str">
        <f>HLOOKUP(_xlfn.MAXIFS(Шкала!$B$1:$E$1, Шкала!$B$1:$E$1, "&lt;="&amp;R3), Шкала!$B$1:$E$2, 2)</f>
        <v>Отлично</v>
      </c>
      <c r="T3" s="5"/>
      <c r="U3" s="5"/>
      <c r="V3" s="5"/>
      <c r="W3" s="5"/>
      <c r="X3" s="5"/>
      <c r="Y3" s="5"/>
      <c r="Z3" s="5"/>
      <c r="AA3" s="5"/>
      <c r="AB3" s="19"/>
      <c r="AC3" s="19"/>
    </row>
    <row r="4" spans="1:29" x14ac:dyDescent="0.25">
      <c r="A4" s="54" t="str">
        <f>Ответы!A4</f>
        <v>Ученик 1</v>
      </c>
      <c r="B4" s="25">
        <f>Ответы!B4</f>
        <v>2</v>
      </c>
      <c r="C4" s="10">
        <f>INT(Ответы!C4 = VLOOKUP(Ответы!$B4, Ответы!$B$2:$N$3, COLUMN(C:C) - COLUMN($A:$A)))</f>
        <v>0</v>
      </c>
      <c r="D4" s="10">
        <f>INT(Ответы!D4 = VLOOKUP(Ответы!$B4, Ответы!$B$2:$N$3, COLUMN(D:D) - COLUMN($A:$A)))</f>
        <v>0</v>
      </c>
      <c r="E4" s="10">
        <f>INT(Ответы!E4 = VLOOKUP(Ответы!$B4, Ответы!$B$2:$N$3, COLUMN(E:E) - COLUMN($A:$A)))</f>
        <v>0</v>
      </c>
      <c r="F4" s="10">
        <f>INT(Ответы!F4 = VLOOKUP(Ответы!$B4, Ответы!$B$2:$N$3, COLUMN(F:F) - COLUMN($A:$A)))</f>
        <v>0</v>
      </c>
      <c r="G4" s="10">
        <f>INT(Ответы!G4 = VLOOKUP(Ответы!$B4, Ответы!$B$2:$N$3, COLUMN(G:G) - COLUMN($A:$A)))</f>
        <v>0</v>
      </c>
      <c r="H4" s="10">
        <f>INT(Ответы!H4 = VLOOKUP(Ответы!$B4, Ответы!$B$2:$N$3, COLUMN(H:H) - COLUMN($A:$A)))</f>
        <v>0</v>
      </c>
      <c r="I4" s="10">
        <f>INT(Ответы!I4 = VLOOKUP(Ответы!$B4, Ответы!$B$2:$N$3, COLUMN(I:I) - COLUMN($A:$A)))</f>
        <v>0</v>
      </c>
      <c r="J4" s="10">
        <f>INT(Ответы!J4 = VLOOKUP(Ответы!$B4, Ответы!$B$2:$N$3, COLUMN(J:J) - COLUMN($A:$A)))</f>
        <v>0</v>
      </c>
      <c r="K4" s="10">
        <f>INT(Ответы!K4 = VLOOKUP(Ответы!$B4, Ответы!$B$2:$N$3, COLUMN(K:K) - COLUMN($A:$A)))</f>
        <v>0</v>
      </c>
      <c r="L4" s="10">
        <f>INT(Ответы!L4 = VLOOKUP(Ответы!$B4, Ответы!$B$2:$N$3, COLUMN(L:L) - COLUMN($A:$A)))</f>
        <v>0</v>
      </c>
      <c r="M4" s="10">
        <f>INT(Ответы!M4 = VLOOKUP(Ответы!$B4, Ответы!$B$2:$N$3, COLUMN(M:M) - COLUMN($A:$A)))</f>
        <v>0</v>
      </c>
      <c r="N4" s="10">
        <f>INT(Ответы!N4 = VLOOKUP(Ответы!$B4, Ответы!$B$2:$N$3, COLUMN(N:N) - COLUMN($A:$A)))</f>
        <v>0</v>
      </c>
      <c r="O4" s="29"/>
      <c r="P4" s="10"/>
      <c r="Q4" s="11"/>
      <c r="R4" s="42">
        <f t="shared" ref="R4:R6" si="0">SUM(C4:Q4)</f>
        <v>0</v>
      </c>
      <c r="S4" s="18" t="str">
        <f>HLOOKUP(_xlfn.MAXIFS(Шкала!$B$1:$E$1, Шкала!$B$1:$E$1, "&lt;="&amp;R4), Шкала!$B$1:$E$2, 2)</f>
        <v>Неудовлетоврительно</v>
      </c>
      <c r="T4" s="10"/>
      <c r="U4" s="10"/>
      <c r="V4" s="10"/>
      <c r="W4" s="10"/>
      <c r="X4" s="10"/>
      <c r="Y4" s="5"/>
      <c r="Z4" s="5"/>
      <c r="AA4" s="5"/>
      <c r="AB4" s="5"/>
      <c r="AC4" s="19"/>
    </row>
    <row r="5" spans="1:29" x14ac:dyDescent="0.25">
      <c r="A5" s="54" t="str">
        <f>Ответы!A5</f>
        <v>Ученик 2</v>
      </c>
      <c r="B5" s="25">
        <f>Ответы!B5</f>
        <v>1</v>
      </c>
      <c r="C5" s="10">
        <f>INT(Ответы!C5 = VLOOKUP(Ответы!$B5, Ответы!$B$2:$N$3, COLUMN(C:C) - COLUMN($A:$A)))</f>
        <v>0</v>
      </c>
      <c r="D5" s="10">
        <f>INT(Ответы!D5 = VLOOKUP(Ответы!$B5, Ответы!$B$2:$N$3, COLUMN(D:D) - COLUMN($A:$A)))</f>
        <v>0</v>
      </c>
      <c r="E5" s="10">
        <f>INT(Ответы!E5 = VLOOKUP(Ответы!$B5, Ответы!$B$2:$N$3, COLUMN(E:E) - COLUMN($A:$A)))</f>
        <v>0</v>
      </c>
      <c r="F5" s="10">
        <f>INT(Ответы!F5 = VLOOKUP(Ответы!$B5, Ответы!$B$2:$N$3, COLUMN(F:F) - COLUMN($A:$A)))</f>
        <v>0</v>
      </c>
      <c r="G5" s="10">
        <f>INT(Ответы!G5 = VLOOKUP(Ответы!$B5, Ответы!$B$2:$N$3, COLUMN(G:G) - COLUMN($A:$A)))</f>
        <v>0</v>
      </c>
      <c r="H5" s="10">
        <f>INT(Ответы!H5 = VLOOKUP(Ответы!$B5, Ответы!$B$2:$N$3, COLUMN(H:H) - COLUMN($A:$A)))</f>
        <v>0</v>
      </c>
      <c r="I5" s="10">
        <f>INT(Ответы!I5 = VLOOKUP(Ответы!$B5, Ответы!$B$2:$N$3, COLUMN(I:I) - COLUMN($A:$A)))</f>
        <v>0</v>
      </c>
      <c r="J5" s="10">
        <f>INT(Ответы!J5 = VLOOKUP(Ответы!$B5, Ответы!$B$2:$N$3, COLUMN(J:J) - COLUMN($A:$A)))</f>
        <v>0</v>
      </c>
      <c r="K5" s="10">
        <f>INT(Ответы!K5 = VLOOKUP(Ответы!$B5, Ответы!$B$2:$N$3, COLUMN(K:K) - COLUMN($A:$A)))</f>
        <v>0</v>
      </c>
      <c r="L5" s="10">
        <f>INT(Ответы!L5 = VLOOKUP(Ответы!$B5, Ответы!$B$2:$N$3, COLUMN(L:L) - COLUMN($A:$A)))</f>
        <v>0</v>
      </c>
      <c r="M5" s="10">
        <f>INT(Ответы!M5 = VLOOKUP(Ответы!$B5, Ответы!$B$2:$N$3, COLUMN(M:M) - COLUMN($A:$A)))</f>
        <v>0</v>
      </c>
      <c r="N5" s="10">
        <f>INT(Ответы!N5 = VLOOKUP(Ответы!$B5, Ответы!$B$2:$N$3, COLUMN(N:N) - COLUMN($A:$A)))</f>
        <v>0</v>
      </c>
      <c r="O5" s="29"/>
      <c r="P5" s="10"/>
      <c r="Q5" s="11"/>
      <c r="R5" s="42">
        <f t="shared" si="0"/>
        <v>0</v>
      </c>
      <c r="S5" s="18" t="str">
        <f>HLOOKUP(_xlfn.MAXIFS(Шкала!$B$1:$E$1, Шкала!$B$1:$E$1, "&lt;="&amp;R5), Шкала!$B$1:$E$2, 2)</f>
        <v>Неудовлетоврительно</v>
      </c>
      <c r="T5" s="10"/>
      <c r="U5" s="10"/>
      <c r="V5" s="10"/>
      <c r="W5" s="10"/>
      <c r="X5" s="10"/>
      <c r="Y5" s="5"/>
      <c r="Z5" s="5"/>
      <c r="AA5" s="5"/>
      <c r="AB5" s="5"/>
      <c r="AC5" s="19"/>
    </row>
    <row r="6" spans="1:29" x14ac:dyDescent="0.25">
      <c r="A6" s="55" t="str">
        <f>Ответы!A6</f>
        <v>Ученик 3</v>
      </c>
      <c r="B6" s="20">
        <f>Ответы!B6</f>
        <v>1</v>
      </c>
      <c r="C6" s="12">
        <f>INT(Ответы!C6 = VLOOKUP(Ответы!$B6, Ответы!$B$2:$N$3, COLUMN(C:C) - COLUMN($A:$A)))</f>
        <v>0</v>
      </c>
      <c r="D6" s="12">
        <f>INT(Ответы!D6 = VLOOKUP(Ответы!$B6, Ответы!$B$2:$N$3, COLUMN(D:D) - COLUMN($A:$A)))</f>
        <v>0</v>
      </c>
      <c r="E6" s="12">
        <f>INT(Ответы!E6 = VLOOKUP(Ответы!$B6, Ответы!$B$2:$N$3, COLUMN(E:E) - COLUMN($A:$A)))</f>
        <v>0</v>
      </c>
      <c r="F6" s="12">
        <f>INT(Ответы!F6 = VLOOKUP(Ответы!$B6, Ответы!$B$2:$N$3, COLUMN(F:F) - COLUMN($A:$A)))</f>
        <v>0</v>
      </c>
      <c r="G6" s="12">
        <f>INT(Ответы!G6 = VLOOKUP(Ответы!$B6, Ответы!$B$2:$N$3, COLUMN(G:G) - COLUMN($A:$A)))</f>
        <v>0</v>
      </c>
      <c r="H6" s="12">
        <f>INT(Ответы!H6 = VLOOKUP(Ответы!$B6, Ответы!$B$2:$N$3, COLUMN(H:H) - COLUMN($A:$A)))</f>
        <v>0</v>
      </c>
      <c r="I6" s="12">
        <f>INT(Ответы!I6 = VLOOKUP(Ответы!$B6, Ответы!$B$2:$N$3, COLUMN(I:I) - COLUMN($A:$A)))</f>
        <v>0</v>
      </c>
      <c r="J6" s="12">
        <f>INT(Ответы!J6 = VLOOKUP(Ответы!$B6, Ответы!$B$2:$N$3, COLUMN(J:J) - COLUMN($A:$A)))</f>
        <v>0</v>
      </c>
      <c r="K6" s="12">
        <f>INT(Ответы!K6 = VLOOKUP(Ответы!$B6, Ответы!$B$2:$N$3, COLUMN(K:K) - COLUMN($A:$A)))</f>
        <v>0</v>
      </c>
      <c r="L6" s="12">
        <f>INT(Ответы!L6 = VLOOKUP(Ответы!$B6, Ответы!$B$2:$N$3, COLUMN(L:L) - COLUMN($A:$A)))</f>
        <v>0</v>
      </c>
      <c r="M6" s="12">
        <f>INT(Ответы!M6 = VLOOKUP(Ответы!$B6, Ответы!$B$2:$N$3, COLUMN(M:M) - COLUMN($A:$A)))</f>
        <v>0</v>
      </c>
      <c r="N6" s="12">
        <f>INT(Ответы!N6 = VLOOKUP(Ответы!$B6, Ответы!$B$2:$N$3, COLUMN(N:N) - COLUMN($A:$A)))</f>
        <v>0</v>
      </c>
      <c r="O6" s="30"/>
      <c r="P6" s="12"/>
      <c r="Q6" s="13"/>
      <c r="R6" s="43">
        <f t="shared" si="0"/>
        <v>0</v>
      </c>
      <c r="S6" s="2" t="str">
        <f>HLOOKUP(_xlfn.MAXIFS(Шкала!$B$1:$E$1, Шкала!$B$1:$E$1, "&lt;="&amp;R6), Шкала!$B$1:$E$2, 2)</f>
        <v>Неудовлетоврительно</v>
      </c>
      <c r="T6" s="10"/>
      <c r="U6" s="10"/>
      <c r="V6" s="10"/>
      <c r="W6" s="10"/>
      <c r="X6" s="10"/>
      <c r="Y6" s="5"/>
      <c r="Z6" s="5"/>
      <c r="AA6" s="5"/>
      <c r="AB6" s="5"/>
      <c r="AC6" s="19"/>
    </row>
    <row r="7" spans="1:29" x14ac:dyDescent="0.25">
      <c r="A7" s="24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1"/>
      <c r="Z7" s="1"/>
      <c r="AA7" s="1"/>
      <c r="AB7" s="1"/>
    </row>
    <row r="8" spans="1:29" x14ac:dyDescent="0.25">
      <c r="A8" s="24"/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"/>
      <c r="Z8" s="1"/>
      <c r="AA8" s="1"/>
      <c r="AB8" s="1"/>
    </row>
    <row r="9" spans="1:29" x14ac:dyDescent="0.25">
      <c r="A9" s="24"/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1"/>
      <c r="Z9" s="1"/>
      <c r="AA9" s="1"/>
      <c r="AB9" s="1"/>
    </row>
    <row r="10" spans="1:29" x14ac:dyDescent="0.25">
      <c r="A10" s="24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1"/>
      <c r="Z10" s="1"/>
      <c r="AA10" s="1"/>
      <c r="AB10" s="1"/>
    </row>
    <row r="11" spans="1:29" x14ac:dyDescent="0.25">
      <c r="A11" s="24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1"/>
      <c r="Z11" s="1"/>
      <c r="AA11" s="1"/>
      <c r="AB11" s="1"/>
    </row>
    <row r="12" spans="1:29" x14ac:dyDescent="0.25">
      <c r="A12" s="24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5"/>
      <c r="Z12" s="1"/>
      <c r="AA12" s="1"/>
      <c r="AB12" s="1"/>
    </row>
    <row r="13" spans="1:29" x14ac:dyDescent="0.25">
      <c r="A13" s="24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5"/>
      <c r="Z13" s="1"/>
      <c r="AA13" s="1"/>
    </row>
    <row r="14" spans="1:29" x14ac:dyDescent="0.25">
      <c r="A14" s="24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19"/>
    </row>
    <row r="15" spans="1:29" x14ac:dyDescent="0.25">
      <c r="A15" s="24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19"/>
    </row>
    <row r="16" spans="1:29" x14ac:dyDescent="0.25">
      <c r="A16" s="24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5">
      <c r="A17" s="24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5">
      <c r="A18" s="24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5">
      <c r="V19" s="3" t="s">
        <v>4</v>
      </c>
    </row>
  </sheetData>
  <mergeCells count="1">
    <mergeCell ref="A2:A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D42F-2F3F-49F3-A9A1-DF54C1EE947F}">
  <dimension ref="A1:AA22"/>
  <sheetViews>
    <sheetView tabSelected="1" workbookViewId="0">
      <selection activeCell="N4" sqref="N4"/>
    </sheetView>
  </sheetViews>
  <sheetFormatPr defaultRowHeight="15" x14ac:dyDescent="0.25"/>
  <cols>
    <col min="1" max="1" width="20.28515625" style="14" customWidth="1"/>
    <col min="2" max="2" width="7.42578125" style="8" bestFit="1" customWidth="1"/>
    <col min="3" max="3" width="4.42578125" style="9" bestFit="1" customWidth="1"/>
    <col min="4" max="4" width="14.7109375" style="9" bestFit="1" customWidth="1"/>
    <col min="5" max="7" width="3.28515625" style="9" bestFit="1" customWidth="1"/>
    <col min="8" max="8" width="2.5703125" style="9" bestFit="1" customWidth="1"/>
    <col min="9" max="9" width="12.42578125" style="9" bestFit="1" customWidth="1"/>
    <col min="10" max="10" width="4.42578125" style="9" bestFit="1" customWidth="1"/>
    <col min="11" max="11" width="3.28515625" style="9" bestFit="1" customWidth="1"/>
    <col min="12" max="12" width="4.42578125" style="9" bestFit="1" customWidth="1"/>
    <col min="13" max="13" width="9.5703125" style="9" bestFit="1" customWidth="1"/>
    <col min="14" max="14" width="4.42578125" style="9" bestFit="1" customWidth="1"/>
    <col min="15" max="25" width="8.140625" customWidth="1"/>
    <col min="26" max="16384" width="9.140625" style="9"/>
  </cols>
  <sheetData>
    <row r="1" spans="1:27" ht="30" customHeight="1" x14ac:dyDescent="0.25">
      <c r="A1" s="21" t="s">
        <v>0</v>
      </c>
      <c r="B1" s="50" t="s">
        <v>1</v>
      </c>
      <c r="C1" s="27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6">
        <v>12</v>
      </c>
      <c r="Z1" s="10"/>
      <c r="AA1" s="10"/>
    </row>
    <row r="2" spans="1:27" x14ac:dyDescent="0.25">
      <c r="A2" s="62" t="s">
        <v>3</v>
      </c>
      <c r="B2" s="45">
        <v>1</v>
      </c>
      <c r="C2" s="51">
        <v>495</v>
      </c>
      <c r="D2" s="46" t="s">
        <v>15</v>
      </c>
      <c r="E2" s="46">
        <v>84</v>
      </c>
      <c r="F2" s="46">
        <v>20</v>
      </c>
      <c r="G2" s="46">
        <v>3</v>
      </c>
      <c r="H2" s="46">
        <v>6</v>
      </c>
      <c r="I2" s="65">
        <v>416928115</v>
      </c>
      <c r="J2" s="46">
        <v>130</v>
      </c>
      <c r="K2" s="46">
        <v>24</v>
      </c>
      <c r="L2" s="46">
        <v>299</v>
      </c>
      <c r="M2" s="46" t="s">
        <v>17</v>
      </c>
      <c r="N2" s="47">
        <v>103</v>
      </c>
      <c r="Z2" s="10"/>
      <c r="AA2" s="10"/>
    </row>
    <row r="3" spans="1:27" x14ac:dyDescent="0.25">
      <c r="A3" s="63"/>
      <c r="B3" s="48">
        <v>2</v>
      </c>
      <c r="C3" s="52">
        <v>146</v>
      </c>
      <c r="D3" s="49" t="s">
        <v>16</v>
      </c>
      <c r="E3" s="49">
        <v>16</v>
      </c>
      <c r="F3" s="49">
        <v>17</v>
      </c>
      <c r="G3" s="49">
        <v>11</v>
      </c>
      <c r="H3" s="49">
        <v>7</v>
      </c>
      <c r="I3" s="19">
        <v>5342161012</v>
      </c>
      <c r="J3" s="49">
        <v>10</v>
      </c>
      <c r="K3" s="49">
        <v>22</v>
      </c>
      <c r="L3" s="49">
        <v>188</v>
      </c>
      <c r="M3" s="49" t="s">
        <v>18</v>
      </c>
      <c r="N3" s="2">
        <v>264</v>
      </c>
      <c r="Z3" s="10"/>
      <c r="AA3" s="10"/>
    </row>
    <row r="4" spans="1:27" x14ac:dyDescent="0.25">
      <c r="A4" s="22" t="s">
        <v>6</v>
      </c>
      <c r="B4" s="44">
        <v>2</v>
      </c>
      <c r="C4" s="28"/>
      <c r="D4" s="5"/>
      <c r="E4" s="5"/>
      <c r="F4" s="5"/>
      <c r="G4" s="5"/>
      <c r="H4" s="5"/>
      <c r="I4" s="64"/>
      <c r="J4" s="5"/>
      <c r="K4" s="5"/>
      <c r="L4" s="5"/>
      <c r="M4" s="5"/>
      <c r="N4" s="6"/>
      <c r="Z4" s="10"/>
      <c r="AA4" s="10"/>
    </row>
    <row r="5" spans="1:27" x14ac:dyDescent="0.25">
      <c r="A5" s="22" t="s">
        <v>7</v>
      </c>
      <c r="B5" s="44">
        <v>1</v>
      </c>
      <c r="C5" s="29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Z5" s="10"/>
      <c r="AA5" s="10"/>
    </row>
    <row r="6" spans="1:27" x14ac:dyDescent="0.25">
      <c r="A6" s="23" t="s">
        <v>8</v>
      </c>
      <c r="B6" s="48">
        <v>1</v>
      </c>
      <c r="C6" s="30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Z6" s="10"/>
      <c r="AA6" s="10"/>
    </row>
    <row r="7" spans="1:27" x14ac:dyDescent="0.25">
      <c r="A7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Z7" s="10"/>
      <c r="AA7" s="10"/>
    </row>
    <row r="8" spans="1:27" x14ac:dyDescent="0.25">
      <c r="A8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Z8" s="10"/>
      <c r="AA8" s="10"/>
    </row>
    <row r="9" spans="1:27" x14ac:dyDescent="0.25">
      <c r="A9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Z9" s="10"/>
      <c r="AA9" s="10"/>
    </row>
    <row r="10" spans="1:27" x14ac:dyDescent="0.25">
      <c r="A10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Z10" s="10"/>
      <c r="AA10" s="10"/>
    </row>
    <row r="11" spans="1:27" x14ac:dyDescent="0.25">
      <c r="A11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</row>
    <row r="12" spans="1:27" x14ac:dyDescent="0.25">
      <c r="A1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</row>
    <row r="13" spans="1:27" x14ac:dyDescent="0.25">
      <c r="A13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</row>
    <row r="14" spans="1:27" x14ac:dyDescent="0.25">
      <c r="A14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27" x14ac:dyDescent="0.25">
      <c r="A1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27" x14ac:dyDescent="0.25">
      <c r="A1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x14ac:dyDescent="0.25">
      <c r="A17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</row>
    <row r="18" spans="1:14" x14ac:dyDescent="0.25">
      <c r="A18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x14ac:dyDescent="0.25">
      <c r="A19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</row>
    <row r="20" spans="1:14" x14ac:dyDescent="0.25">
      <c r="A2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</row>
    <row r="21" spans="1:14" x14ac:dyDescent="0.25">
      <c r="A21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25">
      <c r="A2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547C9-E7CF-4CC7-848B-0DAFA35B220E}">
  <dimension ref="A1:E2"/>
  <sheetViews>
    <sheetView workbookViewId="0">
      <selection activeCell="C7" sqref="C7"/>
    </sheetView>
  </sheetViews>
  <sheetFormatPr defaultRowHeight="15" x14ac:dyDescent="0.25"/>
  <cols>
    <col min="1" max="1" width="16.28515625" style="34" bestFit="1" customWidth="1"/>
    <col min="2" max="2" width="21.7109375" style="32" bestFit="1" customWidth="1"/>
    <col min="3" max="3" width="19.42578125" style="32" bestFit="1" customWidth="1"/>
    <col min="4" max="4" width="8.28515625" style="32" bestFit="1" customWidth="1"/>
    <col min="5" max="5" width="8.85546875" style="32" bestFit="1" customWidth="1"/>
    <col min="6" max="16384" width="9.140625" style="32"/>
  </cols>
  <sheetData>
    <row r="1" spans="1:5" x14ac:dyDescent="0.25">
      <c r="A1" s="33" t="s">
        <v>10</v>
      </c>
      <c r="B1" s="38">
        <v>0</v>
      </c>
      <c r="C1" s="39">
        <v>4</v>
      </c>
      <c r="D1" s="39">
        <v>10</v>
      </c>
      <c r="E1" s="40">
        <v>16</v>
      </c>
    </row>
    <row r="2" spans="1:5" x14ac:dyDescent="0.25">
      <c r="A2" s="33" t="s">
        <v>9</v>
      </c>
      <c r="B2" s="35" t="s">
        <v>11</v>
      </c>
      <c r="C2" s="36" t="s">
        <v>12</v>
      </c>
      <c r="D2" s="36" t="s">
        <v>13</v>
      </c>
      <c r="E2" s="37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Результаты</vt:lpstr>
      <vt:lpstr>Ответы</vt:lpstr>
      <vt:lpstr>Шкала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 Dev</dc:creator>
  <cp:lastModifiedBy>In Dev</cp:lastModifiedBy>
  <dcterms:created xsi:type="dcterms:W3CDTF">2019-01-24T12:38:35Z</dcterms:created>
  <dcterms:modified xsi:type="dcterms:W3CDTF">2020-02-26T23:52:33Z</dcterms:modified>
</cp:coreProperties>
</file>