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C:\Users\33689\OneDrive\Bureau\P1_BOURGEOIS_Cyril\"/>
    </mc:Choice>
  </mc:AlternateContent>
  <xr:revisionPtr revIDLastSave="0" documentId="8_{F49B4CF8-7DBE-4998-8BCE-74D009B4F403}" xr6:coauthVersionLast="47" xr6:coauthVersionMax="47" xr10:uidLastSave="{00000000-0000-0000-0000-000000000000}"/>
  <bookViews>
    <workbookView minimized="1" xWindow="3675" yWindow="750" windowWidth="17145" windowHeight="15195" xr2:uid="{00000000-000D-0000-FFFF-FFFF00000000}"/>
  </bookViews>
  <sheets>
    <sheet name="Standard Study Schedules" sheetId="1" r:id="rId1"/>
    <sheet name="path_project_list" sheetId="2" state="hidden" r:id="rId2"/>
    <sheet name="data_validation" sheetId="3" state="hidden" r:id="rId3"/>
  </sheets>
  <definedNames>
    <definedName name="_xlnm._FilterDatabase" localSheetId="2" hidden="1">data_validation!$A$1:$A$1188</definedName>
    <definedName name="_xlnm._FilterDatabase" localSheetId="1" hidden="1">path_project_list!$A$1:$AC$1094</definedName>
    <definedName name="ENGLISH">#REF!</definedName>
    <definedName name="FRANCAI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M16" i="1"/>
  <c r="M19" i="1"/>
  <c r="M20" i="1"/>
  <c r="M21" i="1"/>
  <c r="M22" i="1"/>
  <c r="M23" i="1"/>
  <c r="M24" i="1"/>
  <c r="M15" i="1"/>
  <c r="G29" i="1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B258" i="3" s="1"/>
  <c r="A257" i="3"/>
  <c r="A256" i="3"/>
  <c r="A255" i="3"/>
  <c r="A254" i="3"/>
  <c r="A253" i="3"/>
  <c r="A252" i="3"/>
  <c r="A251" i="3"/>
  <c r="A250" i="3"/>
  <c r="B250" i="3" s="1"/>
  <c r="A249" i="3"/>
  <c r="A248" i="3"/>
  <c r="A247" i="3"/>
  <c r="A246" i="3"/>
  <c r="A245" i="3"/>
  <c r="A244" i="3"/>
  <c r="A243" i="3"/>
  <c r="A242" i="3"/>
  <c r="B242" i="3" s="1"/>
  <c r="A241" i="3"/>
  <c r="A240" i="3"/>
  <c r="A239" i="3"/>
  <c r="A238" i="3"/>
  <c r="A237" i="3"/>
  <c r="A236" i="3"/>
  <c r="A235" i="3"/>
  <c r="A234" i="3"/>
  <c r="B234" i="3" s="1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B218" i="3" s="1"/>
  <c r="A217" i="3"/>
  <c r="A216" i="3"/>
  <c r="A215" i="3"/>
  <c r="A214" i="3"/>
  <c r="A213" i="3"/>
  <c r="A212" i="3"/>
  <c r="A211" i="3"/>
  <c r="A210" i="3"/>
  <c r="B210" i="3" s="1"/>
  <c r="A209" i="3"/>
  <c r="A208" i="3"/>
  <c r="A207" i="3"/>
  <c r="B207" i="3" s="1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B174" i="3" s="1"/>
  <c r="A173" i="3"/>
  <c r="A172" i="3"/>
  <c r="A171" i="3"/>
  <c r="B171" i="3" s="1"/>
  <c r="A170" i="3"/>
  <c r="A169" i="3"/>
  <c r="A168" i="3"/>
  <c r="A167" i="3"/>
  <c r="A166" i="3"/>
  <c r="B166" i="3" s="1"/>
  <c r="A165" i="3"/>
  <c r="A164" i="3"/>
  <c r="A163" i="3"/>
  <c r="B163" i="3" s="1"/>
  <c r="A162" i="3"/>
  <c r="A161" i="3"/>
  <c r="A160" i="3"/>
  <c r="A159" i="3"/>
  <c r="A158" i="3"/>
  <c r="B158" i="3" s="1"/>
  <c r="A157" i="3"/>
  <c r="A156" i="3"/>
  <c r="A155" i="3"/>
  <c r="B155" i="3" s="1"/>
  <c r="A154" i="3"/>
  <c r="A153" i="3"/>
  <c r="A152" i="3"/>
  <c r="A151" i="3"/>
  <c r="A150" i="3"/>
  <c r="B150" i="3" s="1"/>
  <c r="A149" i="3"/>
  <c r="A148" i="3"/>
  <c r="A147" i="3"/>
  <c r="A146" i="3"/>
  <c r="A145" i="3"/>
  <c r="A144" i="3"/>
  <c r="A143" i="3"/>
  <c r="A142" i="3"/>
  <c r="B142" i="3" s="1"/>
  <c r="A141" i="3"/>
  <c r="A140" i="3"/>
  <c r="A139" i="3"/>
  <c r="B139" i="3" s="1"/>
  <c r="A138" i="3"/>
  <c r="A137" i="3"/>
  <c r="A136" i="3"/>
  <c r="A135" i="3"/>
  <c r="A134" i="3"/>
  <c r="B134" i="3" s="1"/>
  <c r="A133" i="3"/>
  <c r="A132" i="3"/>
  <c r="A131" i="3"/>
  <c r="B131" i="3" s="1"/>
  <c r="A130" i="3"/>
  <c r="A129" i="3"/>
  <c r="A128" i="3"/>
  <c r="A127" i="3"/>
  <c r="A126" i="3"/>
  <c r="B126" i="3" s="1"/>
  <c r="A125" i="3"/>
  <c r="A124" i="3"/>
  <c r="A123" i="3"/>
  <c r="B123" i="3" s="1"/>
  <c r="A122" i="3"/>
  <c r="A121" i="3"/>
  <c r="A120" i="3"/>
  <c r="A119" i="3"/>
  <c r="A118" i="3"/>
  <c r="B118" i="3" s="1"/>
  <c r="A117" i="3"/>
  <c r="B117" i="3" s="1"/>
  <c r="A116" i="3"/>
  <c r="A115" i="3"/>
  <c r="B115" i="3" s="1"/>
  <c r="A114" i="3"/>
  <c r="B114" i="3" s="1"/>
  <c r="A113" i="3"/>
  <c r="A112" i="3"/>
  <c r="A111" i="3"/>
  <c r="A110" i="3"/>
  <c r="B110" i="3" s="1"/>
  <c r="A109" i="3"/>
  <c r="A108" i="3"/>
  <c r="A107" i="3"/>
  <c r="B107" i="3" s="1"/>
  <c r="A106" i="3"/>
  <c r="B106" i="3" s="1"/>
  <c r="A105" i="3"/>
  <c r="A104" i="3"/>
  <c r="A103" i="3"/>
  <c r="B103" i="3" s="1"/>
  <c r="A102" i="3"/>
  <c r="B102" i="3" s="1"/>
  <c r="A101" i="3"/>
  <c r="A100" i="3"/>
  <c r="A99" i="3"/>
  <c r="A98" i="3"/>
  <c r="B98" i="3" s="1"/>
  <c r="A97" i="3"/>
  <c r="A96" i="3"/>
  <c r="A95" i="3"/>
  <c r="B95" i="3" s="1"/>
  <c r="A94" i="3"/>
  <c r="B94" i="3" s="1"/>
  <c r="A93" i="3"/>
  <c r="A92" i="3"/>
  <c r="A91" i="3"/>
  <c r="B91" i="3" s="1"/>
  <c r="A90" i="3"/>
  <c r="B90" i="3" s="1"/>
  <c r="A89" i="3"/>
  <c r="A88" i="3"/>
  <c r="A87" i="3"/>
  <c r="B87" i="3" s="1"/>
  <c r="A86" i="3"/>
  <c r="A85" i="3"/>
  <c r="A84" i="3"/>
  <c r="A83" i="3"/>
  <c r="B83" i="3" s="1"/>
  <c r="A82" i="3"/>
  <c r="B82" i="3" s="1"/>
  <c r="A81" i="3"/>
  <c r="A80" i="3"/>
  <c r="A79" i="3"/>
  <c r="B79" i="3" s="1"/>
  <c r="A78" i="3"/>
  <c r="B78" i="3" s="1"/>
  <c r="A77" i="3"/>
  <c r="A76" i="3"/>
  <c r="A75" i="3"/>
  <c r="B75" i="3" s="1"/>
  <c r="A74" i="3"/>
  <c r="B74" i="3" s="1"/>
  <c r="A73" i="3"/>
  <c r="A72" i="3"/>
  <c r="A71" i="3"/>
  <c r="B71" i="3" s="1"/>
  <c r="A70" i="3"/>
  <c r="B70" i="3" s="1"/>
  <c r="A69" i="3"/>
  <c r="A68" i="3"/>
  <c r="A67" i="3"/>
  <c r="A66" i="3"/>
  <c r="B66" i="3" s="1"/>
  <c r="A65" i="3"/>
  <c r="A64" i="3"/>
  <c r="A63" i="3"/>
  <c r="B63" i="3" s="1"/>
  <c r="A62" i="3"/>
  <c r="B62" i="3" s="1"/>
  <c r="A61" i="3"/>
  <c r="A60" i="3"/>
  <c r="A59" i="3"/>
  <c r="B59" i="3" s="1"/>
  <c r="A58" i="3"/>
  <c r="B58" i="3" s="1"/>
  <c r="A57" i="3"/>
  <c r="A56" i="3"/>
  <c r="A55" i="3"/>
  <c r="B55" i="3" s="1"/>
  <c r="A54" i="3"/>
  <c r="B54" i="3" s="1"/>
  <c r="A53" i="3"/>
  <c r="A52" i="3"/>
  <c r="A51" i="3"/>
  <c r="B51" i="3" s="1"/>
  <c r="A50" i="3"/>
  <c r="B50" i="3" s="1"/>
  <c r="A49" i="3"/>
  <c r="A48" i="3"/>
  <c r="A47" i="3"/>
  <c r="B47" i="3" s="1"/>
  <c r="A46" i="3"/>
  <c r="B46" i="3" s="1"/>
  <c r="A45" i="3"/>
  <c r="A44" i="3"/>
  <c r="A43" i="3"/>
  <c r="A42" i="3"/>
  <c r="B42" i="3" s="1"/>
  <c r="A41" i="3"/>
  <c r="A40" i="3"/>
  <c r="A39" i="3"/>
  <c r="B39" i="3" s="1"/>
  <c r="A38" i="3"/>
  <c r="B38" i="3" s="1"/>
  <c r="A37" i="3"/>
  <c r="A36" i="3"/>
  <c r="A35" i="3"/>
  <c r="B35" i="3" s="1"/>
  <c r="A34" i="3"/>
  <c r="A33" i="3"/>
  <c r="A32" i="3"/>
  <c r="A31" i="3"/>
  <c r="B31" i="3" s="1"/>
  <c r="A30" i="3"/>
  <c r="B30" i="3" s="1"/>
  <c r="A29" i="3"/>
  <c r="A28" i="3"/>
  <c r="A27" i="3"/>
  <c r="B27" i="3" s="1"/>
  <c r="A26" i="3"/>
  <c r="B26" i="3" s="1"/>
  <c r="A25" i="3"/>
  <c r="A24" i="3"/>
  <c r="A23" i="3"/>
  <c r="B23" i="3" s="1"/>
  <c r="A22" i="3"/>
  <c r="B22" i="3" s="1"/>
  <c r="A21" i="3"/>
  <c r="A20" i="3"/>
  <c r="A19" i="3"/>
  <c r="B19" i="3" s="1"/>
  <c r="A18" i="3"/>
  <c r="B18" i="3" s="1"/>
  <c r="A17" i="3"/>
  <c r="A16" i="3"/>
  <c r="A15" i="3"/>
  <c r="B15" i="3" s="1"/>
  <c r="A14" i="3"/>
  <c r="A13" i="3"/>
  <c r="A12" i="3"/>
  <c r="A11" i="3"/>
  <c r="B11" i="3" s="1"/>
  <c r="A10" i="3"/>
  <c r="B10" i="3" s="1"/>
  <c r="A9" i="3"/>
  <c r="A8" i="3"/>
  <c r="A7" i="3"/>
  <c r="B7" i="3" s="1"/>
  <c r="A6" i="3"/>
  <c r="B6" i="3" s="1"/>
  <c r="A5" i="3"/>
  <c r="A4" i="3"/>
  <c r="A3" i="3"/>
  <c r="B3" i="3" s="1"/>
  <c r="A2" i="3"/>
  <c r="B151" i="3" s="1"/>
  <c r="A1" i="3"/>
  <c r="B472" i="3" s="1"/>
  <c r="J29" i="1"/>
  <c r="B29" i="1"/>
  <c r="A28" i="1"/>
  <c r="G28" i="1" s="1"/>
  <c r="G27" i="1"/>
  <c r="C27" i="1" s="1"/>
  <c r="A27" i="1"/>
  <c r="F27" i="1" s="1"/>
  <c r="A26" i="1"/>
  <c r="F26" i="1" s="1"/>
  <c r="F25" i="1"/>
  <c r="B25" i="1"/>
  <c r="A25" i="1"/>
  <c r="G25" i="1" s="1"/>
  <c r="C25" i="1" s="1"/>
  <c r="C24" i="1"/>
  <c r="A24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H15" i="1"/>
  <c r="C15" i="1"/>
  <c r="A15" i="1"/>
  <c r="G15" i="1" s="1"/>
  <c r="M14" i="1"/>
  <c r="L14" i="1"/>
  <c r="J14" i="1"/>
  <c r="I14" i="1"/>
  <c r="H14" i="1"/>
  <c r="G14" i="1"/>
  <c r="F14" i="1"/>
  <c r="E14" i="1"/>
  <c r="L13" i="1"/>
  <c r="F13" i="1"/>
  <c r="E13" i="1"/>
  <c r="L11" i="1"/>
  <c r="E11" i="1"/>
  <c r="E10" i="1"/>
  <c r="E9" i="1"/>
  <c r="E8" i="1"/>
  <c r="E7" i="1"/>
  <c r="I5" i="1"/>
  <c r="D5" i="1"/>
  <c r="E3" i="1"/>
  <c r="B28" i="1" l="1"/>
  <c r="C28" i="1"/>
  <c r="B27" i="1"/>
  <c r="F28" i="1"/>
  <c r="B4" i="3"/>
  <c r="B9" i="3"/>
  <c r="B12" i="3"/>
  <c r="B17" i="3"/>
  <c r="B28" i="3"/>
  <c r="B33" i="3"/>
  <c r="B36" i="3"/>
  <c r="B41" i="3"/>
  <c r="B44" i="3"/>
  <c r="B49" i="3"/>
  <c r="B57" i="3"/>
  <c r="B60" i="3"/>
  <c r="B65" i="3"/>
  <c r="B68" i="3"/>
  <c r="B73" i="3"/>
  <c r="B81" i="3"/>
  <c r="B84" i="3"/>
  <c r="B89" i="3"/>
  <c r="B92" i="3"/>
  <c r="B97" i="3"/>
  <c r="B100" i="3"/>
  <c r="B105" i="3"/>
  <c r="B108" i="3"/>
  <c r="B113" i="3"/>
  <c r="B116" i="3"/>
  <c r="B121" i="3"/>
  <c r="B124" i="3"/>
  <c r="B129" i="3"/>
  <c r="B132" i="3"/>
  <c r="B137" i="3"/>
  <c r="B140" i="3"/>
  <c r="B145" i="3"/>
  <c r="B148" i="3"/>
  <c r="B153" i="3"/>
  <c r="B156" i="3"/>
  <c r="B161" i="3"/>
  <c r="B164" i="3"/>
  <c r="B169" i="3"/>
  <c r="B172" i="3"/>
  <c r="B180" i="3"/>
  <c r="B185" i="3"/>
  <c r="B188" i="3"/>
  <c r="B193" i="3"/>
  <c r="B196" i="3"/>
  <c r="B201" i="3"/>
  <c r="B206" i="3"/>
  <c r="B208" i="3"/>
  <c r="B214" i="3"/>
  <c r="B216" i="3"/>
  <c r="B222" i="3"/>
  <c r="B224" i="3"/>
  <c r="B230" i="3"/>
  <c r="B232" i="3"/>
  <c r="B238" i="3"/>
  <c r="B240" i="3"/>
  <c r="B246" i="3"/>
  <c r="B248" i="3"/>
  <c r="B254" i="3"/>
  <c r="B256" i="3"/>
  <c r="B262" i="3"/>
  <c r="B271" i="3"/>
  <c r="B273" i="3"/>
  <c r="B278" i="3"/>
  <c r="B287" i="3"/>
  <c r="B294" i="3"/>
  <c r="B303" i="3"/>
  <c r="B310" i="3"/>
  <c r="B319" i="3"/>
  <c r="B321" i="3"/>
  <c r="B326" i="3"/>
  <c r="B335" i="3"/>
  <c r="B337" i="3"/>
  <c r="B342" i="3"/>
  <c r="B431" i="3"/>
  <c r="B440" i="3"/>
  <c r="B447" i="3"/>
  <c r="B456" i="3"/>
  <c r="B463" i="3"/>
  <c r="B1997" i="3"/>
  <c r="B1989" i="3"/>
  <c r="B1981" i="3"/>
  <c r="B1973" i="3"/>
  <c r="B1965" i="3"/>
  <c r="B1957" i="3"/>
  <c r="B1949" i="3"/>
  <c r="B1941" i="3"/>
  <c r="B1933" i="3"/>
  <c r="B1925" i="3"/>
  <c r="B1917" i="3"/>
  <c r="B1909" i="3"/>
  <c r="B1901" i="3"/>
  <c r="B1893" i="3"/>
  <c r="B1885" i="3"/>
  <c r="B1877" i="3"/>
  <c r="B1869" i="3"/>
  <c r="B1861" i="3"/>
  <c r="B1853" i="3"/>
  <c r="B1993" i="3"/>
  <c r="B1985" i="3"/>
  <c r="B1977" i="3"/>
  <c r="B1969" i="3"/>
  <c r="B1961" i="3"/>
  <c r="B1953" i="3"/>
  <c r="B1945" i="3"/>
  <c r="B1937" i="3"/>
  <c r="B1929" i="3"/>
  <c r="B1921" i="3"/>
  <c r="B1913" i="3"/>
  <c r="B1905" i="3"/>
  <c r="B1897" i="3"/>
  <c r="B1889" i="3"/>
  <c r="B1881" i="3"/>
  <c r="B1873" i="3"/>
  <c r="B1865" i="3"/>
  <c r="B1857" i="3"/>
  <c r="B1849" i="3"/>
  <c r="B1841" i="3"/>
  <c r="B1833" i="3"/>
  <c r="B1828" i="3"/>
  <c r="B1824" i="3"/>
  <c r="B1820" i="3"/>
  <c r="B1816" i="3"/>
  <c r="B1812" i="3"/>
  <c r="B1808" i="3"/>
  <c r="B1804" i="3"/>
  <c r="B1800" i="3"/>
  <c r="B1796" i="3"/>
  <c r="B1792" i="3"/>
  <c r="B1788" i="3"/>
  <c r="B1826" i="3"/>
  <c r="B1818" i="3"/>
  <c r="B1810" i="3"/>
  <c r="B1802" i="3"/>
  <c r="B1794" i="3"/>
  <c r="B1786" i="3"/>
  <c r="B1784" i="3"/>
  <c r="B1781" i="3"/>
  <c r="B1776" i="3"/>
  <c r="B1773" i="3"/>
  <c r="B1768" i="3"/>
  <c r="B1765" i="3"/>
  <c r="B1760" i="3"/>
  <c r="B1757" i="3"/>
  <c r="B1752" i="3"/>
  <c r="B1749" i="3"/>
  <c r="B1743" i="3"/>
  <c r="B1739" i="3"/>
  <c r="B1735" i="3"/>
  <c r="B1731" i="3"/>
  <c r="B1727" i="3"/>
  <c r="B1723" i="3"/>
  <c r="B1719" i="3"/>
  <c r="B1715" i="3"/>
  <c r="B1711" i="3"/>
  <c r="B1707" i="3"/>
  <c r="B1703" i="3"/>
  <c r="B1699" i="3"/>
  <c r="B1837" i="3"/>
  <c r="B1782" i="3"/>
  <c r="B1774" i="3"/>
  <c r="B1766" i="3"/>
  <c r="B1758" i="3"/>
  <c r="B1750" i="3"/>
  <c r="B1744" i="3"/>
  <c r="B1740" i="3"/>
  <c r="B1736" i="3"/>
  <c r="B1732" i="3"/>
  <c r="B1728" i="3"/>
  <c r="B1724" i="3"/>
  <c r="B1720" i="3"/>
  <c r="B1716" i="3"/>
  <c r="B1712" i="3"/>
  <c r="B1708" i="3"/>
  <c r="B1704" i="3"/>
  <c r="B1700" i="3"/>
  <c r="B1696" i="3"/>
  <c r="B1692" i="3"/>
  <c r="B1830" i="3"/>
  <c r="B1822" i="3"/>
  <c r="B1814" i="3"/>
  <c r="B1806" i="3"/>
  <c r="B1798" i="3"/>
  <c r="B1790" i="3"/>
  <c r="B1845" i="3"/>
  <c r="B1770" i="3"/>
  <c r="B1754" i="3"/>
  <c r="B1742" i="3"/>
  <c r="B1734" i="3"/>
  <c r="B1726" i="3"/>
  <c r="B1718" i="3"/>
  <c r="B1710" i="3"/>
  <c r="B1702" i="3"/>
  <c r="B1695" i="3"/>
  <c r="B1691" i="3"/>
  <c r="B1684" i="3"/>
  <c r="B1778" i="3"/>
  <c r="B1762" i="3"/>
  <c r="B1746" i="3"/>
  <c r="B1738" i="3"/>
  <c r="B1730" i="3"/>
  <c r="B1722" i="3"/>
  <c r="B1714" i="3"/>
  <c r="B1706" i="3"/>
  <c r="B1698" i="3"/>
  <c r="B1694" i="3"/>
  <c r="B1690" i="3"/>
  <c r="B1688" i="3"/>
  <c r="B1680" i="3"/>
  <c r="B1672" i="3"/>
  <c r="B1664" i="3"/>
  <c r="B1676" i="3"/>
  <c r="B1660" i="3"/>
  <c r="B1652" i="3"/>
  <c r="B1650" i="3"/>
  <c r="B1648" i="3"/>
  <c r="B1646" i="3"/>
  <c r="B1644" i="3"/>
  <c r="B1642" i="3"/>
  <c r="B1640" i="3"/>
  <c r="B1638" i="3"/>
  <c r="B1636" i="3"/>
  <c r="B1634" i="3"/>
  <c r="B1632" i="3"/>
  <c r="B1630" i="3"/>
  <c r="B1628" i="3"/>
  <c r="B1626" i="3"/>
  <c r="B1624" i="3"/>
  <c r="B1622" i="3"/>
  <c r="B1620" i="3"/>
  <c r="B1618" i="3"/>
  <c r="B1616" i="3"/>
  <c r="B1614" i="3"/>
  <c r="B1612" i="3"/>
  <c r="B1610" i="3"/>
  <c r="B1608" i="3"/>
  <c r="B1606" i="3"/>
  <c r="B1604" i="3"/>
  <c r="B1602" i="3"/>
  <c r="B1600" i="3"/>
  <c r="B1598" i="3"/>
  <c r="B1596" i="3"/>
  <c r="B1594" i="3"/>
  <c r="B1592" i="3"/>
  <c r="B1590" i="3"/>
  <c r="B1588" i="3"/>
  <c r="B1586" i="3"/>
  <c r="B1584" i="3"/>
  <c r="B1582" i="3"/>
  <c r="B1580" i="3"/>
  <c r="B1578" i="3"/>
  <c r="B1576" i="3"/>
  <c r="B1574" i="3"/>
  <c r="B1572" i="3"/>
  <c r="B1570" i="3"/>
  <c r="B1568" i="3"/>
  <c r="B1566" i="3"/>
  <c r="B1564" i="3"/>
  <c r="B1562" i="3"/>
  <c r="B1560" i="3"/>
  <c r="B1558" i="3"/>
  <c r="B1556" i="3"/>
  <c r="B1554" i="3"/>
  <c r="B1552" i="3"/>
  <c r="B1550" i="3"/>
  <c r="B1548" i="3"/>
  <c r="B1546" i="3"/>
  <c r="B1544" i="3"/>
  <c r="B1542" i="3"/>
  <c r="B1540" i="3"/>
  <c r="B1538" i="3"/>
  <c r="B1536" i="3"/>
  <c r="B1534" i="3"/>
  <c r="B1532" i="3"/>
  <c r="B1530" i="3"/>
  <c r="B1528" i="3"/>
  <c r="B1526" i="3"/>
  <c r="B1524" i="3"/>
  <c r="B1521" i="3"/>
  <c r="B1517" i="3"/>
  <c r="B1513" i="3"/>
  <c r="B1668" i="3"/>
  <c r="B1656" i="3"/>
  <c r="B1329" i="3"/>
  <c r="B1321" i="3"/>
  <c r="B1313" i="3"/>
  <c r="B1305" i="3"/>
  <c r="B1297" i="3"/>
  <c r="B1520" i="3"/>
  <c r="B1512" i="3"/>
  <c r="B1508" i="3"/>
  <c r="B1504" i="3"/>
  <c r="B1500" i="3"/>
  <c r="B1496" i="3"/>
  <c r="B1492" i="3"/>
  <c r="B1488" i="3"/>
  <c r="B1484" i="3"/>
  <c r="B1480" i="3"/>
  <c r="B1476" i="3"/>
  <c r="B1472" i="3"/>
  <c r="B1468" i="3"/>
  <c r="B1464" i="3"/>
  <c r="B1460" i="3"/>
  <c r="B1456" i="3"/>
  <c r="B1452" i="3"/>
  <c r="B1448" i="3"/>
  <c r="B1444" i="3"/>
  <c r="B1440" i="3"/>
  <c r="B1436" i="3"/>
  <c r="B1432" i="3"/>
  <c r="B1428" i="3"/>
  <c r="B1424" i="3"/>
  <c r="B1420" i="3"/>
  <c r="B1416" i="3"/>
  <c r="B1412" i="3"/>
  <c r="B1408" i="3"/>
  <c r="B1404" i="3"/>
  <c r="B1400" i="3"/>
  <c r="B1396" i="3"/>
  <c r="B1392" i="3"/>
  <c r="B1388" i="3"/>
  <c r="B1384" i="3"/>
  <c r="B1380" i="3"/>
  <c r="B1376" i="3"/>
  <c r="B1372" i="3"/>
  <c r="B1368" i="3"/>
  <c r="B1364" i="3"/>
  <c r="B1360" i="3"/>
  <c r="B1356" i="3"/>
  <c r="B1352" i="3"/>
  <c r="B1348" i="3"/>
  <c r="B1344" i="3"/>
  <c r="B1340" i="3"/>
  <c r="B1336" i="3"/>
  <c r="B1332" i="3"/>
  <c r="B1327" i="3"/>
  <c r="B1324" i="3"/>
  <c r="B1319" i="3"/>
  <c r="B1316" i="3"/>
  <c r="B1311" i="3"/>
  <c r="B1308" i="3"/>
  <c r="B1325" i="3"/>
  <c r="B1317" i="3"/>
  <c r="B1309" i="3"/>
  <c r="B1301" i="3"/>
  <c r="B1293" i="3"/>
  <c r="B1516" i="3"/>
  <c r="B1509" i="3"/>
  <c r="B1505" i="3"/>
  <c r="B1501" i="3"/>
  <c r="B1497" i="3"/>
  <c r="B1493" i="3"/>
  <c r="B1489" i="3"/>
  <c r="B1485" i="3"/>
  <c r="B1481" i="3"/>
  <c r="B1477" i="3"/>
  <c r="B1473" i="3"/>
  <c r="B1469" i="3"/>
  <c r="B1465" i="3"/>
  <c r="B1461" i="3"/>
  <c r="B1457" i="3"/>
  <c r="B1453" i="3"/>
  <c r="B1449" i="3"/>
  <c r="B1445" i="3"/>
  <c r="B1441" i="3"/>
  <c r="B1437" i="3"/>
  <c r="B1433" i="3"/>
  <c r="B1429" i="3"/>
  <c r="B1425" i="3"/>
  <c r="B1421" i="3"/>
  <c r="B1417" i="3"/>
  <c r="B1413" i="3"/>
  <c r="B1409" i="3"/>
  <c r="B1405" i="3"/>
  <c r="B1401" i="3"/>
  <c r="B1397" i="3"/>
  <c r="B1393" i="3"/>
  <c r="B1389" i="3"/>
  <c r="B1385" i="3"/>
  <c r="B1377" i="3"/>
  <c r="B1361" i="3"/>
  <c r="B1345" i="3"/>
  <c r="B1304" i="3"/>
  <c r="B1300" i="3"/>
  <c r="B1296" i="3"/>
  <c r="B1292" i="3"/>
  <c r="B1288" i="3"/>
  <c r="B1286" i="3"/>
  <c r="B1284" i="3"/>
  <c r="B1282" i="3"/>
  <c r="B1280" i="3"/>
  <c r="B1278" i="3"/>
  <c r="B1276" i="3"/>
  <c r="B1274" i="3"/>
  <c r="B1272" i="3"/>
  <c r="B1270" i="3"/>
  <c r="B1268" i="3"/>
  <c r="B1266" i="3"/>
  <c r="B1264" i="3"/>
  <c r="B1262" i="3"/>
  <c r="B1260" i="3"/>
  <c r="B1258" i="3"/>
  <c r="B1256" i="3"/>
  <c r="B1254" i="3"/>
  <c r="B1252" i="3"/>
  <c r="B1250" i="3"/>
  <c r="B1248" i="3"/>
  <c r="B1246" i="3"/>
  <c r="B1244" i="3"/>
  <c r="B1242" i="3"/>
  <c r="B1240" i="3"/>
  <c r="B1238" i="3"/>
  <c r="B1236" i="3"/>
  <c r="B1234" i="3"/>
  <c r="B1232" i="3"/>
  <c r="B1230" i="3"/>
  <c r="B1228" i="3"/>
  <c r="B1226" i="3"/>
  <c r="B1224" i="3"/>
  <c r="B1222" i="3"/>
  <c r="B1220" i="3"/>
  <c r="B1218" i="3"/>
  <c r="B1216" i="3"/>
  <c r="B1214" i="3"/>
  <c r="B1212" i="3"/>
  <c r="B1210" i="3"/>
  <c r="B1208" i="3"/>
  <c r="B1206" i="3"/>
  <c r="B1204" i="3"/>
  <c r="B1202" i="3"/>
  <c r="B1200" i="3"/>
  <c r="B1198" i="3"/>
  <c r="B1196" i="3"/>
  <c r="B1194" i="3"/>
  <c r="B1192" i="3"/>
  <c r="B1190" i="3"/>
  <c r="B1188" i="3"/>
  <c r="B1186" i="3"/>
  <c r="B1184" i="3"/>
  <c r="B1182" i="3"/>
  <c r="B1180" i="3"/>
  <c r="B1178" i="3"/>
  <c r="B1176" i="3"/>
  <c r="B1174" i="3"/>
  <c r="B1172" i="3"/>
  <c r="B1170" i="3"/>
  <c r="B1168" i="3"/>
  <c r="B1160" i="3"/>
  <c r="B1152" i="3"/>
  <c r="B1144" i="3"/>
  <c r="B1136" i="3"/>
  <c r="B1128" i="3"/>
  <c r="B1120" i="3"/>
  <c r="B1112" i="3"/>
  <c r="B1104" i="3"/>
  <c r="B1096" i="3"/>
  <c r="B1373" i="3"/>
  <c r="B1357" i="3"/>
  <c r="B1341" i="3"/>
  <c r="B1369" i="3"/>
  <c r="B1353" i="3"/>
  <c r="B1337" i="3"/>
  <c r="B1331" i="3"/>
  <c r="B1323" i="3"/>
  <c r="B1315" i="3"/>
  <c r="B1307" i="3"/>
  <c r="B1303" i="3"/>
  <c r="B1299" i="3"/>
  <c r="B1295" i="3"/>
  <c r="B1291" i="3"/>
  <c r="B1164" i="3"/>
  <c r="B1156" i="3"/>
  <c r="B1148" i="3"/>
  <c r="B1140" i="3"/>
  <c r="B1132" i="3"/>
  <c r="B1124" i="3"/>
  <c r="B1116" i="3"/>
  <c r="B1108" i="3"/>
  <c r="B1100" i="3"/>
  <c r="B1084" i="3"/>
  <c r="B1076" i="3"/>
  <c r="B1381" i="3"/>
  <c r="B1365" i="3"/>
  <c r="B1349" i="3"/>
  <c r="B1333" i="3"/>
  <c r="B1328" i="3"/>
  <c r="B1320" i="3"/>
  <c r="B1312" i="3"/>
  <c r="B1167" i="3"/>
  <c r="B1162" i="3"/>
  <c r="B1159" i="3"/>
  <c r="B1154" i="3"/>
  <c r="B1151" i="3"/>
  <c r="B1143" i="3"/>
  <c r="B1135" i="3"/>
  <c r="B1127" i="3"/>
  <c r="B1119" i="3"/>
  <c r="B1111" i="3"/>
  <c r="B1103" i="3"/>
  <c r="B1090" i="3"/>
  <c r="B1074" i="3"/>
  <c r="B1072" i="3"/>
  <c r="B1064" i="3"/>
  <c r="B1040" i="3"/>
  <c r="B1032" i="3"/>
  <c r="B1024" i="3"/>
  <c r="B1016" i="3"/>
  <c r="B1008" i="3"/>
  <c r="B1000" i="3"/>
  <c r="B992" i="3"/>
  <c r="B976" i="3"/>
  <c r="B968" i="3"/>
  <c r="B952" i="3"/>
  <c r="B944" i="3"/>
  <c r="B936" i="3"/>
  <c r="B920" i="3"/>
  <c r="B912" i="3"/>
  <c r="B904" i="3"/>
  <c r="B1082" i="3"/>
  <c r="B1060" i="3"/>
  <c r="B1052" i="3"/>
  <c r="B1044" i="3"/>
  <c r="B1036" i="3"/>
  <c r="B1012" i="3"/>
  <c r="B1004" i="3"/>
  <c r="B996" i="3"/>
  <c r="B980" i="3"/>
  <c r="B972" i="3"/>
  <c r="B964" i="3"/>
  <c r="B956" i="3"/>
  <c r="B948" i="3"/>
  <c r="B940" i="3"/>
  <c r="B932" i="3"/>
  <c r="B924" i="3"/>
  <c r="B916" i="3"/>
  <c r="B1146" i="3"/>
  <c r="B1138" i="3"/>
  <c r="B1130" i="3"/>
  <c r="B1122" i="3"/>
  <c r="B1114" i="3"/>
  <c r="B1106" i="3"/>
  <c r="B1098" i="3"/>
  <c r="B428" i="3"/>
  <c r="B884" i="3"/>
  <c r="B876" i="3"/>
  <c r="B868" i="3"/>
  <c r="B852" i="3"/>
  <c r="B880" i="3"/>
  <c r="B864" i="3"/>
  <c r="B846" i="3"/>
  <c r="B840" i="3"/>
  <c r="B834" i="3"/>
  <c r="B818" i="3"/>
  <c r="B814" i="3"/>
  <c r="B812" i="3"/>
  <c r="B808" i="3"/>
  <c r="B802" i="3"/>
  <c r="B798" i="3"/>
  <c r="B790" i="3"/>
  <c r="B786" i="3"/>
  <c r="B784" i="3"/>
  <c r="B782" i="3"/>
  <c r="B780" i="3"/>
  <c r="B778" i="3"/>
  <c r="B774" i="3"/>
  <c r="B772" i="3"/>
  <c r="B770" i="3"/>
  <c r="B768" i="3"/>
  <c r="B766" i="3"/>
  <c r="B764" i="3"/>
  <c r="B762" i="3"/>
  <c r="B760" i="3"/>
  <c r="B750" i="3"/>
  <c r="B748" i="3"/>
  <c r="B746" i="3"/>
  <c r="B744" i="3"/>
  <c r="B740" i="3"/>
  <c r="B738" i="3"/>
  <c r="B734" i="3"/>
  <c r="B730" i="3"/>
  <c r="B728" i="3"/>
  <c r="B726" i="3"/>
  <c r="B724" i="3"/>
  <c r="B722" i="3"/>
  <c r="B718" i="3"/>
  <c r="B716" i="3"/>
  <c r="B714" i="3"/>
  <c r="B712" i="3"/>
  <c r="B710" i="3"/>
  <c r="B706" i="3"/>
  <c r="B704" i="3"/>
  <c r="B702" i="3"/>
  <c r="B700" i="3"/>
  <c r="B698" i="3"/>
  <c r="B696" i="3"/>
  <c r="B694" i="3"/>
  <c r="B692" i="3"/>
  <c r="B688" i="3"/>
  <c r="B686" i="3"/>
  <c r="B684" i="3"/>
  <c r="B682" i="3"/>
  <c r="B680" i="3"/>
  <c r="B676" i="3"/>
  <c r="B674" i="3"/>
  <c r="B672" i="3"/>
  <c r="B670" i="3"/>
  <c r="B668" i="3"/>
  <c r="B664" i="3"/>
  <c r="B658" i="3"/>
  <c r="B650" i="3"/>
  <c r="B642" i="3"/>
  <c r="B634" i="3"/>
  <c r="B618" i="3"/>
  <c r="B610" i="3"/>
  <c r="B602" i="3"/>
  <c r="B594" i="3"/>
  <c r="B586" i="3"/>
  <c r="B578" i="3"/>
  <c r="B570" i="3"/>
  <c r="B562" i="3"/>
  <c r="B554" i="3"/>
  <c r="B546" i="3"/>
  <c r="B538" i="3"/>
  <c r="B530" i="3"/>
  <c r="B514" i="3"/>
  <c r="B506" i="3"/>
  <c r="B498" i="3"/>
  <c r="B490" i="3"/>
  <c r="B482" i="3"/>
  <c r="B474" i="3"/>
  <c r="B466" i="3"/>
  <c r="B458" i="3"/>
  <c r="B442" i="3"/>
  <c r="B434" i="3"/>
  <c r="B427" i="3"/>
  <c r="B423" i="3"/>
  <c r="B419" i="3"/>
  <c r="B415" i="3"/>
  <c r="B411" i="3"/>
  <c r="B407" i="3"/>
  <c r="B403" i="3"/>
  <c r="B399" i="3"/>
  <c r="B395" i="3"/>
  <c r="B387" i="3"/>
  <c r="B383" i="3"/>
  <c r="B375" i="3"/>
  <c r="B371" i="3"/>
  <c r="B367" i="3"/>
  <c r="B363" i="3"/>
  <c r="B359" i="3"/>
  <c r="B355" i="3"/>
  <c r="B660" i="3"/>
  <c r="B652" i="3"/>
  <c r="B644" i="3"/>
  <c r="B636" i="3"/>
  <c r="B628" i="3"/>
  <c r="B620" i="3"/>
  <c r="B612" i="3"/>
  <c r="B596" i="3"/>
  <c r="B588" i="3"/>
  <c r="B580" i="3"/>
  <c r="B572" i="3"/>
  <c r="B564" i="3"/>
  <c r="B556" i="3"/>
  <c r="B540" i="3"/>
  <c r="B524" i="3"/>
  <c r="B516" i="3"/>
  <c r="B508" i="3"/>
  <c r="B500" i="3"/>
  <c r="B492" i="3"/>
  <c r="B654" i="3"/>
  <c r="B646" i="3"/>
  <c r="B638" i="3"/>
  <c r="B630" i="3"/>
  <c r="B622" i="3"/>
  <c r="B606" i="3"/>
  <c r="B598" i="3"/>
  <c r="B590" i="3"/>
  <c r="B582" i="3"/>
  <c r="B574" i="3"/>
  <c r="B566" i="3"/>
  <c r="B558" i="3"/>
  <c r="B550" i="3"/>
  <c r="B534" i="3"/>
  <c r="B526" i="3"/>
  <c r="B518" i="3"/>
  <c r="B510" i="3"/>
  <c r="B502" i="3"/>
  <c r="B494" i="3"/>
  <c r="B486" i="3"/>
  <c r="B478" i="3"/>
  <c r="B470" i="3"/>
  <c r="B454" i="3"/>
  <c r="B446" i="3"/>
  <c r="B438" i="3"/>
  <c r="B204" i="3"/>
  <c r="B640" i="3"/>
  <c r="B624" i="3"/>
  <c r="B616" i="3"/>
  <c r="B608" i="3"/>
  <c r="B600" i="3"/>
  <c r="B592" i="3"/>
  <c r="B584" i="3"/>
  <c r="B576" i="3"/>
  <c r="B568" i="3"/>
  <c r="B552" i="3"/>
  <c r="B544" i="3"/>
  <c r="B536" i="3"/>
  <c r="B528" i="3"/>
  <c r="B520" i="3"/>
  <c r="B496" i="3"/>
  <c r="B488" i="3"/>
  <c r="B179" i="3"/>
  <c r="B182" i="3"/>
  <c r="B187" i="3"/>
  <c r="B190" i="3"/>
  <c r="B195" i="3"/>
  <c r="B198" i="3"/>
  <c r="B203" i="3"/>
  <c r="B205" i="3"/>
  <c r="B212" i="3"/>
  <c r="B220" i="3"/>
  <c r="B228" i="3"/>
  <c r="B244" i="3"/>
  <c r="B252" i="3"/>
  <c r="B260" i="3"/>
  <c r="B267" i="3"/>
  <c r="B269" i="3"/>
  <c r="B274" i="3"/>
  <c r="B283" i="3"/>
  <c r="B285" i="3"/>
  <c r="B290" i="3"/>
  <c r="B299" i="3"/>
  <c r="B301" i="3"/>
  <c r="B306" i="3"/>
  <c r="B317" i="3"/>
  <c r="B322" i="3"/>
  <c r="B331" i="3"/>
  <c r="B333" i="3"/>
  <c r="B338" i="3"/>
  <c r="B347" i="3"/>
  <c r="B349" i="3"/>
  <c r="B354" i="3"/>
  <c r="B362" i="3"/>
  <c r="B370" i="3"/>
  <c r="B378" i="3"/>
  <c r="B386" i="3"/>
  <c r="B394" i="3"/>
  <c r="B402" i="3"/>
  <c r="B418" i="3"/>
  <c r="B426" i="3"/>
  <c r="B435" i="3"/>
  <c r="B451" i="3"/>
  <c r="B460" i="3"/>
  <c r="B467" i="3"/>
  <c r="B476" i="3"/>
  <c r="B483" i="3"/>
  <c r="B120" i="3"/>
  <c r="B128" i="3"/>
  <c r="B133" i="3"/>
  <c r="B141" i="3"/>
  <c r="B144" i="3"/>
  <c r="B149" i="3"/>
  <c r="B152" i="3"/>
  <c r="B160" i="3"/>
  <c r="B165" i="3"/>
  <c r="B168" i="3"/>
  <c r="B173" i="3"/>
  <c r="B176" i="3"/>
  <c r="B181" i="3"/>
  <c r="B184" i="3"/>
  <c r="B189" i="3"/>
  <c r="B192" i="3"/>
  <c r="B197" i="3"/>
  <c r="B200" i="3"/>
  <c r="B217" i="3"/>
  <c r="B225" i="3"/>
  <c r="B233" i="3"/>
  <c r="B241" i="3"/>
  <c r="B249" i="3"/>
  <c r="B257" i="3"/>
  <c r="B263" i="3"/>
  <c r="B265" i="3"/>
  <c r="B279" i="3"/>
  <c r="B281" i="3"/>
  <c r="B286" i="3"/>
  <c r="B295" i="3"/>
  <c r="B297" i="3"/>
  <c r="B302" i="3"/>
  <c r="B311" i="3"/>
  <c r="B313" i="3"/>
  <c r="B318" i="3"/>
  <c r="B327" i="3"/>
  <c r="B329" i="3"/>
  <c r="B334" i="3"/>
  <c r="B343" i="3"/>
  <c r="B345" i="3"/>
  <c r="B350" i="3"/>
  <c r="B432" i="3"/>
  <c r="B439" i="3"/>
  <c r="B448" i="3"/>
  <c r="B455" i="3"/>
  <c r="B464" i="3"/>
  <c r="B471" i="3"/>
  <c r="B480" i="3"/>
  <c r="B487" i="3"/>
  <c r="B5" i="3"/>
  <c r="B13" i="3"/>
  <c r="B16" i="3"/>
  <c r="B21" i="3"/>
  <c r="B24" i="3"/>
  <c r="B29" i="3"/>
  <c r="B32" i="3"/>
  <c r="B37" i="3"/>
  <c r="B40" i="3"/>
  <c r="B45" i="3"/>
  <c r="B48" i="3"/>
  <c r="B53" i="3"/>
  <c r="B56" i="3"/>
  <c r="B64" i="3"/>
  <c r="B69" i="3"/>
  <c r="B72" i="3"/>
  <c r="B77" i="3"/>
  <c r="B80" i="3"/>
  <c r="B85" i="3"/>
  <c r="B88" i="3"/>
  <c r="B93" i="3"/>
  <c r="B96" i="3"/>
  <c r="B101" i="3"/>
  <c r="B104" i="3"/>
  <c r="B109" i="3"/>
  <c r="B112" i="3"/>
  <c r="G26" i="1"/>
  <c r="B2" i="3"/>
  <c r="B119" i="3"/>
  <c r="B122" i="3"/>
  <c r="B127" i="3"/>
  <c r="B130" i="3"/>
  <c r="B135" i="3"/>
  <c r="B138" i="3"/>
  <c r="B143" i="3"/>
  <c r="B146" i="3"/>
  <c r="B154" i="3"/>
  <c r="B159" i="3"/>
  <c r="B162" i="3"/>
  <c r="B170" i="3"/>
  <c r="B175" i="3"/>
  <c r="B178" i="3"/>
  <c r="B183" i="3"/>
  <c r="B191" i="3"/>
  <c r="B199" i="3"/>
  <c r="B211" i="3"/>
  <c r="B215" i="3"/>
  <c r="B219" i="3"/>
  <c r="B221" i="3"/>
  <c r="B227" i="3"/>
  <c r="B229" i="3"/>
  <c r="B231" i="3"/>
  <c r="B235" i="3"/>
  <c r="B237" i="3"/>
  <c r="B239" i="3"/>
  <c r="B243" i="3"/>
  <c r="B245" i="3"/>
  <c r="B251" i="3"/>
  <c r="B253" i="3"/>
  <c r="B255" i="3"/>
  <c r="B261" i="3"/>
  <c r="B266" i="3"/>
  <c r="B275" i="3"/>
  <c r="B282" i="3"/>
  <c r="B291" i="3"/>
  <c r="B293" i="3"/>
  <c r="B298" i="3"/>
  <c r="B307" i="3"/>
  <c r="B309" i="3"/>
  <c r="B314" i="3"/>
  <c r="B323" i="3"/>
  <c r="B330" i="3"/>
  <c r="B341" i="3"/>
  <c r="B346" i="3"/>
  <c r="B358" i="3"/>
  <c r="B366" i="3"/>
  <c r="B374" i="3"/>
  <c r="B382" i="3"/>
  <c r="B390" i="3"/>
  <c r="B398" i="3"/>
  <c r="B406" i="3"/>
  <c r="B414" i="3"/>
  <c r="B422" i="3"/>
  <c r="B443" i="3"/>
  <c r="B452" i="3"/>
  <c r="B459" i="3"/>
  <c r="B468" i="3"/>
  <c r="B475" i="3"/>
  <c r="B484" i="3"/>
  <c r="B491" i="3"/>
  <c r="B499" i="3"/>
  <c r="B507" i="3"/>
  <c r="B515" i="3"/>
  <c r="B523" i="3"/>
  <c r="B531" i="3"/>
  <c r="B539" i="3"/>
  <c r="B547" i="3"/>
  <c r="B555" i="3"/>
  <c r="B563" i="3"/>
  <c r="B571" i="3"/>
  <c r="B579" i="3"/>
  <c r="B587" i="3"/>
  <c r="B595" i="3"/>
  <c r="B603" i="3"/>
  <c r="B611" i="3"/>
  <c r="B619" i="3"/>
  <c r="B627" i="3"/>
  <c r="B635" i="3"/>
  <c r="B651" i="3"/>
  <c r="B659" i="3"/>
  <c r="B665" i="3"/>
  <c r="B673" i="3"/>
  <c r="B677" i="3"/>
  <c r="B681" i="3"/>
  <c r="B685" i="3"/>
  <c r="B689" i="3"/>
  <c r="B693" i="3"/>
  <c r="B701" i="3"/>
  <c r="B705" i="3"/>
  <c r="B709" i="3"/>
  <c r="B713" i="3"/>
  <c r="B717" i="3"/>
  <c r="B721" i="3"/>
  <c r="B725" i="3"/>
  <c r="B733" i="3"/>
  <c r="B737" i="3"/>
  <c r="B741" i="3"/>
  <c r="B745" i="3"/>
  <c r="B749" i="3"/>
  <c r="B757" i="3"/>
  <c r="B765" i="3"/>
  <c r="B769" i="3"/>
  <c r="B773" i="3"/>
  <c r="B777" i="3"/>
  <c r="B781" i="3"/>
  <c r="B209" i="3"/>
  <c r="B264" i="3"/>
  <c r="B268" i="3"/>
  <c r="B272" i="3"/>
  <c r="B276" i="3"/>
  <c r="B280" i="3"/>
  <c r="B284" i="3"/>
  <c r="B288" i="3"/>
  <c r="B292" i="3"/>
  <c r="B300" i="3"/>
  <c r="B304" i="3"/>
  <c r="B308" i="3"/>
  <c r="B312" i="3"/>
  <c r="B316" i="3"/>
  <c r="B320" i="3"/>
  <c r="B324" i="3"/>
  <c r="B328" i="3"/>
  <c r="B332" i="3"/>
  <c r="B336" i="3"/>
  <c r="B344" i="3"/>
  <c r="B348" i="3"/>
  <c r="B352" i="3"/>
  <c r="B356" i="3"/>
  <c r="B364" i="3"/>
  <c r="B368" i="3"/>
  <c r="B372" i="3"/>
  <c r="B376" i="3"/>
  <c r="B380" i="3"/>
  <c r="B384" i="3"/>
  <c r="B388" i="3"/>
  <c r="B392" i="3"/>
  <c r="B396" i="3"/>
  <c r="B400" i="3"/>
  <c r="B404" i="3"/>
  <c r="B408" i="3"/>
  <c r="B412" i="3"/>
  <c r="B416" i="3"/>
  <c r="B420" i="3"/>
  <c r="B424" i="3"/>
  <c r="B433" i="3"/>
  <c r="B441" i="3"/>
  <c r="B449" i="3"/>
  <c r="B457" i="3"/>
  <c r="B465" i="3"/>
  <c r="B473" i="3"/>
  <c r="B481" i="3"/>
  <c r="B497" i="3"/>
  <c r="B505" i="3"/>
  <c r="B513" i="3"/>
  <c r="B521" i="3"/>
  <c r="B529" i="3"/>
  <c r="B537" i="3"/>
  <c r="B553" i="3"/>
  <c r="B561" i="3"/>
  <c r="B585" i="3"/>
  <c r="B601" i="3"/>
  <c r="B609" i="3"/>
  <c r="B617" i="3"/>
  <c r="B625" i="3"/>
  <c r="B633" i="3"/>
  <c r="B641" i="3"/>
  <c r="B649" i="3"/>
  <c r="B657" i="3"/>
  <c r="B503" i="3"/>
  <c r="B511" i="3"/>
  <c r="B519" i="3"/>
  <c r="B527" i="3"/>
  <c r="B535" i="3"/>
  <c r="B543" i="3"/>
  <c r="B559" i="3"/>
  <c r="B567" i="3"/>
  <c r="B575" i="3"/>
  <c r="B583" i="3"/>
  <c r="B591" i="3"/>
  <c r="B599" i="3"/>
  <c r="B607" i="3"/>
  <c r="B615" i="3"/>
  <c r="B623" i="3"/>
  <c r="B631" i="3"/>
  <c r="B639" i="3"/>
  <c r="B647" i="3"/>
  <c r="B655" i="3"/>
  <c r="B663" i="3"/>
  <c r="B667" i="3"/>
  <c r="B671" i="3"/>
  <c r="B679" i="3"/>
  <c r="B683" i="3"/>
  <c r="B687" i="3"/>
  <c r="B691" i="3"/>
  <c r="B695" i="3"/>
  <c r="B699" i="3"/>
  <c r="B703" i="3"/>
  <c r="B707" i="3"/>
  <c r="B711" i="3"/>
  <c r="B715" i="3"/>
  <c r="B719" i="3"/>
  <c r="B723" i="3"/>
  <c r="B727" i="3"/>
  <c r="B731" i="3"/>
  <c r="B735" i="3"/>
  <c r="B743" i="3"/>
  <c r="B751" i="3"/>
  <c r="B755" i="3"/>
  <c r="B767" i="3"/>
  <c r="B771" i="3"/>
  <c r="B775" i="3"/>
  <c r="B779" i="3"/>
  <c r="B353" i="3"/>
  <c r="B357" i="3"/>
  <c r="B361" i="3"/>
  <c r="B365" i="3"/>
  <c r="B373" i="3"/>
  <c r="B377" i="3"/>
  <c r="B381" i="3"/>
  <c r="B385" i="3"/>
  <c r="B389" i="3"/>
  <c r="B393" i="3"/>
  <c r="B397" i="3"/>
  <c r="B405" i="3"/>
  <c r="B409" i="3"/>
  <c r="B413" i="3"/>
  <c r="B417" i="3"/>
  <c r="B425" i="3"/>
  <c r="B429" i="3"/>
  <c r="B437" i="3"/>
  <c r="B445" i="3"/>
  <c r="B453" i="3"/>
  <c r="B477" i="3"/>
  <c r="B485" i="3"/>
  <c r="B493" i="3"/>
  <c r="B501" i="3"/>
  <c r="B509" i="3"/>
  <c r="B517" i="3"/>
  <c r="B525" i="3"/>
  <c r="B533" i="3"/>
  <c r="B541" i="3"/>
  <c r="B549" i="3"/>
  <c r="B557" i="3"/>
  <c r="B565" i="3"/>
  <c r="B573" i="3"/>
  <c r="B589" i="3"/>
  <c r="B597" i="3"/>
  <c r="B605" i="3"/>
  <c r="B613" i="3"/>
  <c r="B621" i="3"/>
  <c r="B629" i="3"/>
  <c r="B645" i="3"/>
  <c r="B661" i="3"/>
  <c r="B862" i="3"/>
  <c r="B902" i="3"/>
  <c r="B783" i="3"/>
  <c r="B787" i="3"/>
  <c r="B791" i="3"/>
  <c r="B793" i="3"/>
  <c r="B797" i="3"/>
  <c r="B801" i="3"/>
  <c r="B819" i="3"/>
  <c r="B829" i="3"/>
  <c r="B841" i="3"/>
  <c r="B855" i="3"/>
  <c r="B863" i="3"/>
  <c r="B865" i="3"/>
  <c r="B879" i="3"/>
  <c r="B881" i="3"/>
  <c r="B895" i="3"/>
  <c r="B906" i="3"/>
  <c r="B910" i="3"/>
  <c r="B918" i="3"/>
  <c r="B922" i="3"/>
  <c r="B926" i="3"/>
  <c r="B930" i="3"/>
  <c r="B934" i="3"/>
  <c r="B938" i="3"/>
  <c r="B946" i="3"/>
  <c r="B950" i="3"/>
  <c r="B954" i="3"/>
  <c r="B962" i="3"/>
  <c r="B966" i="3"/>
  <c r="B970" i="3"/>
  <c r="B978" i="3"/>
  <c r="B982" i="3"/>
  <c r="B994" i="3"/>
  <c r="B998" i="3"/>
  <c r="B1010" i="3"/>
  <c r="B1014" i="3"/>
  <c r="B1022" i="3"/>
  <c r="B1026" i="3"/>
  <c r="B1030" i="3"/>
  <c r="B1042" i="3"/>
  <c r="B1050" i="3"/>
  <c r="B1062" i="3"/>
  <c r="B1066" i="3"/>
  <c r="B858" i="3"/>
  <c r="B866" i="3"/>
  <c r="B874" i="3"/>
  <c r="B882" i="3"/>
  <c r="B898" i="3"/>
  <c r="B907" i="3"/>
  <c r="B915" i="3"/>
  <c r="B919" i="3"/>
  <c r="B923" i="3"/>
  <c r="B927" i="3"/>
  <c r="B931" i="3"/>
  <c r="B935" i="3"/>
  <c r="B939" i="3"/>
  <c r="B943" i="3"/>
  <c r="B947" i="3"/>
  <c r="B951" i="3"/>
  <c r="B955" i="3"/>
  <c r="B959" i="3"/>
  <c r="B963" i="3"/>
  <c r="B967" i="3"/>
  <c r="B971" i="3"/>
  <c r="B975" i="3"/>
  <c r="B979" i="3"/>
  <c r="B983" i="3"/>
  <c r="B991" i="3"/>
  <c r="B1003" i="3"/>
  <c r="B1007" i="3"/>
  <c r="B1011" i="3"/>
  <c r="B1015" i="3"/>
  <c r="B1023" i="3"/>
  <c r="B1027" i="3"/>
  <c r="B1031" i="3"/>
  <c r="B1035" i="3"/>
  <c r="B1039" i="3"/>
  <c r="B1043" i="3"/>
  <c r="B1051" i="3"/>
  <c r="B1059" i="3"/>
  <c r="B1067" i="3"/>
  <c r="B861" i="3"/>
  <c r="B869" i="3"/>
  <c r="B875" i="3"/>
  <c r="B877" i="3"/>
  <c r="B883" i="3"/>
  <c r="B885" i="3"/>
  <c r="B899" i="3"/>
  <c r="B913" i="3"/>
  <c r="B921" i="3"/>
  <c r="B929" i="3"/>
  <c r="B937" i="3"/>
  <c r="B961" i="3"/>
  <c r="B969" i="3"/>
  <c r="B977" i="3"/>
  <c r="B993" i="3"/>
  <c r="B1001" i="3"/>
  <c r="B1033" i="3"/>
  <c r="B1078" i="3"/>
  <c r="B1085" i="3"/>
  <c r="B1099" i="3"/>
  <c r="B1102" i="3"/>
  <c r="B1107" i="3"/>
  <c r="B1110" i="3"/>
  <c r="B1115" i="3"/>
  <c r="B1118" i="3"/>
  <c r="B1123" i="3"/>
  <c r="B1126" i="3"/>
  <c r="B1131" i="3"/>
  <c r="B1134" i="3"/>
  <c r="B1139" i="3"/>
  <c r="B1142" i="3"/>
  <c r="B1147" i="3"/>
  <c r="B1150" i="3"/>
  <c r="B1158" i="3"/>
  <c r="B1166" i="3"/>
  <c r="B1083" i="3"/>
  <c r="B1155" i="3"/>
  <c r="B1163" i="3"/>
  <c r="B909" i="3"/>
  <c r="B917" i="3"/>
  <c r="B925" i="3"/>
  <c r="B933" i="3"/>
  <c r="B941" i="3"/>
  <c r="B949" i="3"/>
  <c r="B957" i="3"/>
  <c r="B965" i="3"/>
  <c r="B981" i="3"/>
  <c r="B989" i="3"/>
  <c r="B1013" i="3"/>
  <c r="B1021" i="3"/>
  <c r="B1029" i="3"/>
  <c r="B1045" i="3"/>
  <c r="B1061" i="3"/>
  <c r="B1069" i="3"/>
  <c r="B1169" i="3"/>
  <c r="B1171" i="3"/>
  <c r="B1173" i="3"/>
  <c r="B1175" i="3"/>
  <c r="B1177" i="3"/>
  <c r="B1179" i="3"/>
  <c r="B1181" i="3"/>
  <c r="B1183" i="3"/>
  <c r="B1185" i="3"/>
  <c r="B1187" i="3"/>
  <c r="B1189" i="3"/>
  <c r="B1191" i="3"/>
  <c r="B1193" i="3"/>
  <c r="B1195" i="3"/>
  <c r="B1197" i="3"/>
  <c r="B1199" i="3"/>
  <c r="B1201" i="3"/>
  <c r="B1203" i="3"/>
  <c r="B1205" i="3"/>
  <c r="B1207" i="3"/>
  <c r="B1209" i="3"/>
  <c r="B1211" i="3"/>
  <c r="B1213" i="3"/>
  <c r="B1215" i="3"/>
  <c r="B1217" i="3"/>
  <c r="B1219" i="3"/>
  <c r="B1221" i="3"/>
  <c r="B1223" i="3"/>
  <c r="B1225" i="3"/>
  <c r="B1227" i="3"/>
  <c r="B1229" i="3"/>
  <c r="B1231" i="3"/>
  <c r="B1233" i="3"/>
  <c r="B1235" i="3"/>
  <c r="B1237" i="3"/>
  <c r="B1239" i="3"/>
  <c r="B1241" i="3"/>
  <c r="B1243" i="3"/>
  <c r="B1245" i="3"/>
  <c r="B1247" i="3"/>
  <c r="B1249" i="3"/>
  <c r="B1251" i="3"/>
  <c r="B1253" i="3"/>
  <c r="B1255" i="3"/>
  <c r="B1257" i="3"/>
  <c r="B1259" i="3"/>
  <c r="B1261" i="3"/>
  <c r="B1263" i="3"/>
  <c r="B1265" i="3"/>
  <c r="B1267" i="3"/>
  <c r="B1269" i="3"/>
  <c r="B1271" i="3"/>
  <c r="B1273" i="3"/>
  <c r="B1275" i="3"/>
  <c r="B1277" i="3"/>
  <c r="B1279" i="3"/>
  <c r="B1281" i="3"/>
  <c r="B1283" i="3"/>
  <c r="B1285" i="3"/>
  <c r="B1287" i="3"/>
  <c r="B1289" i="3"/>
  <c r="B1343" i="3"/>
  <c r="B1359" i="3"/>
  <c r="B1375" i="3"/>
  <c r="B1097" i="3"/>
  <c r="B1105" i="3"/>
  <c r="B1113" i="3"/>
  <c r="B1121" i="3"/>
  <c r="B1129" i="3"/>
  <c r="B1137" i="3"/>
  <c r="B1145" i="3"/>
  <c r="B1153" i="3"/>
  <c r="B1161" i="3"/>
  <c r="B1347" i="3"/>
  <c r="B1363" i="3"/>
  <c r="B1379" i="3"/>
  <c r="B1335" i="3"/>
  <c r="B1351" i="3"/>
  <c r="B1367" i="3"/>
  <c r="B1383" i="3"/>
  <c r="B1101" i="3"/>
  <c r="B1109" i="3"/>
  <c r="B1117" i="3"/>
  <c r="B1125" i="3"/>
  <c r="B1133" i="3"/>
  <c r="B1141" i="3"/>
  <c r="B1149" i="3"/>
  <c r="B1157" i="3"/>
  <c r="B1165" i="3"/>
  <c r="B1339" i="3"/>
  <c r="B1355" i="3"/>
  <c r="B1371" i="3"/>
  <c r="B1387" i="3"/>
  <c r="B1391" i="3"/>
  <c r="B1395" i="3"/>
  <c r="B1399" i="3"/>
  <c r="B1403" i="3"/>
  <c r="B1407" i="3"/>
  <c r="B1411" i="3"/>
  <c r="B1415" i="3"/>
  <c r="B1419" i="3"/>
  <c r="B1423" i="3"/>
  <c r="B1427" i="3"/>
  <c r="B1431" i="3"/>
  <c r="B1435" i="3"/>
  <c r="B1439" i="3"/>
  <c r="B1443" i="3"/>
  <c r="B1447" i="3"/>
  <c r="B1451" i="3"/>
  <c r="B1455" i="3"/>
  <c r="B1459" i="3"/>
  <c r="B1463" i="3"/>
  <c r="B1467" i="3"/>
  <c r="B1471" i="3"/>
  <c r="B1475" i="3"/>
  <c r="B1479" i="3"/>
  <c r="B1483" i="3"/>
  <c r="B1487" i="3"/>
  <c r="B1491" i="3"/>
  <c r="B1495" i="3"/>
  <c r="B1499" i="3"/>
  <c r="B1503" i="3"/>
  <c r="B1507" i="3"/>
  <c r="B1511" i="3"/>
  <c r="B1519" i="3"/>
  <c r="B1525" i="3"/>
  <c r="B1529" i="3"/>
  <c r="B1533" i="3"/>
  <c r="B1537" i="3"/>
  <c r="B1541" i="3"/>
  <c r="B1545" i="3"/>
  <c r="B1549" i="3"/>
  <c r="B1553" i="3"/>
  <c r="B1557" i="3"/>
  <c r="B1561" i="3"/>
  <c r="B1290" i="3"/>
  <c r="B1298" i="3"/>
  <c r="B1306" i="3"/>
  <c r="B1314" i="3"/>
  <c r="B1322" i="3"/>
  <c r="B1330" i="3"/>
  <c r="B1514" i="3"/>
  <c r="B1522" i="3"/>
  <c r="B1334" i="3"/>
  <c r="B1338" i="3"/>
  <c r="B1342" i="3"/>
  <c r="B1346" i="3"/>
  <c r="B1350" i="3"/>
  <c r="B1354" i="3"/>
  <c r="B1358" i="3"/>
  <c r="B1362" i="3"/>
  <c r="B1366" i="3"/>
  <c r="B1370" i="3"/>
  <c r="B1374" i="3"/>
  <c r="B1378" i="3"/>
  <c r="B1382" i="3"/>
  <c r="B1386" i="3"/>
  <c r="B1390" i="3"/>
  <c r="B1394" i="3"/>
  <c r="B1398" i="3"/>
  <c r="B1402" i="3"/>
  <c r="B1406" i="3"/>
  <c r="B1410" i="3"/>
  <c r="B1414" i="3"/>
  <c r="B1418" i="3"/>
  <c r="B1422" i="3"/>
  <c r="B1426" i="3"/>
  <c r="B1430" i="3"/>
  <c r="B1434" i="3"/>
  <c r="B1438" i="3"/>
  <c r="B1442" i="3"/>
  <c r="B1446" i="3"/>
  <c r="B1450" i="3"/>
  <c r="B1454" i="3"/>
  <c r="B1458" i="3"/>
  <c r="B1462" i="3"/>
  <c r="B1466" i="3"/>
  <c r="B1470" i="3"/>
  <c r="B1474" i="3"/>
  <c r="B1478" i="3"/>
  <c r="B1482" i="3"/>
  <c r="B1486" i="3"/>
  <c r="B1490" i="3"/>
  <c r="B1494" i="3"/>
  <c r="B1498" i="3"/>
  <c r="B1502" i="3"/>
  <c r="B1506" i="3"/>
  <c r="B1510" i="3"/>
  <c r="B1515" i="3"/>
  <c r="B1523" i="3"/>
  <c r="B1527" i="3"/>
  <c r="B1531" i="3"/>
  <c r="B1535" i="3"/>
  <c r="B1539" i="3"/>
  <c r="B1543" i="3"/>
  <c r="B1547" i="3"/>
  <c r="B1551" i="3"/>
  <c r="B1555" i="3"/>
  <c r="B1559" i="3"/>
  <c r="B1294" i="3"/>
  <c r="B1302" i="3"/>
  <c r="B1310" i="3"/>
  <c r="B1318" i="3"/>
  <c r="B1326" i="3"/>
  <c r="B1518" i="3"/>
  <c r="B1654" i="3"/>
  <c r="B1662" i="3"/>
  <c r="B1665" i="3"/>
  <c r="B1675" i="3"/>
  <c r="B1678" i="3"/>
  <c r="B1681" i="3"/>
  <c r="B1655" i="3"/>
  <c r="B1657" i="3"/>
  <c r="B1663" i="3"/>
  <c r="B1666" i="3"/>
  <c r="B1679" i="3"/>
  <c r="B1682" i="3"/>
  <c r="B1686" i="3"/>
  <c r="B1658" i="3"/>
  <c r="B1667" i="3"/>
  <c r="B1670" i="3"/>
  <c r="B1673" i="3"/>
  <c r="B1683" i="3"/>
  <c r="B1687" i="3"/>
  <c r="B1563" i="3"/>
  <c r="B1565" i="3"/>
  <c r="B1567" i="3"/>
  <c r="B1569" i="3"/>
  <c r="B1571" i="3"/>
  <c r="B1573" i="3"/>
  <c r="B1575" i="3"/>
  <c r="B1577" i="3"/>
  <c r="B1579" i="3"/>
  <c r="B1581" i="3"/>
  <c r="B1583" i="3"/>
  <c r="B1585" i="3"/>
  <c r="B1587" i="3"/>
  <c r="B1589" i="3"/>
  <c r="B1591" i="3"/>
  <c r="B1593" i="3"/>
  <c r="B1595" i="3"/>
  <c r="B1597" i="3"/>
  <c r="B1599" i="3"/>
  <c r="B1601" i="3"/>
  <c r="B1603" i="3"/>
  <c r="B1605" i="3"/>
  <c r="B1607" i="3"/>
  <c r="B1609" i="3"/>
  <c r="B1611" i="3"/>
  <c r="B1613" i="3"/>
  <c r="B1615" i="3"/>
  <c r="B1617" i="3"/>
  <c r="B1619" i="3"/>
  <c r="B1621" i="3"/>
  <c r="B1623" i="3"/>
  <c r="B1625" i="3"/>
  <c r="B1627" i="3"/>
  <c r="B1629" i="3"/>
  <c r="B1631" i="3"/>
  <c r="B1633" i="3"/>
  <c r="B1635" i="3"/>
  <c r="B1637" i="3"/>
  <c r="B1639" i="3"/>
  <c r="B1641" i="3"/>
  <c r="B1643" i="3"/>
  <c r="B1645" i="3"/>
  <c r="B1647" i="3"/>
  <c r="B1649" i="3"/>
  <c r="B1651" i="3"/>
  <c r="B1653" i="3"/>
  <c r="B1659" i="3"/>
  <c r="B1661" i="3"/>
  <c r="B1671" i="3"/>
  <c r="B1674" i="3"/>
  <c r="B1669" i="3"/>
  <c r="B1677" i="3"/>
  <c r="B1685" i="3"/>
  <c r="B1701" i="3"/>
  <c r="B1709" i="3"/>
  <c r="B1717" i="3"/>
  <c r="B1725" i="3"/>
  <c r="B1733" i="3"/>
  <c r="B1741" i="3"/>
  <c r="B1753" i="3"/>
  <c r="B1756" i="3"/>
  <c r="B1759" i="3"/>
  <c r="B1769" i="3"/>
  <c r="B1772" i="3"/>
  <c r="B1775" i="3"/>
  <c r="B1785" i="3"/>
  <c r="B1689" i="3"/>
  <c r="B1693" i="3"/>
  <c r="B1697" i="3"/>
  <c r="B1705" i="3"/>
  <c r="B1713" i="3"/>
  <c r="B1721" i="3"/>
  <c r="B1729" i="3"/>
  <c r="B1737" i="3"/>
  <c r="B1745" i="3"/>
  <c r="B1748" i="3"/>
  <c r="B1751" i="3"/>
  <c r="B1761" i="3"/>
  <c r="B1764" i="3"/>
  <c r="B1767" i="3"/>
  <c r="B1777" i="3"/>
  <c r="B1780" i="3"/>
  <c r="B1783" i="3"/>
  <c r="B1787" i="3"/>
  <c r="B1795" i="3"/>
  <c r="B1803" i="3"/>
  <c r="B1811" i="3"/>
  <c r="B1819" i="3"/>
  <c r="B1827" i="3"/>
  <c r="B1793" i="3"/>
  <c r="B1801" i="3"/>
  <c r="B1809" i="3"/>
  <c r="B1817" i="3"/>
  <c r="B1825" i="3"/>
  <c r="B1840" i="3"/>
  <c r="B1747" i="3"/>
  <c r="B1755" i="3"/>
  <c r="B1763" i="3"/>
  <c r="B1771" i="3"/>
  <c r="B1779" i="3"/>
  <c r="B1791" i="3"/>
  <c r="B1799" i="3"/>
  <c r="B1807" i="3"/>
  <c r="B1815" i="3"/>
  <c r="B1823" i="3"/>
  <c r="B1831" i="3"/>
  <c r="B1789" i="3"/>
  <c r="B1797" i="3"/>
  <c r="B1805" i="3"/>
  <c r="B1813" i="3"/>
  <c r="B1821" i="3"/>
  <c r="B1829" i="3"/>
  <c r="B1832" i="3"/>
  <c r="B1835" i="3"/>
  <c r="B1838" i="3"/>
  <c r="B1843" i="3"/>
  <c r="B1846" i="3"/>
  <c r="B1851" i="3"/>
  <c r="B1854" i="3"/>
  <c r="B1859" i="3"/>
  <c r="B1862" i="3"/>
  <c r="B1867" i="3"/>
  <c r="B1870" i="3"/>
  <c r="B1875" i="3"/>
  <c r="B1878" i="3"/>
  <c r="B1883" i="3"/>
  <c r="B1886" i="3"/>
  <c r="B1891" i="3"/>
  <c r="B1894" i="3"/>
  <c r="B1899" i="3"/>
  <c r="B1902" i="3"/>
  <c r="B1907" i="3"/>
  <c r="B1910" i="3"/>
  <c r="B1915" i="3"/>
  <c r="B1918" i="3"/>
  <c r="B1923" i="3"/>
  <c r="B1926" i="3"/>
  <c r="B1931" i="3"/>
  <c r="B1934" i="3"/>
  <c r="B1939" i="3"/>
  <c r="B1942" i="3"/>
  <c r="B1947" i="3"/>
  <c r="B1950" i="3"/>
  <c r="B1955" i="3"/>
  <c r="B1958" i="3"/>
  <c r="B1963" i="3"/>
  <c r="B1966" i="3"/>
  <c r="B1971" i="3"/>
  <c r="B1974" i="3"/>
  <c r="B1979" i="3"/>
  <c r="B1982" i="3"/>
  <c r="B1987" i="3"/>
  <c r="B1990" i="3"/>
  <c r="B1995" i="3"/>
  <c r="B1998" i="3"/>
  <c r="B1836" i="3"/>
  <c r="B1844" i="3"/>
  <c r="B1852" i="3"/>
  <c r="B1860" i="3"/>
  <c r="B1868" i="3"/>
  <c r="B1876" i="3"/>
  <c r="B1884" i="3"/>
  <c r="B1892" i="3"/>
  <c r="B1900" i="3"/>
  <c r="B1908" i="3"/>
  <c r="B1916" i="3"/>
  <c r="B1924" i="3"/>
  <c r="B1932" i="3"/>
  <c r="B1940" i="3"/>
  <c r="B1948" i="3"/>
  <c r="B1956" i="3"/>
  <c r="B1964" i="3"/>
  <c r="B1972" i="3"/>
  <c r="B1980" i="3"/>
  <c r="B1988" i="3"/>
  <c r="B1996" i="3"/>
  <c r="B1834" i="3"/>
  <c r="B1839" i="3"/>
  <c r="B1842" i="3"/>
  <c r="B1847" i="3"/>
  <c r="B1850" i="3"/>
  <c r="B1855" i="3"/>
  <c r="B1858" i="3"/>
  <c r="B1863" i="3"/>
  <c r="B1866" i="3"/>
  <c r="B1871" i="3"/>
  <c r="B1874" i="3"/>
  <c r="B1879" i="3"/>
  <c r="B1882" i="3"/>
  <c r="B1887" i="3"/>
  <c r="B1890" i="3"/>
  <c r="B1895" i="3"/>
  <c r="B1898" i="3"/>
  <c r="B1903" i="3"/>
  <c r="B1906" i="3"/>
  <c r="B1911" i="3"/>
  <c r="B1914" i="3"/>
  <c r="B1919" i="3"/>
  <c r="B1922" i="3"/>
  <c r="B1927" i="3"/>
  <c r="B1930" i="3"/>
  <c r="B1935" i="3"/>
  <c r="B1938" i="3"/>
  <c r="B1943" i="3"/>
  <c r="B1946" i="3"/>
  <c r="B1951" i="3"/>
  <c r="B1954" i="3"/>
  <c r="B1959" i="3"/>
  <c r="B1962" i="3"/>
  <c r="B1967" i="3"/>
  <c r="B1970" i="3"/>
  <c r="B1975" i="3"/>
  <c r="B1978" i="3"/>
  <c r="B1983" i="3"/>
  <c r="B1986" i="3"/>
  <c r="B1991" i="3"/>
  <c r="B1994" i="3"/>
  <c r="B1999" i="3"/>
  <c r="B1848" i="3"/>
  <c r="B1856" i="3"/>
  <c r="B1864" i="3"/>
  <c r="B1872" i="3"/>
  <c r="B1880" i="3"/>
  <c r="B1888" i="3"/>
  <c r="B1896" i="3"/>
  <c r="B1904" i="3"/>
  <c r="B1912" i="3"/>
  <c r="B1920" i="3"/>
  <c r="B1928" i="3"/>
  <c r="B1936" i="3"/>
  <c r="B1944" i="3"/>
  <c r="B1952" i="3"/>
  <c r="B1960" i="3"/>
  <c r="B1968" i="3"/>
  <c r="B1976" i="3"/>
  <c r="B1984" i="3"/>
  <c r="B1992" i="3"/>
  <c r="B2000" i="3"/>
  <c r="B8" i="3" l="1"/>
  <c r="B26" i="1"/>
  <c r="C26" i="1"/>
  <c r="B14" i="3"/>
  <c r="B22" i="1" l="1"/>
  <c r="B18" i="1"/>
  <c r="B21" i="1"/>
  <c r="B19" i="1"/>
  <c r="B20" i="1"/>
  <c r="B24" i="1"/>
  <c r="B23" i="1"/>
  <c r="B16" i="1"/>
  <c r="B17" i="1"/>
  <c r="B15" i="1"/>
  <c r="I15" i="1" s="1"/>
  <c r="B20" i="3"/>
  <c r="B25" i="3"/>
  <c r="B34" i="3" l="1"/>
  <c r="H16" i="1"/>
  <c r="I16" i="1" s="1"/>
  <c r="J15" i="1"/>
  <c r="J16" i="1" l="1"/>
  <c r="H17" i="1"/>
  <c r="I17" i="1" s="1"/>
  <c r="B43" i="3"/>
  <c r="B52" i="3" l="1"/>
  <c r="H18" i="1"/>
  <c r="I18" i="1" s="1"/>
  <c r="J17" i="1"/>
  <c r="J18" i="1" l="1"/>
  <c r="H19" i="1"/>
  <c r="I19" i="1" s="1"/>
  <c r="B61" i="3"/>
  <c r="B67" i="3" s="1"/>
  <c r="B76" i="3" s="1"/>
  <c r="B86" i="3" s="1"/>
  <c r="B99" i="3" s="1"/>
  <c r="B111" i="3" s="1"/>
  <c r="B125" i="3" s="1"/>
  <c r="B136" i="3" s="1"/>
  <c r="B147" i="3" s="1"/>
  <c r="B157" i="3" s="1"/>
  <c r="B167" i="3" s="1"/>
  <c r="B177" i="3" s="1"/>
  <c r="B186" i="3" s="1"/>
  <c r="B194" i="3" s="1"/>
  <c r="B202" i="3" s="1"/>
  <c r="B213" i="3" s="1"/>
  <c r="B223" i="3" s="1"/>
  <c r="B226" i="3" s="1"/>
  <c r="B236" i="3" s="1"/>
  <c r="B247" i="3" s="1"/>
  <c r="B259" i="3" s="1"/>
  <c r="B270" i="3" s="1"/>
  <c r="B277" i="3" s="1"/>
  <c r="B289" i="3" s="1"/>
  <c r="B296" i="3" s="1"/>
  <c r="B305" i="3" s="1"/>
  <c r="B315" i="3" s="1"/>
  <c r="B325" i="3" s="1"/>
  <c r="B339" i="3" s="1"/>
  <c r="B340" i="3" s="1"/>
  <c r="B351" i="3" s="1"/>
  <c r="B360" i="3" s="1"/>
  <c r="B369" i="3" s="1"/>
  <c r="B379" i="3" s="1"/>
  <c r="B391" i="3" s="1"/>
  <c r="B401" i="3" s="1"/>
  <c r="B410" i="3" s="1"/>
  <c r="B421" i="3" s="1"/>
  <c r="B430" i="3" s="1"/>
  <c r="B436" i="3" s="1"/>
  <c r="B444" i="3" s="1"/>
  <c r="B450" i="3" s="1"/>
  <c r="B461" i="3" s="1"/>
  <c r="B462" i="3" s="1"/>
  <c r="B469" i="3" s="1"/>
  <c r="B479" i="3" s="1"/>
  <c r="B489" i="3" s="1"/>
  <c r="B495" i="3" s="1"/>
  <c r="B504" i="3" s="1"/>
  <c r="B512" i="3" s="1"/>
  <c r="B522" i="3" s="1"/>
  <c r="B532" i="3" s="1"/>
  <c r="B542" i="3" s="1"/>
  <c r="B545" i="3" s="1"/>
  <c r="B548" i="3" s="1"/>
  <c r="B551" i="3" s="1"/>
  <c r="B560" i="3" s="1"/>
  <c r="B569" i="3" s="1"/>
  <c r="B577" i="3" s="1"/>
  <c r="B581" i="3" s="1"/>
  <c r="B593" i="3" s="1"/>
  <c r="B604" i="3" s="1"/>
  <c r="B614" i="3" s="1"/>
  <c r="B626" i="3" s="1"/>
  <c r="B632" i="3" s="1"/>
  <c r="B637" i="3" s="1"/>
  <c r="B643" i="3" s="1"/>
  <c r="B648" i="3" s="1"/>
  <c r="B653" i="3" s="1"/>
  <c r="B656" i="3" s="1"/>
  <c r="B662" i="3" s="1"/>
  <c r="B666" i="3" s="1"/>
  <c r="B669" i="3" s="1"/>
  <c r="B675" i="3" s="1"/>
  <c r="B678" i="3" s="1"/>
  <c r="B690" i="3" s="1"/>
  <c r="B697" i="3" s="1"/>
  <c r="B708" i="3" s="1"/>
  <c r="B720" i="3" s="1"/>
  <c r="B729" i="3" s="1"/>
  <c r="B732" i="3" s="1"/>
  <c r="B736" i="3" s="1"/>
  <c r="B739" i="3" s="1"/>
  <c r="B742" i="3" s="1"/>
  <c r="B747" i="3" s="1"/>
  <c r="B752" i="3" s="1"/>
  <c r="B753" i="3" s="1"/>
  <c r="B754" i="3" s="1"/>
  <c r="B756" i="3" s="1"/>
  <c r="B758" i="3" s="1"/>
  <c r="B759" i="3" s="1"/>
  <c r="B761" i="3" s="1"/>
  <c r="B763" i="3" s="1"/>
  <c r="B776" i="3" s="1"/>
  <c r="B785" i="3" s="1"/>
  <c r="B788" i="3" s="1"/>
  <c r="B789" i="3" s="1"/>
  <c r="B792" i="3" s="1"/>
  <c r="B794" i="3" s="1"/>
  <c r="B795" i="3" s="1"/>
  <c r="B796" i="3" s="1"/>
  <c r="B799" i="3" s="1"/>
  <c r="B800" i="3" s="1"/>
  <c r="B803" i="3" s="1"/>
  <c r="B804" i="3" s="1"/>
  <c r="B805" i="3" s="1"/>
  <c r="B806" i="3" s="1"/>
  <c r="B807" i="3" s="1"/>
  <c r="B809" i="3" s="1"/>
  <c r="B810" i="3" s="1"/>
  <c r="B811" i="3" s="1"/>
  <c r="B813" i="3" s="1"/>
  <c r="B815" i="3" s="1"/>
  <c r="B816" i="3" s="1"/>
  <c r="B817" i="3" s="1"/>
  <c r="B820" i="3" s="1"/>
  <c r="B821" i="3" s="1"/>
  <c r="B822" i="3" s="1"/>
  <c r="B823" i="3" s="1"/>
  <c r="B824" i="3" s="1"/>
  <c r="B825" i="3" s="1"/>
  <c r="B826" i="3" s="1"/>
  <c r="B827" i="3" s="1"/>
  <c r="B828" i="3" s="1"/>
  <c r="B830" i="3" s="1"/>
  <c r="B831" i="3" s="1"/>
  <c r="B832" i="3" s="1"/>
  <c r="B833" i="3" s="1"/>
  <c r="B835" i="3" s="1"/>
  <c r="B836" i="3" s="1"/>
  <c r="B837" i="3" s="1"/>
  <c r="B838" i="3" s="1"/>
  <c r="B839" i="3" s="1"/>
  <c r="B842" i="3" s="1"/>
  <c r="B843" i="3" s="1"/>
  <c r="B844" i="3" s="1"/>
  <c r="B845" i="3" s="1"/>
  <c r="B847" i="3" s="1"/>
  <c r="B848" i="3" s="1"/>
  <c r="B849" i="3" s="1"/>
  <c r="B850" i="3" s="1"/>
  <c r="B851" i="3" s="1"/>
  <c r="B853" i="3" s="1"/>
  <c r="B854" i="3" s="1"/>
  <c r="B856" i="3" s="1"/>
  <c r="B857" i="3" s="1"/>
  <c r="B859" i="3" s="1"/>
  <c r="B860" i="3" s="1"/>
  <c r="B867" i="3" s="1"/>
  <c r="B870" i="3" s="1"/>
  <c r="B871" i="3" s="1"/>
  <c r="B872" i="3" s="1"/>
  <c r="B873" i="3" s="1"/>
  <c r="B878" i="3" s="1"/>
  <c r="B886" i="3" s="1"/>
  <c r="B887" i="3" s="1"/>
  <c r="B888" i="3" s="1"/>
  <c r="B889" i="3" s="1"/>
  <c r="B890" i="3" s="1"/>
  <c r="B891" i="3" s="1"/>
  <c r="B892" i="3" s="1"/>
  <c r="B893" i="3" s="1"/>
  <c r="B894" i="3" s="1"/>
  <c r="B896" i="3" s="1"/>
  <c r="B897" i="3" s="1"/>
  <c r="B900" i="3" s="1"/>
  <c r="B901" i="3" s="1"/>
  <c r="B903" i="3" s="1"/>
  <c r="B905" i="3" s="1"/>
  <c r="B908" i="3" s="1"/>
  <c r="B911" i="3" s="1"/>
  <c r="B914" i="3" s="1"/>
  <c r="B928" i="3" s="1"/>
  <c r="B942" i="3" s="1"/>
  <c r="B945" i="3" s="1"/>
  <c r="B953" i="3" s="1"/>
  <c r="B958" i="3" s="1"/>
  <c r="B960" i="3" s="1"/>
  <c r="B973" i="3" s="1"/>
  <c r="B974" i="3" s="1"/>
  <c r="B984" i="3" s="1"/>
  <c r="B985" i="3" s="1"/>
  <c r="B986" i="3" s="1"/>
  <c r="B987" i="3" s="1"/>
  <c r="B988" i="3" s="1"/>
  <c r="B990" i="3" s="1"/>
  <c r="B995" i="3" s="1"/>
  <c r="B997" i="3" s="1"/>
  <c r="B999" i="3" s="1"/>
  <c r="B1002" i="3" s="1"/>
  <c r="B1005" i="3" s="1"/>
  <c r="B1006" i="3" s="1"/>
  <c r="B1009" i="3" s="1"/>
  <c r="B1017" i="3" s="1"/>
  <c r="B1018" i="3" s="1"/>
  <c r="B1019" i="3" s="1"/>
  <c r="B1020" i="3" s="1"/>
  <c r="B1025" i="3" s="1"/>
  <c r="C198" i="3" l="1"/>
  <c r="C182" i="3"/>
  <c r="C166" i="3"/>
  <c r="C150" i="3"/>
  <c r="C134" i="3"/>
  <c r="C118" i="3"/>
  <c r="C102" i="3"/>
  <c r="C86" i="3"/>
  <c r="C70" i="3"/>
  <c r="C54" i="3"/>
  <c r="C38" i="3"/>
  <c r="C22" i="3"/>
  <c r="C6" i="3"/>
  <c r="C189" i="3"/>
  <c r="C173" i="3"/>
  <c r="C157" i="3"/>
  <c r="C141" i="3"/>
  <c r="C125" i="3"/>
  <c r="C109" i="3"/>
  <c r="C93" i="3"/>
  <c r="C77" i="3"/>
  <c r="C61" i="3"/>
  <c r="C45" i="3"/>
  <c r="C29" i="3"/>
  <c r="C13" i="3"/>
  <c r="C107" i="3"/>
  <c r="C75" i="3"/>
  <c r="C43" i="3"/>
  <c r="C11" i="3"/>
  <c r="C187" i="3"/>
  <c r="C155" i="3"/>
  <c r="C123" i="3"/>
  <c r="C201" i="3"/>
  <c r="C185" i="3"/>
  <c r="C169" i="3"/>
  <c r="C153" i="3"/>
  <c r="C137" i="3"/>
  <c r="C121" i="3"/>
  <c r="C105" i="3"/>
  <c r="C89" i="3"/>
  <c r="C73" i="3"/>
  <c r="C57" i="3"/>
  <c r="C41" i="3"/>
  <c r="C25" i="3"/>
  <c r="C9" i="3"/>
  <c r="C204" i="3"/>
  <c r="C175" i="3"/>
  <c r="C143" i="3"/>
  <c r="C111" i="3"/>
  <c r="C79" i="3"/>
  <c r="C47" i="3"/>
  <c r="C15" i="3"/>
  <c r="C194" i="3"/>
  <c r="C178" i="3"/>
  <c r="C162" i="3"/>
  <c r="C146" i="3"/>
  <c r="C130" i="3"/>
  <c r="C114" i="3"/>
  <c r="C98" i="3"/>
  <c r="C82" i="3"/>
  <c r="C66" i="3"/>
  <c r="C50" i="3"/>
  <c r="C34" i="3"/>
  <c r="C18" i="3"/>
  <c r="C2" i="3"/>
  <c r="C207" i="3"/>
  <c r="C200" i="3"/>
  <c r="C184" i="3"/>
  <c r="C168" i="3"/>
  <c r="C152" i="3"/>
  <c r="C136" i="3"/>
  <c r="C120" i="3"/>
  <c r="C104" i="3"/>
  <c r="C88" i="3"/>
  <c r="C72" i="3"/>
  <c r="C56" i="3"/>
  <c r="C40" i="3"/>
  <c r="C24" i="3"/>
  <c r="C8" i="3"/>
  <c r="C99" i="3"/>
  <c r="C67" i="3"/>
  <c r="C35" i="3"/>
  <c r="C3" i="3"/>
  <c r="C205" i="3"/>
  <c r="C179" i="3"/>
  <c r="C147" i="3"/>
  <c r="C196" i="3"/>
  <c r="C180" i="3"/>
  <c r="C164" i="3"/>
  <c r="C148" i="3"/>
  <c r="C132" i="3"/>
  <c r="C116" i="3"/>
  <c r="C100" i="3"/>
  <c r="C84" i="3"/>
  <c r="C68" i="3"/>
  <c r="C52" i="3"/>
  <c r="C36" i="3"/>
  <c r="C20" i="3"/>
  <c r="C4" i="3"/>
  <c r="C199" i="3"/>
  <c r="C167" i="3"/>
  <c r="C135" i="3"/>
  <c r="C103" i="3"/>
  <c r="C71" i="3"/>
  <c r="C39" i="3"/>
  <c r="C7" i="3"/>
  <c r="C206" i="3"/>
  <c r="C190" i="3"/>
  <c r="C174" i="3"/>
  <c r="C158" i="3"/>
  <c r="C142" i="3"/>
  <c r="C126" i="3"/>
  <c r="C110" i="3"/>
  <c r="C94" i="3"/>
  <c r="C78" i="3"/>
  <c r="C62" i="3"/>
  <c r="C46" i="3"/>
  <c r="C30" i="3"/>
  <c r="C14" i="3"/>
  <c r="C197" i="3"/>
  <c r="C181" i="3"/>
  <c r="C165" i="3"/>
  <c r="C149" i="3"/>
  <c r="C133" i="3"/>
  <c r="C117" i="3"/>
  <c r="C101" i="3"/>
  <c r="C85" i="3"/>
  <c r="C69" i="3"/>
  <c r="C53" i="3"/>
  <c r="C37" i="3"/>
  <c r="C21" i="3"/>
  <c r="C5" i="3"/>
  <c r="C91" i="3"/>
  <c r="C59" i="3"/>
  <c r="C27" i="3"/>
  <c r="C203" i="3"/>
  <c r="C171" i="3"/>
  <c r="C139" i="3"/>
  <c r="C193" i="3"/>
  <c r="C177" i="3"/>
  <c r="C161" i="3"/>
  <c r="C145" i="3"/>
  <c r="C129" i="3"/>
  <c r="C113" i="3"/>
  <c r="C97" i="3"/>
  <c r="C81" i="3"/>
  <c r="C65" i="3"/>
  <c r="C49" i="3"/>
  <c r="C33" i="3"/>
  <c r="C17" i="3"/>
  <c r="C191" i="3"/>
  <c r="C159" i="3"/>
  <c r="C127" i="3"/>
  <c r="C95" i="3"/>
  <c r="C63" i="3"/>
  <c r="C31" i="3"/>
  <c r="C202" i="3"/>
  <c r="C186" i="3"/>
  <c r="C170" i="3"/>
  <c r="C154" i="3"/>
  <c r="C138" i="3"/>
  <c r="C122" i="3"/>
  <c r="C106" i="3"/>
  <c r="C90" i="3"/>
  <c r="C74" i="3"/>
  <c r="C58" i="3"/>
  <c r="C42" i="3"/>
  <c r="C26" i="3"/>
  <c r="C10" i="3"/>
  <c r="C192" i="3"/>
  <c r="C176" i="3"/>
  <c r="C160" i="3"/>
  <c r="C144" i="3"/>
  <c r="C128" i="3"/>
  <c r="C112" i="3"/>
  <c r="C96" i="3"/>
  <c r="C80" i="3"/>
  <c r="C64" i="3"/>
  <c r="C48" i="3"/>
  <c r="C32" i="3"/>
  <c r="C16" i="3"/>
  <c r="C115" i="3"/>
  <c r="C83" i="3"/>
  <c r="C51" i="3"/>
  <c r="C19" i="3"/>
  <c r="C195" i="3"/>
  <c r="C163" i="3"/>
  <c r="C131" i="3"/>
  <c r="C188" i="3"/>
  <c r="C172" i="3"/>
  <c r="C156" i="3"/>
  <c r="C140" i="3"/>
  <c r="C124" i="3"/>
  <c r="C108" i="3"/>
  <c r="C92" i="3"/>
  <c r="C76" i="3"/>
  <c r="C60" i="3"/>
  <c r="C44" i="3"/>
  <c r="C28" i="3"/>
  <c r="C12" i="3"/>
  <c r="C183" i="3"/>
  <c r="C151" i="3"/>
  <c r="C119" i="3"/>
  <c r="C87" i="3"/>
  <c r="C55" i="3"/>
  <c r="C23" i="3"/>
  <c r="B1028" i="3"/>
  <c r="B1034" i="3" s="1"/>
  <c r="B1037" i="3" s="1"/>
  <c r="B1038" i="3" s="1"/>
  <c r="B1041" i="3" s="1"/>
  <c r="B1046" i="3" s="1"/>
  <c r="B1047" i="3" s="1"/>
  <c r="B1048" i="3" s="1"/>
  <c r="B1049" i="3" s="1"/>
  <c r="B1053" i="3" s="1"/>
  <c r="B1054" i="3" s="1"/>
  <c r="B1055" i="3" s="1"/>
  <c r="B1056" i="3" s="1"/>
  <c r="B1057" i="3" s="1"/>
  <c r="B1058" i="3" s="1"/>
  <c r="B1063" i="3" s="1"/>
  <c r="B1065" i="3" s="1"/>
  <c r="B1068" i="3" s="1"/>
  <c r="B1070" i="3" s="1"/>
  <c r="B1071" i="3" s="1"/>
  <c r="B1073" i="3" s="1"/>
  <c r="B1075" i="3" s="1"/>
  <c r="B1077" i="3" s="1"/>
  <c r="B1079" i="3" s="1"/>
  <c r="B1080" i="3" s="1"/>
  <c r="B1081" i="3" s="1"/>
  <c r="B1086" i="3" s="1"/>
  <c r="B1087" i="3" s="1"/>
  <c r="B1088" i="3" s="1"/>
  <c r="H20" i="1"/>
  <c r="I20" i="1" s="1"/>
  <c r="J19" i="1"/>
  <c r="C211" i="3" l="1"/>
  <c r="C230" i="3"/>
  <c r="C221" i="3"/>
  <c r="C232" i="3"/>
  <c r="C225" i="3"/>
  <c r="C215" i="3"/>
  <c r="C219" i="3"/>
  <c r="C220" i="3"/>
  <c r="H21" i="1"/>
  <c r="I21" i="1" s="1"/>
  <c r="J20" i="1"/>
  <c r="C231" i="3"/>
  <c r="C210" i="3"/>
  <c r="B1089" i="3"/>
  <c r="B1091" i="3" s="1"/>
  <c r="B1092" i="3" s="1"/>
  <c r="B1093" i="3" s="1"/>
  <c r="B1094" i="3" s="1"/>
  <c r="B1095" i="3" s="1"/>
  <c r="C657" i="3" s="1"/>
  <c r="C1965" i="3"/>
  <c r="C1879" i="3"/>
  <c r="C1910" i="3"/>
  <c r="C1753" i="3"/>
  <c r="C1665" i="3"/>
  <c r="C1622" i="3"/>
  <c r="C1435" i="3"/>
  <c r="C1601" i="3"/>
  <c r="C1424" i="3"/>
  <c r="C1350" i="3"/>
  <c r="C1517" i="3"/>
  <c r="C1260" i="3"/>
  <c r="C1081" i="3"/>
  <c r="C1297" i="3"/>
  <c r="C1159" i="3"/>
  <c r="C969" i="3"/>
  <c r="C714" i="3"/>
  <c r="C458" i="3"/>
  <c r="C1008" i="3"/>
  <c r="C752" i="3"/>
  <c r="C496" i="3"/>
  <c r="C1945" i="3"/>
  <c r="C1859" i="3"/>
  <c r="C1870" i="3"/>
  <c r="C1729" i="3"/>
  <c r="C1644" i="3"/>
  <c r="C1602" i="3"/>
  <c r="C1415" i="3"/>
  <c r="C1591" i="3"/>
  <c r="C1404" i="3"/>
  <c r="C1324" i="3"/>
  <c r="C1314" i="3"/>
  <c r="C1240" i="3"/>
  <c r="C1062" i="3"/>
  <c r="C1283" i="3"/>
  <c r="C1880" i="3"/>
  <c r="C1963" i="3"/>
  <c r="C1784" i="3"/>
  <c r="C1763" i="3"/>
  <c r="C1702" i="3"/>
  <c r="C1699" i="3"/>
  <c r="C1519" i="3"/>
  <c r="C1643" i="3"/>
  <c r="C1508" i="3"/>
  <c r="C1434" i="3"/>
  <c r="C1154" i="3"/>
  <c r="C1365" i="3"/>
  <c r="C1164" i="3"/>
  <c r="C1709" i="3"/>
  <c r="C1581" i="3"/>
  <c r="C1220" i="3"/>
  <c r="C1239" i="3"/>
  <c r="C1012" i="3"/>
  <c r="C674" i="3"/>
  <c r="C959" i="3"/>
  <c r="C796" i="3"/>
  <c r="C460" i="3"/>
  <c r="C855" i="3"/>
  <c r="C721" i="3"/>
  <c r="C593" i="3"/>
  <c r="C465" i="3"/>
  <c r="C244" i="3"/>
  <c r="C367" i="3"/>
  <c r="C216" i="3"/>
  <c r="C268" i="3"/>
  <c r="C1973" i="3"/>
  <c r="C1887" i="3"/>
  <c r="C1926" i="3"/>
  <c r="C1769" i="3"/>
  <c r="C1673" i="3"/>
  <c r="C1630" i="3"/>
  <c r="C1443" i="3"/>
  <c r="C1605" i="3"/>
  <c r="C1432" i="3"/>
  <c r="C1358" i="3"/>
  <c r="C1078" i="3"/>
  <c r="C1268" i="3"/>
  <c r="C1121" i="3"/>
  <c r="C994" i="3"/>
  <c r="C866" i="3"/>
  <c r="C1249" i="3"/>
  <c r="C1195" i="3"/>
  <c r="C1111" i="3"/>
  <c r="C979" i="3"/>
  <c r="C1028" i="3"/>
  <c r="C945" i="3"/>
  <c r="C860" i="3"/>
  <c r="C774" i="3"/>
  <c r="C690" i="3"/>
  <c r="C606" i="3"/>
  <c r="C518" i="3"/>
  <c r="C434" i="3"/>
  <c r="C991" i="3"/>
  <c r="C1069" i="3"/>
  <c r="C984" i="3"/>
  <c r="C901" i="3"/>
  <c r="C812" i="3"/>
  <c r="C728" i="3"/>
  <c r="C644" i="3"/>
  <c r="C556" i="3"/>
  <c r="C472" i="3"/>
  <c r="C405" i="3"/>
  <c r="C341" i="3"/>
  <c r="C277" i="3"/>
  <c r="C213" i="3"/>
  <c r="C879" i="3"/>
  <c r="C823" i="3"/>
  <c r="C791" i="3"/>
  <c r="C759" i="3"/>
  <c r="C727" i="3"/>
  <c r="C695" i="3"/>
  <c r="C663" i="3"/>
  <c r="C631" i="3"/>
  <c r="C599" i="3"/>
  <c r="C567" i="3"/>
  <c r="C535" i="3"/>
  <c r="C503" i="3"/>
  <c r="C471" i="3"/>
  <c r="C439" i="3"/>
  <c r="C386" i="3"/>
  <c r="C322" i="3"/>
  <c r="C255" i="3"/>
  <c r="C416" i="3"/>
  <c r="C352" i="3"/>
  <c r="C324" i="3"/>
  <c r="C380" i="3"/>
  <c r="C280" i="3"/>
  <c r="C224" i="3"/>
  <c r="C291" i="3"/>
  <c r="C1852" i="3"/>
  <c r="C1935" i="3"/>
  <c r="C1756" i="3"/>
  <c r="C1736" i="3"/>
  <c r="C1674" i="3"/>
  <c r="C1677" i="3"/>
  <c r="C1491" i="3"/>
  <c r="C1629" i="3"/>
  <c r="C1480" i="3"/>
  <c r="C1406" i="3"/>
  <c r="C1126" i="3"/>
  <c r="C1337" i="3"/>
  <c r="C1148" i="3"/>
  <c r="C1022" i="3"/>
  <c r="C894" i="3"/>
  <c r="C1263" i="3"/>
  <c r="C1203" i="3"/>
  <c r="C1143" i="3"/>
  <c r="C1011" i="3"/>
  <c r="C1044" i="3"/>
  <c r="C961" i="3"/>
  <c r="C1972" i="3"/>
  <c r="C1908" i="3"/>
  <c r="C1844" i="3"/>
  <c r="C1949" i="3"/>
  <c r="C1885" i="3"/>
  <c r="C1991" i="3"/>
  <c r="C1927" i="3"/>
  <c r="C1863" i="3"/>
  <c r="C1938" i="3"/>
  <c r="C1812" i="3"/>
  <c r="C1748" i="3"/>
  <c r="C1878" i="3"/>
  <c r="C1789" i="3"/>
  <c r="C1799" i="3"/>
  <c r="C1728" i="3"/>
  <c r="C1733" i="3"/>
  <c r="C1795" i="3"/>
  <c r="C1730" i="3"/>
  <c r="C1666" i="3"/>
  <c r="C1648" i="3"/>
  <c r="C1584" i="3"/>
  <c r="C1773" i="3"/>
  <c r="C1669" i="3"/>
  <c r="C1606" i="3"/>
  <c r="C1542" i="3"/>
  <c r="C1667" i="3"/>
  <c r="C1483" i="3"/>
  <c r="C1419" i="3"/>
  <c r="C1355" i="3"/>
  <c r="C1291" i="3"/>
  <c r="C1625" i="3"/>
  <c r="C1593" i="3"/>
  <c r="C1561" i="3"/>
  <c r="C1529" i="3"/>
  <c r="C1472" i="3"/>
  <c r="C1408" i="3"/>
  <c r="C1344" i="3"/>
  <c r="C1462" i="3"/>
  <c r="C1398" i="3"/>
  <c r="C1334" i="3"/>
  <c r="C1246" i="3"/>
  <c r="C1182" i="3"/>
  <c r="C1118" i="3"/>
  <c r="C1317" i="3"/>
  <c r="C1457" i="3"/>
  <c r="C1393" i="3"/>
  <c r="C1328" i="3"/>
  <c r="C1244" i="3"/>
  <c r="C1180" i="3"/>
  <c r="C1123" i="3"/>
  <c r="C1129" i="3"/>
  <c r="C1066" i="3"/>
  <c r="C1002" i="3"/>
  <c r="C938" i="3"/>
  <c r="C874" i="3"/>
  <c r="C1285" i="3"/>
  <c r="C1253" i="3"/>
  <c r="C1221" i="3"/>
  <c r="C1189" i="3"/>
  <c r="C1127" i="3"/>
  <c r="C1035" i="3"/>
  <c r="C907" i="3"/>
  <c r="C1017" i="3"/>
  <c r="C953" i="3"/>
  <c r="C889" i="3"/>
  <c r="C826" i="3"/>
  <c r="C762" i="3"/>
  <c r="C698" i="3"/>
  <c r="C634" i="3"/>
  <c r="C570" i="3"/>
  <c r="C506" i="3"/>
  <c r="C442" i="3"/>
  <c r="C1047" i="3"/>
  <c r="C919" i="3"/>
  <c r="C1056" i="3"/>
  <c r="C992" i="3"/>
  <c r="C928" i="3"/>
  <c r="C864" i="3"/>
  <c r="C800" i="3"/>
  <c r="C736" i="3"/>
  <c r="C672" i="3"/>
  <c r="C608" i="3"/>
  <c r="C544" i="3"/>
  <c r="C480" i="3"/>
  <c r="C1952" i="3"/>
  <c r="C1888" i="3"/>
  <c r="C1993" i="3"/>
  <c r="C1929" i="3"/>
  <c r="C1865" i="3"/>
  <c r="C1971" i="3"/>
  <c r="C1907" i="3"/>
  <c r="C1843" i="3"/>
  <c r="C1898" i="3"/>
  <c r="C1792" i="3"/>
  <c r="C1966" i="3"/>
  <c r="C1838" i="3"/>
  <c r="C1814" i="3"/>
  <c r="C1771" i="3"/>
  <c r="C1708" i="3"/>
  <c r="C1713" i="3"/>
  <c r="C1775" i="3"/>
  <c r="C1710" i="3"/>
  <c r="C1695" i="3"/>
  <c r="C1628" i="3"/>
  <c r="C1564" i="3"/>
  <c r="C1715" i="3"/>
  <c r="C1650" i="3"/>
  <c r="C1586" i="3"/>
  <c r="C1781" i="3"/>
  <c r="C1518" i="3"/>
  <c r="C1463" i="3"/>
  <c r="C1399" i="3"/>
  <c r="C1335" i="3"/>
  <c r="C1647" i="3"/>
  <c r="C1615" i="3"/>
  <c r="C1583" i="3"/>
  <c r="C1551" i="3"/>
  <c r="C1516" i="3"/>
  <c r="C1452" i="3"/>
  <c r="C1388" i="3"/>
  <c r="C1506" i="3"/>
  <c r="C1442" i="3"/>
  <c r="C1378" i="3"/>
  <c r="C1292" i="3"/>
  <c r="C1226" i="3"/>
  <c r="C1162" i="3"/>
  <c r="C1098" i="3"/>
  <c r="C1501" i="3"/>
  <c r="C1437" i="3"/>
  <c r="C1373" i="3"/>
  <c r="C1288" i="3"/>
  <c r="C1224" i="3"/>
  <c r="C1513" i="3"/>
  <c r="C1321" i="3"/>
  <c r="C1108" i="3"/>
  <c r="C1046" i="3"/>
  <c r="C982" i="3"/>
  <c r="C918" i="3"/>
  <c r="C854" i="3"/>
  <c r="C1275" i="3"/>
  <c r="C1243" i="3"/>
  <c r="C1992" i="3"/>
  <c r="C1928" i="3"/>
  <c r="C1864" i="3"/>
  <c r="C1969" i="3"/>
  <c r="C1905" i="3"/>
  <c r="C1841" i="3"/>
  <c r="C1947" i="3"/>
  <c r="C1883" i="3"/>
  <c r="C1978" i="3"/>
  <c r="C1850" i="3"/>
  <c r="C1768" i="3"/>
  <c r="C1918" i="3"/>
  <c r="C1809" i="3"/>
  <c r="C1790" i="3"/>
  <c r="C1747" i="3"/>
  <c r="C1761" i="3"/>
  <c r="C1689" i="3"/>
  <c r="C1751" i="3"/>
  <c r="C1686" i="3"/>
  <c r="C1668" i="3"/>
  <c r="C1604" i="3"/>
  <c r="C1540" i="3"/>
  <c r="C1688" i="3"/>
  <c r="C1626" i="3"/>
  <c r="C1562" i="3"/>
  <c r="C1719" i="3"/>
  <c r="C1503" i="3"/>
  <c r="C1439" i="3"/>
  <c r="C1375" i="3"/>
  <c r="C1311" i="3"/>
  <c r="C1635" i="3"/>
  <c r="C1603" i="3"/>
  <c r="C1571" i="3"/>
  <c r="C1539" i="3"/>
  <c r="C1492" i="3"/>
  <c r="C1428" i="3"/>
  <c r="C1364" i="3"/>
  <c r="C1482" i="3"/>
  <c r="C1418" i="3"/>
  <c r="C1354" i="3"/>
  <c r="C1266" i="3"/>
  <c r="C1202" i="3"/>
  <c r="C1138" i="3"/>
  <c r="C1074" i="3"/>
  <c r="C1477" i="3"/>
  <c r="C1413" i="3"/>
  <c r="C1349" i="3"/>
  <c r="C1264" i="3"/>
  <c r="C1200" i="3"/>
  <c r="C1163" i="3"/>
  <c r="C1948" i="3"/>
  <c r="C1861" i="3"/>
  <c r="C1890" i="3"/>
  <c r="C1810" i="3"/>
  <c r="C1770" i="3"/>
  <c r="C1560" i="3"/>
  <c r="C1765" i="3"/>
  <c r="C1331" i="3"/>
  <c r="C1549" i="3"/>
  <c r="C1502" i="3"/>
  <c r="C1222" i="3"/>
  <c r="C1433" i="3"/>
  <c r="C1306" i="3"/>
  <c r="C1070" i="3"/>
  <c r="C942" i="3"/>
  <c r="C1287" i="3"/>
  <c r="C1223" i="3"/>
  <c r="C1177" i="3"/>
  <c r="C1083" i="3"/>
  <c r="C1085" i="3"/>
  <c r="C993" i="3"/>
  <c r="C908" i="3"/>
  <c r="C822" i="3"/>
  <c r="C738" i="3"/>
  <c r="C654" i="3"/>
  <c r="C566" i="3"/>
  <c r="C482" i="3"/>
  <c r="C1091" i="3"/>
  <c r="C911" i="3"/>
  <c r="C1032" i="3"/>
  <c r="C949" i="3"/>
  <c r="C861" i="3"/>
  <c r="C776" i="3"/>
  <c r="C692" i="3"/>
  <c r="C604" i="3"/>
  <c r="C520" i="3"/>
  <c r="C444" i="3"/>
  <c r="C377" i="3"/>
  <c r="C313" i="3"/>
  <c r="C249" i="3"/>
  <c r="C306" i="3"/>
  <c r="C841" i="3"/>
  <c r="C809" i="3"/>
  <c r="C777" i="3"/>
  <c r="C745" i="3"/>
  <c r="C713" i="3"/>
  <c r="C681" i="3"/>
  <c r="C649" i="3"/>
  <c r="C617" i="3"/>
  <c r="C585" i="3"/>
  <c r="C553" i="3"/>
  <c r="C521" i="3"/>
  <c r="C489" i="3"/>
  <c r="C457" i="3"/>
  <c r="C422" i="3"/>
  <c r="C358" i="3"/>
  <c r="C262" i="3"/>
  <c r="C228" i="3"/>
  <c r="C387" i="3"/>
  <c r="C295" i="3"/>
  <c r="C267" i="3"/>
  <c r="C415" i="3"/>
  <c r="C351" i="3"/>
  <c r="C248" i="3"/>
  <c r="C235" i="3"/>
  <c r="C1996" i="3"/>
  <c r="C1909" i="3"/>
  <c r="C1986" i="3"/>
  <c r="C1813" i="3"/>
  <c r="C1693" i="3"/>
  <c r="C1608" i="3"/>
  <c r="C1566" i="3"/>
  <c r="C1379" i="3"/>
  <c r="C1573" i="3"/>
  <c r="C1368" i="3"/>
  <c r="C1270" i="3"/>
  <c r="C1481" i="3"/>
  <c r="C1204" i="3"/>
  <c r="C1089" i="3"/>
  <c r="C962" i="3"/>
  <c r="C1305" i="3"/>
  <c r="C1233" i="3"/>
  <c r="C1185" i="3"/>
  <c r="C1165" i="3"/>
  <c r="C931" i="3"/>
  <c r="C1009" i="3"/>
  <c r="C924" i="3"/>
  <c r="C838" i="3"/>
  <c r="C754" i="3"/>
  <c r="C670" i="3"/>
  <c r="C582" i="3"/>
  <c r="C498" i="3"/>
  <c r="C1120" i="3"/>
  <c r="C943" i="3"/>
  <c r="C1048" i="3"/>
  <c r="C965" i="3"/>
  <c r="C877" i="3"/>
  <c r="C792" i="3"/>
  <c r="C708" i="3"/>
  <c r="C620" i="3"/>
  <c r="C536" i="3"/>
  <c r="C456" i="3"/>
  <c r="C389" i="3"/>
  <c r="C325" i="3"/>
  <c r="C261" i="3"/>
  <c r="C847" i="3"/>
  <c r="C815" i="3"/>
  <c r="C783" i="3"/>
  <c r="C751" i="3"/>
  <c r="C719" i="3"/>
  <c r="C687" i="3"/>
  <c r="C655" i="3"/>
  <c r="C623" i="3"/>
  <c r="C591" i="3"/>
  <c r="C559" i="3"/>
  <c r="C527" i="3"/>
  <c r="C495" i="3"/>
  <c r="C463" i="3"/>
  <c r="C431" i="3"/>
  <c r="C370" i="3"/>
  <c r="C286" i="3"/>
  <c r="C239" i="3"/>
  <c r="C400" i="3"/>
  <c r="C320" i="3"/>
  <c r="C292" i="3"/>
  <c r="C428" i="3"/>
  <c r="C364" i="3"/>
  <c r="C256" i="3"/>
  <c r="C214" i="3"/>
  <c r="C259" i="3"/>
  <c r="C1957" i="3"/>
  <c r="C1871" i="3"/>
  <c r="C1894" i="3"/>
  <c r="C1741" i="3"/>
  <c r="C1657" i="3"/>
  <c r="C1614" i="3"/>
  <c r="C1427" i="3"/>
  <c r="C1597" i="3"/>
  <c r="C1416" i="3"/>
  <c r="C1342" i="3"/>
  <c r="C1325" i="3"/>
  <c r="C1252" i="3"/>
  <c r="C1116" i="3"/>
  <c r="C990" i="3"/>
  <c r="C1956" i="3"/>
  <c r="C1892" i="3"/>
  <c r="C1997" i="3"/>
  <c r="C1933" i="3"/>
  <c r="C1869" i="3"/>
  <c r="C1975" i="3"/>
  <c r="C1911" i="3"/>
  <c r="C1847" i="3"/>
  <c r="C1906" i="3"/>
  <c r="C1796" i="3"/>
  <c r="C1974" i="3"/>
  <c r="C1846" i="3"/>
  <c r="C1818" i="3"/>
  <c r="C1774" i="3"/>
  <c r="C1712" i="3"/>
  <c r="C1717" i="3"/>
  <c r="C1778" i="3"/>
  <c r="C1714" i="3"/>
  <c r="C1842" i="3"/>
  <c r="C1632" i="3"/>
  <c r="C1568" i="3"/>
  <c r="C1723" i="3"/>
  <c r="C1653" i="3"/>
  <c r="C1590" i="3"/>
  <c r="C1526" i="3"/>
  <c r="C1522" i="3"/>
  <c r="C1467" i="3"/>
  <c r="C1403" i="3"/>
  <c r="C1339" i="3"/>
  <c r="C1649" i="3"/>
  <c r="C1617" i="3"/>
  <c r="C1585" i="3"/>
  <c r="C1553" i="3"/>
  <c r="C1520" i="3"/>
  <c r="C1456" i="3"/>
  <c r="C1392" i="3"/>
  <c r="C1510" i="3"/>
  <c r="C1446" i="3"/>
  <c r="C1382" i="3"/>
  <c r="C1300" i="3"/>
  <c r="C1230" i="3"/>
  <c r="C1166" i="3"/>
  <c r="C1102" i="3"/>
  <c r="C1505" i="3"/>
  <c r="C1441" i="3"/>
  <c r="C1377" i="3"/>
  <c r="C1296" i="3"/>
  <c r="C1228" i="3"/>
  <c r="C1521" i="3"/>
  <c r="C1329" i="3"/>
  <c r="C1113" i="3"/>
  <c r="C1050" i="3"/>
  <c r="C986" i="3"/>
  <c r="C922" i="3"/>
  <c r="C858" i="3"/>
  <c r="C1277" i="3"/>
  <c r="C1245" i="3"/>
  <c r="C1213" i="3"/>
  <c r="C1181" i="3"/>
  <c r="C1095" i="3"/>
  <c r="C1003" i="3"/>
  <c r="C1065" i="3"/>
  <c r="C1001" i="3"/>
  <c r="C937" i="3"/>
  <c r="C873" i="3"/>
  <c r="C810" i="3"/>
  <c r="C746" i="3"/>
  <c r="C682" i="3"/>
  <c r="C618" i="3"/>
  <c r="C554" i="3"/>
  <c r="C490" i="3"/>
  <c r="C1144" i="3"/>
  <c r="C1015" i="3"/>
  <c r="C1133" i="3"/>
  <c r="C1040" i="3"/>
  <c r="C976" i="3"/>
  <c r="C912" i="3"/>
  <c r="C848" i="3"/>
  <c r="C784" i="3"/>
  <c r="C720" i="3"/>
  <c r="C656" i="3"/>
  <c r="C592" i="3"/>
  <c r="C528" i="3"/>
  <c r="C2000" i="3"/>
  <c r="C1936" i="3"/>
  <c r="C1872" i="3"/>
  <c r="C1977" i="3"/>
  <c r="C1913" i="3"/>
  <c r="C1849" i="3"/>
  <c r="C1955" i="3"/>
  <c r="C1891" i="3"/>
  <c r="C1994" i="3"/>
  <c r="C1866" i="3"/>
  <c r="C1776" i="3"/>
  <c r="C1934" i="3"/>
  <c r="C1817" i="3"/>
  <c r="C1798" i="3"/>
  <c r="C1755" i="3"/>
  <c r="C1777" i="3"/>
  <c r="C1697" i="3"/>
  <c r="C1759" i="3"/>
  <c r="C1694" i="3"/>
  <c r="C1676" i="3"/>
  <c r="C1612" i="3"/>
  <c r="C1548" i="3"/>
  <c r="C1696" i="3"/>
  <c r="C1634" i="3"/>
  <c r="C1570" i="3"/>
  <c r="C1735" i="3"/>
  <c r="C1511" i="3"/>
  <c r="C1447" i="3"/>
  <c r="C1383" i="3"/>
  <c r="C1319" i="3"/>
  <c r="C1639" i="3"/>
  <c r="C1607" i="3"/>
  <c r="C1575" i="3"/>
  <c r="C1543" i="3"/>
  <c r="C1500" i="3"/>
  <c r="C1436" i="3"/>
  <c r="C1372" i="3"/>
  <c r="C1490" i="3"/>
  <c r="C1426" i="3"/>
  <c r="C1362" i="3"/>
  <c r="C1274" i="3"/>
  <c r="C1210" i="3"/>
  <c r="C1146" i="3"/>
  <c r="C1082" i="3"/>
  <c r="C1485" i="3"/>
  <c r="C1421" i="3"/>
  <c r="C1357" i="3"/>
  <c r="C1272" i="3"/>
  <c r="C1208" i="3"/>
  <c r="C1294" i="3"/>
  <c r="C1156" i="3"/>
  <c r="C1092" i="3"/>
  <c r="C1030" i="3"/>
  <c r="C966" i="3"/>
  <c r="C902" i="3"/>
  <c r="C1310" i="3"/>
  <c r="C1267" i="3"/>
  <c r="C1235" i="3"/>
  <c r="C1976" i="3"/>
  <c r="C1912" i="3"/>
  <c r="C1848" i="3"/>
  <c r="C1953" i="3"/>
  <c r="C1889" i="3"/>
  <c r="C1995" i="3"/>
  <c r="C1931" i="3"/>
  <c r="C1867" i="3"/>
  <c r="C1946" i="3"/>
  <c r="C1816" i="3"/>
  <c r="C1752" i="3"/>
  <c r="C1886" i="3"/>
  <c r="C1793" i="3"/>
  <c r="C1807" i="3"/>
  <c r="C1732" i="3"/>
  <c r="C1737" i="3"/>
  <c r="C1803" i="3"/>
  <c r="C1734" i="3"/>
  <c r="C1670" i="3"/>
  <c r="C1652" i="3"/>
  <c r="C1588" i="3"/>
  <c r="C1524" i="3"/>
  <c r="C1672" i="3"/>
  <c r="C1610" i="3"/>
  <c r="C1546" i="3"/>
  <c r="C1675" i="3"/>
  <c r="C1487" i="3"/>
  <c r="C1423" i="3"/>
  <c r="C1359" i="3"/>
  <c r="C1295" i="3"/>
  <c r="C1627" i="3"/>
  <c r="C1595" i="3"/>
  <c r="C1563" i="3"/>
  <c r="C1531" i="3"/>
  <c r="C1476" i="3"/>
  <c r="C1412" i="3"/>
  <c r="C1348" i="3"/>
  <c r="C1466" i="3"/>
  <c r="C1402" i="3"/>
  <c r="C1338" i="3"/>
  <c r="C1250" i="3"/>
  <c r="C1186" i="3"/>
  <c r="C1122" i="3"/>
  <c r="C1322" i="3"/>
  <c r="C1461" i="3"/>
  <c r="C1397" i="3"/>
  <c r="C1333" i="3"/>
  <c r="C1248" i="3"/>
  <c r="C1184" i="3"/>
  <c r="C1131" i="3"/>
  <c r="C1884" i="3"/>
  <c r="C1967" i="3"/>
  <c r="C1788" i="3"/>
  <c r="C1766" i="3"/>
  <c r="C1706" i="3"/>
  <c r="C1707" i="3"/>
  <c r="C1514" i="3"/>
  <c r="C1645" i="3"/>
  <c r="C1512" i="3"/>
  <c r="C1438" i="3"/>
  <c r="C1158" i="3"/>
  <c r="C1369" i="3"/>
  <c r="C1313" i="3"/>
  <c r="C1038" i="3"/>
  <c r="C910" i="3"/>
  <c r="C1271" i="3"/>
  <c r="C1209" i="3"/>
  <c r="C1167" i="3"/>
  <c r="C1027" i="3"/>
  <c r="C1057" i="3"/>
  <c r="C972" i="3"/>
  <c r="C884" i="3"/>
  <c r="C802" i="3"/>
  <c r="C718" i="3"/>
  <c r="C630" i="3"/>
  <c r="C546" i="3"/>
  <c r="C462" i="3"/>
  <c r="C1039" i="3"/>
  <c r="C1117" i="3"/>
  <c r="C1013" i="3"/>
  <c r="C925" i="3"/>
  <c r="C840" i="3"/>
  <c r="C756" i="3"/>
  <c r="C668" i="3"/>
  <c r="C584" i="3"/>
  <c r="C500" i="3"/>
  <c r="C425" i="3"/>
  <c r="C361" i="3"/>
  <c r="C297" i="3"/>
  <c r="C233" i="3"/>
  <c r="C274" i="3"/>
  <c r="C833" i="3"/>
  <c r="C801" i="3"/>
  <c r="C769" i="3"/>
  <c r="C737" i="3"/>
  <c r="C705" i="3"/>
  <c r="C673" i="3"/>
  <c r="C641" i="3"/>
  <c r="C609" i="3"/>
  <c r="C577" i="3"/>
  <c r="C545" i="3"/>
  <c r="C513" i="3"/>
  <c r="C481" i="3"/>
  <c r="C449" i="3"/>
  <c r="C406" i="3"/>
  <c r="C342" i="3"/>
  <c r="C875" i="3"/>
  <c r="C212" i="3"/>
  <c r="C371" i="3"/>
  <c r="C263" i="3"/>
  <c r="C399" i="3"/>
  <c r="C319" i="3"/>
  <c r="C238" i="3"/>
  <c r="C332" i="3"/>
  <c r="C1932" i="3"/>
  <c r="C1845" i="3"/>
  <c r="C1858" i="3"/>
  <c r="C1794" i="3"/>
  <c r="C1754" i="3"/>
  <c r="C1544" i="3"/>
  <c r="C1727" i="3"/>
  <c r="C1315" i="3"/>
  <c r="C1541" i="3"/>
  <c r="C1486" i="3"/>
  <c r="C1206" i="3"/>
  <c r="C1417" i="3"/>
  <c r="C1290" i="3"/>
  <c r="C1058" i="3"/>
  <c r="C930" i="3"/>
  <c r="C1281" i="3"/>
  <c r="C1217" i="3"/>
  <c r="C1175" i="3"/>
  <c r="C1059" i="3"/>
  <c r="C1080" i="3"/>
  <c r="C988" i="3"/>
  <c r="C900" i="3"/>
  <c r="C818" i="3"/>
  <c r="C734" i="3"/>
  <c r="C646" i="3"/>
  <c r="C562" i="3"/>
  <c r="C478" i="3"/>
  <c r="C1071" i="3"/>
  <c r="C1149" i="3"/>
  <c r="C1029" i="3"/>
  <c r="C941" i="3"/>
  <c r="C856" i="3"/>
  <c r="C772" i="3"/>
  <c r="C684" i="3"/>
  <c r="C600" i="3"/>
  <c r="C516" i="3"/>
  <c r="C440" i="3"/>
  <c r="C373" i="3"/>
  <c r="C309" i="3"/>
  <c r="C245" i="3"/>
  <c r="C298" i="3"/>
  <c r="C839" i="3"/>
  <c r="C807" i="3"/>
  <c r="C775" i="3"/>
  <c r="C743" i="3"/>
  <c r="C711" i="3"/>
  <c r="C679" i="3"/>
  <c r="C647" i="3"/>
  <c r="C615" i="3"/>
  <c r="C583" i="3"/>
  <c r="C551" i="3"/>
  <c r="C519" i="3"/>
  <c r="C487" i="3"/>
  <c r="C455" i="3"/>
  <c r="C418" i="3"/>
  <c r="C354" i="3"/>
  <c r="C899" i="3"/>
  <c r="C223" i="3"/>
  <c r="C384" i="3"/>
  <c r="C288" i="3"/>
  <c r="C412" i="3"/>
  <c r="C344" i="3"/>
  <c r="C246" i="3"/>
  <c r="C227" i="3"/>
  <c r="C1980" i="3"/>
  <c r="C1893" i="3"/>
  <c r="C1954" i="3"/>
  <c r="C1797" i="3"/>
  <c r="C1811" i="3"/>
  <c r="C1592" i="3"/>
  <c r="C1550" i="3"/>
  <c r="C1363" i="3"/>
  <c r="C1565" i="3"/>
  <c r="C1352" i="3"/>
  <c r="C1254" i="3"/>
  <c r="C1465" i="3"/>
  <c r="C1188" i="3"/>
  <c r="C1084" i="3"/>
  <c r="C958" i="3"/>
  <c r="C1301" i="3"/>
  <c r="C1231" i="3"/>
  <c r="C1183" i="3"/>
  <c r="C1157" i="3"/>
  <c r="C923" i="3"/>
  <c r="C1004" i="3"/>
  <c r="C916" i="3"/>
  <c r="C1940" i="3"/>
  <c r="C1876" i="3"/>
  <c r="C1981" i="3"/>
  <c r="C1917" i="3"/>
  <c r="C1853" i="3"/>
  <c r="C1959" i="3"/>
  <c r="C1895" i="3"/>
  <c r="C1831" i="3"/>
  <c r="C1874" i="3"/>
  <c r="C1780" i="3"/>
  <c r="C1942" i="3"/>
  <c r="C1821" i="3"/>
  <c r="C1802" i="3"/>
  <c r="C1758" i="3"/>
  <c r="C1834" i="3"/>
  <c r="C1701" i="3"/>
  <c r="C1762" i="3"/>
  <c r="C1698" i="3"/>
  <c r="C1681" i="3"/>
  <c r="C1616" i="3"/>
  <c r="C1552" i="3"/>
  <c r="C1687" i="3"/>
  <c r="C1638" i="3"/>
  <c r="C1574" i="3"/>
  <c r="C1743" i="3"/>
  <c r="C1515" i="3"/>
  <c r="C1451" i="3"/>
  <c r="C1387" i="3"/>
  <c r="C1323" i="3"/>
  <c r="C1641" i="3"/>
  <c r="C1609" i="3"/>
  <c r="C1577" i="3"/>
  <c r="C1545" i="3"/>
  <c r="C1504" i="3"/>
  <c r="C1440" i="3"/>
  <c r="C1376" i="3"/>
  <c r="C1494" i="3"/>
  <c r="C1430" i="3"/>
  <c r="C1366" i="3"/>
  <c r="C1278" i="3"/>
  <c r="C1214" i="3"/>
  <c r="C1150" i="3"/>
  <c r="C1086" i="3"/>
  <c r="C1489" i="3"/>
  <c r="C1425" i="3"/>
  <c r="C1361" i="3"/>
  <c r="C1276" i="3"/>
  <c r="C1212" i="3"/>
  <c r="C1298" i="3"/>
  <c r="C1161" i="3"/>
  <c r="C1097" i="3"/>
  <c r="C1034" i="3"/>
  <c r="C970" i="3"/>
  <c r="C906" i="3"/>
  <c r="C1318" i="3"/>
  <c r="C1269" i="3"/>
  <c r="C1237" i="3"/>
  <c r="C1205" i="3"/>
  <c r="C1173" i="3"/>
  <c r="C1160" i="3"/>
  <c r="C971" i="3"/>
  <c r="C1049" i="3"/>
  <c r="C985" i="3"/>
  <c r="C921" i="3"/>
  <c r="C857" i="3"/>
  <c r="C794" i="3"/>
  <c r="C730" i="3"/>
  <c r="C666" i="3"/>
  <c r="C602" i="3"/>
  <c r="C538" i="3"/>
  <c r="C474" i="3"/>
  <c r="C1112" i="3"/>
  <c r="C983" i="3"/>
  <c r="C1101" i="3"/>
  <c r="C1024" i="3"/>
  <c r="C960" i="3"/>
  <c r="C896" i="3"/>
  <c r="C832" i="3"/>
  <c r="C768" i="3"/>
  <c r="C704" i="3"/>
  <c r="C640" i="3"/>
  <c r="C576" i="3"/>
  <c r="C512" i="3"/>
  <c r="C1984" i="3"/>
  <c r="C1920" i="3"/>
  <c r="C1856" i="3"/>
  <c r="C1961" i="3"/>
  <c r="C1897" i="3"/>
  <c r="C1833" i="3"/>
  <c r="C1939" i="3"/>
  <c r="C1875" i="3"/>
  <c r="C1962" i="3"/>
  <c r="C1824" i="3"/>
  <c r="C1760" i="3"/>
  <c r="C1902" i="3"/>
  <c r="C1801" i="3"/>
  <c r="C1823" i="3"/>
  <c r="C1740" i="3"/>
  <c r="C1745" i="3"/>
  <c r="C1819" i="3"/>
  <c r="C1742" i="3"/>
  <c r="C1678" i="3"/>
  <c r="C1660" i="3"/>
  <c r="C1596" i="3"/>
  <c r="C1532" i="3"/>
  <c r="C1680" i="3"/>
  <c r="C1618" i="3"/>
  <c r="C1554" i="3"/>
  <c r="C1703" i="3"/>
  <c r="C1495" i="3"/>
  <c r="C1431" i="3"/>
  <c r="C1367" i="3"/>
  <c r="C1303" i="3"/>
  <c r="C1631" i="3"/>
  <c r="C1599" i="3"/>
  <c r="C1567" i="3"/>
  <c r="C1535" i="3"/>
  <c r="C1484" i="3"/>
  <c r="C1420" i="3"/>
  <c r="C1356" i="3"/>
  <c r="C1474" i="3"/>
  <c r="C1410" i="3"/>
  <c r="C1346" i="3"/>
  <c r="C1258" i="3"/>
  <c r="C1194" i="3"/>
  <c r="C1130" i="3"/>
  <c r="C1330" i="3"/>
  <c r="C1469" i="3"/>
  <c r="C1405" i="3"/>
  <c r="C1341" i="3"/>
  <c r="C1256" i="3"/>
  <c r="C1192" i="3"/>
  <c r="C1147" i="3"/>
  <c r="C1140" i="3"/>
  <c r="C1076" i="3"/>
  <c r="C1014" i="3"/>
  <c r="C950" i="3"/>
  <c r="C886" i="3"/>
  <c r="C1293" i="3"/>
  <c r="C1259" i="3"/>
  <c r="C1227" i="3"/>
  <c r="C1960" i="3"/>
  <c r="C1896" i="3"/>
  <c r="C1832" i="3"/>
  <c r="C1937" i="3"/>
  <c r="C1873" i="3"/>
  <c r="C1979" i="3"/>
  <c r="C1915" i="3"/>
  <c r="C1851" i="3"/>
  <c r="C1914" i="3"/>
  <c r="C1800" i="3"/>
  <c r="C1982" i="3"/>
  <c r="C1854" i="3"/>
  <c r="C1822" i="3"/>
  <c r="C1779" i="3"/>
  <c r="C1716" i="3"/>
  <c r="C1721" i="3"/>
  <c r="C1783" i="3"/>
  <c r="C1718" i="3"/>
  <c r="C1654" i="3"/>
  <c r="C1636" i="3"/>
  <c r="C1572" i="3"/>
  <c r="C1731" i="3"/>
  <c r="C1656" i="3"/>
  <c r="C1594" i="3"/>
  <c r="C1530" i="3"/>
  <c r="C1655" i="3"/>
  <c r="C1471" i="3"/>
  <c r="C1407" i="3"/>
  <c r="C1343" i="3"/>
  <c r="C1651" i="3"/>
  <c r="C1619" i="3"/>
  <c r="C1587" i="3"/>
  <c r="C1555" i="3"/>
  <c r="C1523" i="3"/>
  <c r="C1460" i="3"/>
  <c r="C1396" i="3"/>
  <c r="C1332" i="3"/>
  <c r="C1450" i="3"/>
  <c r="C1386" i="3"/>
  <c r="C1308" i="3"/>
  <c r="C1234" i="3"/>
  <c r="C1170" i="3"/>
  <c r="C1106" i="3"/>
  <c r="C1509" i="3"/>
  <c r="C1445" i="3"/>
  <c r="C1381" i="3"/>
  <c r="C1304" i="3"/>
  <c r="C1232" i="3"/>
  <c r="C1168" i="3"/>
  <c r="C1099" i="3"/>
  <c r="C1989" i="3"/>
  <c r="C1903" i="3"/>
  <c r="C1958" i="3"/>
  <c r="C1704" i="3"/>
  <c r="C1691" i="3"/>
  <c r="C1646" i="3"/>
  <c r="C1459" i="3"/>
  <c r="C1613" i="3"/>
  <c r="C1448" i="3"/>
  <c r="C1374" i="3"/>
  <c r="C1094" i="3"/>
  <c r="C1284" i="3"/>
  <c r="C1132" i="3"/>
  <c r="C1006" i="3"/>
  <c r="C878" i="3"/>
  <c r="C1255" i="3"/>
  <c r="C1199" i="3"/>
  <c r="C1119" i="3"/>
  <c r="C987" i="3"/>
  <c r="C1036" i="3"/>
  <c r="C948" i="3"/>
  <c r="C865" i="3"/>
  <c r="C782" i="3"/>
  <c r="C694" i="3"/>
  <c r="C610" i="3"/>
  <c r="C526" i="3"/>
  <c r="C438" i="3"/>
  <c r="C999" i="3"/>
  <c r="C1077" i="3"/>
  <c r="C989" i="3"/>
  <c r="C904" i="3"/>
  <c r="C820" i="3"/>
  <c r="C732" i="3"/>
  <c r="C648" i="3"/>
  <c r="C564" i="3"/>
  <c r="C476" i="3"/>
  <c r="C409" i="3"/>
  <c r="C345" i="3"/>
  <c r="C281" i="3"/>
  <c r="C217" i="3"/>
  <c r="C887" i="3"/>
  <c r="C825" i="3"/>
  <c r="C793" i="3"/>
  <c r="C761" i="3"/>
  <c r="C729" i="3"/>
  <c r="C697" i="3"/>
  <c r="C665" i="3"/>
  <c r="C633" i="3"/>
  <c r="C601" i="3"/>
  <c r="C569" i="3"/>
  <c r="C537" i="3"/>
  <c r="C505" i="3"/>
  <c r="C473" i="3"/>
  <c r="C441" i="3"/>
  <c r="C390" i="3"/>
  <c r="C326" i="3"/>
  <c r="C260" i="3"/>
  <c r="C419" i="3"/>
  <c r="C355" i="3"/>
  <c r="C331" i="3"/>
  <c r="C383" i="3"/>
  <c r="C287" i="3"/>
  <c r="C226" i="3"/>
  <c r="C300" i="3"/>
  <c r="C1868" i="3"/>
  <c r="C1951" i="3"/>
  <c r="C1772" i="3"/>
  <c r="C1750" i="3"/>
  <c r="C1690" i="3"/>
  <c r="C1692" i="3"/>
  <c r="C1507" i="3"/>
  <c r="C1637" i="3"/>
  <c r="C1496" i="3"/>
  <c r="C1422" i="3"/>
  <c r="C1142" i="3"/>
  <c r="C1353" i="3"/>
  <c r="C1153" i="3"/>
  <c r="C1026" i="3"/>
  <c r="C898" i="3"/>
  <c r="C1265" i="3"/>
  <c r="C1207" i="3"/>
  <c r="C1151" i="3"/>
  <c r="C1019" i="3"/>
  <c r="C1052" i="3"/>
  <c r="C964" i="3"/>
  <c r="C881" i="3"/>
  <c r="C798" i="3"/>
  <c r="C710" i="3"/>
  <c r="C626" i="3"/>
  <c r="C542" i="3"/>
  <c r="C454" i="3"/>
  <c r="C1031" i="3"/>
  <c r="C1109" i="3"/>
  <c r="C1005" i="3"/>
  <c r="C920" i="3"/>
  <c r="C836" i="3"/>
  <c r="C748" i="3"/>
  <c r="C664" i="3"/>
  <c r="C580" i="3"/>
  <c r="C492" i="3"/>
  <c r="C421" i="3"/>
  <c r="C357" i="3"/>
  <c r="C293" i="3"/>
  <c r="C229" i="3"/>
  <c r="C266" i="3"/>
  <c r="C831" i="3"/>
  <c r="C799" i="3"/>
  <c r="C767" i="3"/>
  <c r="C735" i="3"/>
  <c r="C703" i="3"/>
  <c r="C671" i="3"/>
  <c r="C639" i="3"/>
  <c r="C607" i="3"/>
  <c r="C575" i="3"/>
  <c r="C543" i="3"/>
  <c r="C511" i="3"/>
  <c r="C479" i="3"/>
  <c r="C447" i="3"/>
  <c r="C402" i="3"/>
  <c r="C338" i="3"/>
  <c r="C867" i="3"/>
  <c r="C368" i="3"/>
  <c r="C396" i="3"/>
  <c r="C312" i="3"/>
  <c r="C234" i="3"/>
  <c r="C323" i="3"/>
  <c r="C1916" i="3"/>
  <c r="C1999" i="3"/>
  <c r="C1820" i="3"/>
  <c r="C1815" i="3"/>
  <c r="C1738" i="3"/>
  <c r="C1528" i="3"/>
  <c r="C1683" i="3"/>
  <c r="C1299" i="3"/>
  <c r="C1533" i="3"/>
  <c r="C1470" i="3"/>
  <c r="C1190" i="3"/>
  <c r="C1401" i="3"/>
  <c r="C1139" i="3"/>
  <c r="C1054" i="3"/>
  <c r="C926" i="3"/>
  <c r="C1279" i="3"/>
  <c r="C1215" i="3"/>
  <c r="C1171" i="3"/>
  <c r="C1051" i="3"/>
  <c r="C1068" i="3"/>
  <c r="C980" i="3"/>
  <c r="C897" i="3"/>
  <c r="C814" i="3"/>
  <c r="C726" i="3"/>
  <c r="C208" i="3"/>
  <c r="C275" i="3"/>
  <c r="C218" i="3"/>
  <c r="C264" i="3"/>
  <c r="C372" i="3"/>
  <c r="C308" i="3"/>
  <c r="C336" i="3"/>
  <c r="C408" i="3"/>
  <c r="C247" i="3"/>
  <c r="C302" i="3"/>
  <c r="C378" i="3"/>
  <c r="C435" i="3"/>
  <c r="C467" i="3"/>
  <c r="C499" i="3"/>
  <c r="C531" i="3"/>
  <c r="C563" i="3"/>
  <c r="C595" i="3"/>
  <c r="C627" i="3"/>
  <c r="C659" i="3"/>
  <c r="C691" i="3"/>
  <c r="C723" i="3"/>
  <c r="C755" i="3"/>
  <c r="C787" i="3"/>
  <c r="C819" i="3"/>
  <c r="C863" i="3"/>
  <c r="C269" i="3"/>
  <c r="C333" i="3"/>
  <c r="C397" i="3"/>
  <c r="C464" i="3"/>
  <c r="C548" i="3"/>
  <c r="C632" i="3"/>
  <c r="C716" i="3"/>
  <c r="C804" i="3"/>
  <c r="C888" i="3"/>
  <c r="C973" i="3"/>
  <c r="C1061" i="3"/>
  <c r="C967" i="3"/>
  <c r="C1136" i="3"/>
  <c r="C510" i="3"/>
  <c r="C594" i="3"/>
  <c r="C678" i="3"/>
  <c r="C766" i="3"/>
  <c r="C849" i="3"/>
  <c r="C932" i="3"/>
  <c r="C1020" i="3"/>
  <c r="C955" i="3"/>
  <c r="C1087" i="3"/>
  <c r="C1191" i="3"/>
  <c r="C1241" i="3"/>
  <c r="C850" i="3"/>
  <c r="C978" i="3"/>
  <c r="C1105" i="3"/>
  <c r="C1236" i="3"/>
  <c r="C1309" i="3"/>
  <c r="C1316" i="3"/>
  <c r="C1400" i="3"/>
  <c r="C1589" i="3"/>
  <c r="C1411" i="3"/>
  <c r="C1598" i="3"/>
  <c r="C1640" i="3"/>
  <c r="C1725" i="3"/>
  <c r="C1862" i="3"/>
  <c r="C1855" i="3"/>
  <c r="C1941" i="3"/>
  <c r="C284" i="3"/>
  <c r="C222" i="3"/>
  <c r="C271" i="3"/>
  <c r="C375" i="3"/>
  <c r="C315" i="3"/>
  <c r="C343" i="3"/>
  <c r="C411" i="3"/>
  <c r="C252" i="3"/>
  <c r="C314" i="3"/>
  <c r="C382" i="3"/>
  <c r="C437" i="3"/>
  <c r="C469" i="3"/>
  <c r="C501" i="3"/>
  <c r="C533" i="3"/>
  <c r="C565" i="3"/>
  <c r="C597" i="3"/>
  <c r="C629" i="3"/>
  <c r="C661" i="3"/>
  <c r="C693" i="3"/>
  <c r="C725" i="3"/>
  <c r="C757" i="3"/>
  <c r="C789" i="3"/>
  <c r="C821" i="3"/>
  <c r="C871" i="3"/>
  <c r="C273" i="3"/>
  <c r="C337" i="3"/>
  <c r="C401" i="3"/>
  <c r="C468" i="3"/>
  <c r="C552" i="3"/>
  <c r="C636" i="3"/>
  <c r="C724" i="3"/>
  <c r="C808" i="3"/>
  <c r="C893" i="3"/>
  <c r="C981" i="3"/>
  <c r="C1064" i="3"/>
  <c r="C975" i="3"/>
  <c r="C430" i="3"/>
  <c r="C514" i="3"/>
  <c r="C598" i="3"/>
  <c r="C686" i="3"/>
  <c r="C790" i="3"/>
  <c r="C940" i="3"/>
  <c r="C1193" i="3"/>
  <c r="C258" i="3" l="1"/>
  <c r="C403" i="3"/>
  <c r="C433" i="3"/>
  <c r="C561" i="3"/>
  <c r="C689" i="3"/>
  <c r="C817" i="3"/>
  <c r="C393" i="3"/>
  <c r="C712" i="3"/>
  <c r="C1053" i="3"/>
  <c r="C590" i="3"/>
  <c r="C929" i="3"/>
  <c r="C1187" i="3"/>
  <c r="C1100" i="3"/>
  <c r="C1384" i="3"/>
  <c r="C1624" i="3"/>
  <c r="C1925" i="3"/>
  <c r="C1280" i="3"/>
  <c r="C1090" i="3"/>
  <c r="C1370" i="3"/>
  <c r="C1444" i="3"/>
  <c r="C1611" i="3"/>
  <c r="C1455" i="3"/>
  <c r="C1642" i="3"/>
  <c r="C1684" i="3"/>
  <c r="C1700" i="3"/>
  <c r="C1950" i="3"/>
  <c r="C1899" i="3"/>
  <c r="C1985" i="3"/>
  <c r="C1251" i="3"/>
  <c r="C998" i="3"/>
  <c r="C1176" i="3"/>
  <c r="C1453" i="3"/>
  <c r="C1242" i="3"/>
  <c r="C1340" i="3"/>
  <c r="C1559" i="3"/>
  <c r="C1351" i="3"/>
  <c r="C1538" i="3"/>
  <c r="C1580" i="3"/>
  <c r="C1787" i="3"/>
  <c r="C1830" i="3"/>
  <c r="C1930" i="3"/>
  <c r="C1881" i="3"/>
  <c r="C1968" i="3"/>
  <c r="C688" i="3"/>
  <c r="C944" i="3"/>
  <c r="C1075" i="3"/>
  <c r="C650" i="3"/>
  <c r="C905" i="3"/>
  <c r="C1067" i="3"/>
  <c r="C1261" i="3"/>
  <c r="C1018" i="3"/>
  <c r="C1196" i="3"/>
  <c r="C1473" i="3"/>
  <c r="C1262" i="3"/>
  <c r="C1360" i="3"/>
  <c r="C1569" i="3"/>
  <c r="C1371" i="3"/>
  <c r="C1558" i="3"/>
  <c r="C1600" i="3"/>
  <c r="C1827" i="3"/>
  <c r="C1805" i="3"/>
  <c r="C1970" i="3"/>
  <c r="C1901" i="3"/>
  <c r="C1988" i="3"/>
  <c r="C662" i="3"/>
  <c r="C935" i="3"/>
  <c r="C788" i="3"/>
  <c r="C452" i="3"/>
  <c r="C318" i="3"/>
  <c r="C749" i="3"/>
  <c r="C621" i="3"/>
  <c r="C493" i="3"/>
  <c r="C278" i="3"/>
  <c r="C283" i="3"/>
  <c r="C1922" i="3"/>
  <c r="C1534" i="3"/>
  <c r="C1238" i="3"/>
  <c r="C946" i="3"/>
  <c r="C1152" i="3"/>
  <c r="C830" i="3"/>
  <c r="C486" i="3"/>
  <c r="C952" i="3"/>
  <c r="C612" i="3"/>
  <c r="C317" i="3"/>
  <c r="C811" i="3"/>
  <c r="C683" i="3"/>
  <c r="C555" i="3"/>
  <c r="C426" i="3"/>
  <c r="C392" i="3"/>
  <c r="C356" i="3"/>
  <c r="J21" i="1"/>
  <c r="H22" i="1"/>
  <c r="I22" i="1" s="1"/>
  <c r="C750" i="3"/>
  <c r="C1063" i="3"/>
  <c r="C853" i="3"/>
  <c r="C508" i="3"/>
  <c r="C241" i="3"/>
  <c r="C773" i="3"/>
  <c r="C645" i="3"/>
  <c r="C517" i="3"/>
  <c r="C350" i="3"/>
  <c r="C279" i="3"/>
  <c r="C348" i="3"/>
  <c r="C1804" i="3"/>
  <c r="C1663" i="3"/>
  <c r="C1174" i="3"/>
  <c r="C914" i="3"/>
  <c r="C1043" i="3"/>
  <c r="C806" i="3"/>
  <c r="C466" i="3"/>
  <c r="C933" i="3"/>
  <c r="C588" i="3"/>
  <c r="C301" i="3"/>
  <c r="C803" i="3"/>
  <c r="C675" i="3"/>
  <c r="C547" i="3"/>
  <c r="C410" i="3"/>
  <c r="C376" i="3"/>
  <c r="C240" i="3"/>
  <c r="C834" i="3"/>
  <c r="C450" i="3"/>
  <c r="C917" i="3"/>
  <c r="C572" i="3"/>
  <c r="C289" i="3"/>
  <c r="C797" i="3"/>
  <c r="C669" i="3"/>
  <c r="C541" i="3"/>
  <c r="C398" i="3"/>
  <c r="C363" i="3"/>
  <c r="C1990" i="3"/>
  <c r="C1475" i="3"/>
  <c r="C1110" i="3"/>
  <c r="C882" i="3"/>
  <c r="C995" i="3"/>
  <c r="C786" i="3"/>
  <c r="C446" i="3"/>
  <c r="C909" i="3"/>
  <c r="C568" i="3"/>
  <c r="C285" i="3"/>
  <c r="C795" i="3"/>
  <c r="C667" i="3"/>
  <c r="C539" i="3"/>
  <c r="C394" i="3"/>
  <c r="C360" i="3"/>
  <c r="C578" i="3"/>
  <c r="C1045" i="3"/>
  <c r="C700" i="3"/>
  <c r="C385" i="3"/>
  <c r="C845" i="3"/>
  <c r="C717" i="3"/>
  <c r="C589" i="3"/>
  <c r="C461" i="3"/>
  <c r="C236" i="3"/>
  <c r="C423" i="3"/>
  <c r="C251" i="3"/>
  <c r="C1826" i="3"/>
  <c r="C1347" i="3"/>
  <c r="C1449" i="3"/>
  <c r="C1289" i="3"/>
  <c r="C915" i="3"/>
  <c r="C742" i="3"/>
  <c r="C1096" i="3"/>
  <c r="C869" i="3"/>
  <c r="C524" i="3"/>
  <c r="C253" i="3"/>
  <c r="C779" i="3"/>
  <c r="C651" i="3"/>
  <c r="C523" i="3"/>
  <c r="C362" i="3"/>
  <c r="C304" i="3"/>
  <c r="C250" i="3"/>
  <c r="C862" i="3"/>
  <c r="C642" i="3"/>
  <c r="C1141" i="3"/>
  <c r="C764" i="3"/>
  <c r="C436" i="3"/>
  <c r="C290" i="3"/>
  <c r="C741" i="3"/>
  <c r="C613" i="3"/>
  <c r="C485" i="3"/>
  <c r="C891" i="3"/>
  <c r="C407" i="3"/>
  <c r="C1782" i="3"/>
  <c r="C1659" i="3"/>
  <c r="C1385" i="3"/>
  <c r="C1273" i="3"/>
  <c r="C1060" i="3"/>
  <c r="C722" i="3"/>
  <c r="C1055" i="3"/>
  <c r="C844" i="3"/>
  <c r="C504" i="3"/>
  <c r="C237" i="3"/>
  <c r="C771" i="3"/>
  <c r="C643" i="3"/>
  <c r="C515" i="3"/>
  <c r="C346" i="3"/>
  <c r="C272" i="3"/>
  <c r="C339" i="3"/>
  <c r="C706" i="3"/>
  <c r="C1023" i="3"/>
  <c r="C828" i="3"/>
  <c r="C488" i="3"/>
  <c r="C765" i="3"/>
  <c r="C637" i="3"/>
  <c r="C509" i="3"/>
  <c r="C334" i="3"/>
  <c r="C347" i="3"/>
  <c r="C316" i="3"/>
  <c r="C1720" i="3"/>
  <c r="C1621" i="3"/>
  <c r="C1312" i="3"/>
  <c r="C1257" i="3"/>
  <c r="C1041" i="3"/>
  <c r="C702" i="3"/>
  <c r="C1007" i="3"/>
  <c r="C824" i="3"/>
  <c r="C484" i="3"/>
  <c r="C763" i="3"/>
  <c r="C635" i="3"/>
  <c r="C507" i="3"/>
  <c r="C330" i="3"/>
  <c r="C340" i="3"/>
  <c r="C307" i="3"/>
  <c r="C299" i="3"/>
  <c r="C294" i="3"/>
  <c r="C497" i="3"/>
  <c r="C625" i="3"/>
  <c r="C753" i="3"/>
  <c r="C265" i="3"/>
  <c r="C540" i="3"/>
  <c r="C885" i="3"/>
  <c r="C1128" i="3"/>
  <c r="C758" i="3"/>
  <c r="C947" i="3"/>
  <c r="C1326" i="3"/>
  <c r="C1497" i="3"/>
  <c r="C1395" i="3"/>
  <c r="C1829" i="3"/>
  <c r="C1302" i="3"/>
  <c r="C1429" i="3"/>
  <c r="C1218" i="3"/>
  <c r="C1498" i="3"/>
  <c r="C1547" i="3"/>
  <c r="C1327" i="3"/>
  <c r="C1749" i="3"/>
  <c r="C1556" i="3"/>
  <c r="C1767" i="3"/>
  <c r="C1806" i="3"/>
  <c r="C1882" i="3"/>
  <c r="C1857" i="3"/>
  <c r="C1944" i="3"/>
  <c r="C870" i="3"/>
  <c r="C1124" i="3"/>
  <c r="C1320" i="3"/>
  <c r="C1114" i="3"/>
  <c r="C1394" i="3"/>
  <c r="C1468" i="3"/>
  <c r="C1623" i="3"/>
  <c r="C1479" i="3"/>
  <c r="C1664" i="3"/>
  <c r="C1662" i="3"/>
  <c r="C1724" i="3"/>
  <c r="C1998" i="3"/>
  <c r="C1923" i="3"/>
  <c r="C1840" i="3"/>
  <c r="C560" i="3"/>
  <c r="C816" i="3"/>
  <c r="C1072" i="3"/>
  <c r="C522" i="3"/>
  <c r="C778" i="3"/>
  <c r="C1033" i="3"/>
  <c r="C1197" i="3"/>
  <c r="C890" i="3"/>
  <c r="C1145" i="3"/>
  <c r="C1345" i="3"/>
  <c r="C1134" i="3"/>
  <c r="C1414" i="3"/>
  <c r="C1488" i="3"/>
  <c r="C1633" i="3"/>
  <c r="C1499" i="3"/>
  <c r="C1685" i="3"/>
  <c r="C1682" i="3"/>
  <c r="C1744" i="3"/>
  <c r="C1764" i="3"/>
  <c r="C1943" i="3"/>
  <c r="C1860" i="3"/>
  <c r="C876" i="3"/>
  <c r="C494" i="3"/>
  <c r="C957" i="3"/>
  <c r="C616" i="3"/>
  <c r="C321" i="3"/>
  <c r="C813" i="3"/>
  <c r="C685" i="3"/>
  <c r="C557" i="3"/>
  <c r="C429" i="3"/>
  <c r="C395" i="3"/>
  <c r="C359" i="3"/>
  <c r="C1964" i="3"/>
  <c r="C1785" i="3"/>
  <c r="C1557" i="3"/>
  <c r="C1172" i="3"/>
  <c r="C1225" i="3"/>
  <c r="C996" i="3"/>
  <c r="C658" i="3"/>
  <c r="C927" i="3"/>
  <c r="C780" i="3"/>
  <c r="C448" i="3"/>
  <c r="C310" i="3"/>
  <c r="C747" i="3"/>
  <c r="C619" i="3"/>
  <c r="C491" i="3"/>
  <c r="C270" i="3"/>
  <c r="C276" i="3"/>
  <c r="C243" i="3"/>
  <c r="C963" i="3"/>
  <c r="C558" i="3"/>
  <c r="C1021" i="3"/>
  <c r="C680" i="3"/>
  <c r="C369" i="3"/>
  <c r="C837" i="3"/>
  <c r="C709" i="3"/>
  <c r="C581" i="3"/>
  <c r="C453" i="3"/>
  <c r="C335" i="3"/>
  <c r="C1900" i="3"/>
  <c r="C1722" i="3"/>
  <c r="C1525" i="3"/>
  <c r="C1107" i="3"/>
  <c r="C1211" i="3"/>
  <c r="C977" i="3"/>
  <c r="C638" i="3"/>
  <c r="C1125" i="3"/>
  <c r="C760" i="3"/>
  <c r="C432" i="3"/>
  <c r="C282" i="3"/>
  <c r="C739" i="3"/>
  <c r="C611" i="3"/>
  <c r="C483" i="3"/>
  <c r="C883" i="3"/>
  <c r="C404" i="3"/>
  <c r="C1247" i="3"/>
  <c r="C622" i="3"/>
  <c r="C1093" i="3"/>
  <c r="C744" i="3"/>
  <c r="C417" i="3"/>
  <c r="C903" i="3"/>
  <c r="C733" i="3"/>
  <c r="C605" i="3"/>
  <c r="C477" i="3"/>
  <c r="C859" i="3"/>
  <c r="C391" i="3"/>
  <c r="C1836" i="3"/>
  <c r="C1658" i="3"/>
  <c r="C1464" i="3"/>
  <c r="C1137" i="3"/>
  <c r="C1201" i="3"/>
  <c r="C956" i="3"/>
  <c r="C614" i="3"/>
  <c r="C1088" i="3"/>
  <c r="C740" i="3"/>
  <c r="C413" i="3"/>
  <c r="C895" i="3"/>
  <c r="C731" i="3"/>
  <c r="C603" i="3"/>
  <c r="C475" i="3"/>
  <c r="C851" i="3"/>
  <c r="C388" i="3"/>
  <c r="C327" i="3"/>
  <c r="C374" i="3"/>
  <c r="C529" i="3"/>
  <c r="C785" i="3"/>
  <c r="C329" i="3"/>
  <c r="C628" i="3"/>
  <c r="C968" i="3"/>
  <c r="C502" i="3"/>
  <c r="C846" i="3"/>
  <c r="C1079" i="3"/>
  <c r="C974" i="3"/>
  <c r="C1286" i="3"/>
  <c r="C1582" i="3"/>
  <c r="C1839" i="3"/>
  <c r="C1216" i="3"/>
  <c r="C1493" i="3"/>
  <c r="C1282" i="3"/>
  <c r="C1380" i="3"/>
  <c r="C1579" i="3"/>
  <c r="C1391" i="3"/>
  <c r="C1578" i="3"/>
  <c r="C1620" i="3"/>
  <c r="C1705" i="3"/>
  <c r="C1825" i="3"/>
  <c r="C1835" i="3"/>
  <c r="C1921" i="3"/>
  <c r="C1219" i="3"/>
  <c r="C934" i="3"/>
  <c r="C1115" i="3"/>
  <c r="C1389" i="3"/>
  <c r="C1178" i="3"/>
  <c r="C1458" i="3"/>
  <c r="C1527" i="3"/>
  <c r="C1671" i="3"/>
  <c r="C1679" i="3"/>
  <c r="C1757" i="3"/>
  <c r="C1726" i="3"/>
  <c r="C1791" i="3"/>
  <c r="C1808" i="3"/>
  <c r="C1987" i="3"/>
  <c r="C1904" i="3"/>
  <c r="C624" i="3"/>
  <c r="C880" i="3"/>
  <c r="C951" i="3"/>
  <c r="C586" i="3"/>
  <c r="C842" i="3"/>
  <c r="C939" i="3"/>
  <c r="C1229" i="3"/>
  <c r="C954" i="3"/>
  <c r="C1155" i="3"/>
  <c r="C1409" i="3"/>
  <c r="C1198" i="3"/>
  <c r="C1478" i="3"/>
  <c r="C1537" i="3"/>
  <c r="C1307" i="3"/>
  <c r="C1711" i="3"/>
  <c r="C1536" i="3"/>
  <c r="C1746" i="3"/>
  <c r="C1786" i="3"/>
  <c r="C1828" i="3"/>
  <c r="C1837" i="3"/>
  <c r="C1924" i="3"/>
  <c r="C770" i="3"/>
  <c r="C1104" i="3"/>
  <c r="C872" i="3"/>
  <c r="C532" i="3"/>
  <c r="C257" i="3"/>
  <c r="C781" i="3"/>
  <c r="C653" i="3"/>
  <c r="C525" i="3"/>
  <c r="C366" i="3"/>
  <c r="C311" i="3"/>
  <c r="C254" i="3"/>
  <c r="C1877" i="3"/>
  <c r="C1576" i="3"/>
  <c r="C1336" i="3"/>
  <c r="C1073" i="3"/>
  <c r="C1179" i="3"/>
  <c r="C913" i="3"/>
  <c r="C574" i="3"/>
  <c r="C1037" i="3"/>
  <c r="C696" i="3"/>
  <c r="C381" i="3"/>
  <c r="C843" i="3"/>
  <c r="C715" i="3"/>
  <c r="C587" i="3"/>
  <c r="C459" i="3"/>
  <c r="C420" i="3"/>
  <c r="C852" i="3"/>
  <c r="C470" i="3"/>
  <c r="C936" i="3"/>
  <c r="C596" i="3"/>
  <c r="C305" i="3"/>
  <c r="C805" i="3"/>
  <c r="C677" i="3"/>
  <c r="C549" i="3"/>
  <c r="C414" i="3"/>
  <c r="C379" i="3"/>
  <c r="C242" i="3"/>
  <c r="C1983" i="3"/>
  <c r="C1739" i="3"/>
  <c r="C1454" i="3"/>
  <c r="C1042" i="3"/>
  <c r="C1169" i="3"/>
  <c r="C892" i="3"/>
  <c r="C550" i="3"/>
  <c r="C1016" i="3"/>
  <c r="C676" i="3"/>
  <c r="C365" i="3"/>
  <c r="C835" i="3"/>
  <c r="C707" i="3"/>
  <c r="C579" i="3"/>
  <c r="C451" i="3"/>
  <c r="C328" i="3"/>
  <c r="C1025" i="3"/>
  <c r="C534" i="3"/>
  <c r="C1000" i="3"/>
  <c r="C660" i="3"/>
  <c r="C353" i="3"/>
  <c r="C829" i="3"/>
  <c r="C701" i="3"/>
  <c r="C573" i="3"/>
  <c r="C445" i="3"/>
  <c r="C427" i="3"/>
  <c r="C303" i="3"/>
  <c r="C1919" i="3"/>
  <c r="C1661" i="3"/>
  <c r="C1390" i="3"/>
  <c r="C1010" i="3"/>
  <c r="C1135" i="3"/>
  <c r="C868" i="3"/>
  <c r="C530" i="3"/>
  <c r="C997" i="3"/>
  <c r="C652" i="3"/>
  <c r="C349" i="3"/>
  <c r="C827" i="3"/>
  <c r="C699" i="3"/>
  <c r="C571" i="3"/>
  <c r="C443" i="3"/>
  <c r="C424" i="3"/>
  <c r="C296" i="3"/>
  <c r="C1103" i="3"/>
  <c r="J22" i="1" l="1"/>
  <c r="H23" i="1"/>
  <c r="I23" i="1" s="1"/>
  <c r="H24" i="1" l="1"/>
  <c r="I24" i="1" s="1"/>
  <c r="J23" i="1"/>
  <c r="J24" i="1" l="1"/>
  <c r="H25" i="1"/>
  <c r="I25" i="1" s="1"/>
  <c r="J25" i="1" l="1"/>
  <c r="H26" i="1"/>
  <c r="I26" i="1" s="1"/>
  <c r="J26" i="1" l="1"/>
  <c r="L29" i="1" s="1"/>
  <c r="H27" i="1"/>
  <c r="I27" i="1" s="1"/>
  <c r="H28" i="1" l="1"/>
  <c r="I28" i="1" s="1"/>
  <c r="J28" i="1" s="1"/>
  <c r="J27" i="1"/>
  <c r="M29" i="1"/>
  <c r="M25" i="1"/>
  <c r="M27" i="1"/>
  <c r="M28" i="1"/>
  <c r="M26" i="1"/>
</calcChain>
</file>

<file path=xl/sharedStrings.xml><?xml version="1.0" encoding="utf-8"?>
<sst xmlns="http://schemas.openxmlformats.org/spreadsheetml/2006/main" count="7963" uniqueCount="2336">
  <si>
    <t>-</t>
  </si>
  <si>
    <t>OPENCLASSROOMS</t>
  </si>
  <si>
    <t>Français</t>
  </si>
  <si>
    <t>65 - Data Analyst</t>
  </si>
  <si>
    <t>Format "Path id - Path name"</t>
  </si>
  <si>
    <t>Nbre d'heures investis dans la formation par semaine :</t>
  </si>
  <si>
    <t>70h</t>
  </si>
  <si>
    <t>2.</t>
  </si>
  <si>
    <t>Format DD/MM/YYYY</t>
  </si>
  <si>
    <t>3.</t>
  </si>
  <si>
    <t>Clef</t>
  </si>
  <si>
    <t>Durée (j)</t>
  </si>
  <si>
    <t>% projet restant</t>
  </si>
  <si>
    <t>PRENEZ EN MAIN VOTRE FORMATION DE DATA ANALYST</t>
  </si>
  <si>
    <t>FAITES UNE ANALYSE DES VENTES POUR UN E-COMMERCE</t>
  </si>
  <si>
    <t>CREER ET UTILISEZ UNE BASE DE DONNEES IMMOBILIERES AVEC SQL</t>
  </si>
  <si>
    <t>REALISEZ UNE ETUDE DE SANTE PUBLIQUE AVEC R OU PYTHON</t>
  </si>
  <si>
    <t>OPTIMISEZ LA GESTION DES DONNEES D'UNE BOUTIQUE R OU PYTHON</t>
  </si>
  <si>
    <t>OPTIMISEZ LA GESTION DES DONNEES D'UNE LIBRAIRIE R OU PYTHON</t>
  </si>
  <si>
    <t>ANALYSER DES INDICATEURS DE L'EGALITE FEMME-HOMME AVEC KNIME</t>
  </si>
  <si>
    <t>FAITES UNE ETUDE SUR L'EAU POTABLE AVEC TABLEAU</t>
  </si>
  <si>
    <t>PRODUISEZ UNE ETUDE DE MARCHE AVEC R OU PYTHON</t>
  </si>
  <si>
    <t>DETECTEZ DES FAUX BILLETS AVEC R OU PYTHON</t>
  </si>
  <si>
    <t>TOTAL (h)</t>
  </si>
  <si>
    <t>Nb projets</t>
  </si>
  <si>
    <t>KEY PATH</t>
  </si>
  <si>
    <t>KEY PROJ</t>
  </si>
  <si>
    <t>Duration</t>
  </si>
  <si>
    <t>learning_path_id</t>
  </si>
  <si>
    <t>learning_path</t>
  </si>
  <si>
    <t>product</t>
  </si>
  <si>
    <t>status</t>
  </si>
  <si>
    <t>ended_at</t>
  </si>
  <si>
    <t>project_id</t>
  </si>
  <si>
    <t>project</t>
  </si>
  <si>
    <t>position</t>
  </si>
  <si>
    <t>locale</t>
  </si>
  <si>
    <t>project_duration_hours</t>
  </si>
  <si>
    <t>student_on_project</t>
  </si>
  <si>
    <t>21 - Chef de projet multimédia - Développement</t>
  </si>
  <si>
    <t>21 - Chef de projet multimédia - Développement4</t>
  </si>
  <si>
    <t>Chef de projet multimédia - Développement</t>
  </si>
  <si>
    <t>pivot</t>
  </si>
  <si>
    <t>online</t>
  </si>
  <si>
    <t>2018-11-13T10:32:46.000Z</t>
  </si>
  <si>
    <t>Développez un back-end pour un client</t>
  </si>
  <si>
    <t>fr</t>
  </si>
  <si>
    <t>21 - Chef de projet multimédia - Développement2</t>
  </si>
  <si>
    <t>Initiez et lancez un projet Multimédia</t>
  </si>
  <si>
    <t>21 - Chef de projet multimédia - Développement3</t>
  </si>
  <si>
    <t>Créez un blog pour un écrivain</t>
  </si>
  <si>
    <t>21 - Chef de projet multimédia - Développement6</t>
  </si>
  <si>
    <t>Contribuez à votre écosystème</t>
  </si>
  <si>
    <t>21 - Chef de projet multimédia - Développement5</t>
  </si>
  <si>
    <t>Créez une agence digitale en équipe (ou faites un stage)</t>
  </si>
  <si>
    <t>21 - Chef de projet multimédia - Développement1</t>
  </si>
  <si>
    <t>Créez et déployez un site en ligne</t>
  </si>
  <si>
    <t>22 - Chef de projet multimédia - Design</t>
  </si>
  <si>
    <t>22 - Chef de projet multimédia - Design1</t>
  </si>
  <si>
    <t>Chef de projet multimédia - Design</t>
  </si>
  <si>
    <t>2018-11-13T10:32:18.000Z</t>
  </si>
  <si>
    <t>22 - Chef de projet multimédia - Design4</t>
  </si>
  <si>
    <t>Concevez la maquette d'un site responsive pour un client</t>
  </si>
  <si>
    <t>22 - Chef de projet multimédia - Design3</t>
  </si>
  <si>
    <t>Concevez un support de présentation pour la soutenance de sélection devant un client</t>
  </si>
  <si>
    <t>22 - Chef de projet multimédia - Design2</t>
  </si>
  <si>
    <t>22 - Chef de projet multimédia - Design5</t>
  </si>
  <si>
    <t>22 - Chef de projet multimédia - Design6</t>
  </si>
  <si>
    <t>23 - Chef de projet multimédia - Digital Marketing</t>
  </si>
  <si>
    <t>23 - Chef de projet multimédia - Digital Marketing2</t>
  </si>
  <si>
    <t>Chef de projet multimédia - Digital Marketing</t>
  </si>
  <si>
    <t>2018-11-13T10:33:03.000Z</t>
  </si>
  <si>
    <t>23 - Chef de projet multimédia - Digital Marketing5</t>
  </si>
  <si>
    <t>23 - Chef de projet multimédia - Digital Marketing1</t>
  </si>
  <si>
    <t>23 - Chef de projet multimédia - Digital Marketing6</t>
  </si>
  <si>
    <t>23 - Chef de projet multimédia - Digital Marketing4</t>
  </si>
  <si>
    <t>Menez une campagne d'acquisition</t>
  </si>
  <si>
    <t>23 - Chef de projet multimédia - Digital Marketing3</t>
  </si>
  <si>
    <t>Développez votre présence en ligne</t>
  </si>
  <si>
    <t>48 - Développeur web junior</t>
  </si>
  <si>
    <t>48 - Développeur web junior5</t>
  </si>
  <si>
    <t>Développeur web junior</t>
  </si>
  <si>
    <t>2019-11-19T18:22:09.000Z</t>
  </si>
  <si>
    <t>Effectuez un stage OU présentez librement un projet personnel</t>
  </si>
  <si>
    <t>48 - Développeur web junior3</t>
  </si>
  <si>
    <t>Concevez une carte interactive de location de vélos</t>
  </si>
  <si>
    <t>48 - Développeur web junior4</t>
  </si>
  <si>
    <t>48 - Développeur web junior1</t>
  </si>
  <si>
    <t>Intégrez la maquette du site d'une agence web</t>
  </si>
  <si>
    <t>48 - Développeur web junior2</t>
  </si>
  <si>
    <t>Créez un site en personnalisant un thème WordPress</t>
  </si>
  <si>
    <t>59 - Développeur d'application - PHP / Symfony</t>
  </si>
  <si>
    <t>59 - Développeur d'application - PHP / Symfony3</t>
  </si>
  <si>
    <t>Développeur d'application - PHP / Symfony</t>
  </si>
  <si>
    <t>Analysez les besoins de votre client pour son festival de films</t>
  </si>
  <si>
    <t>59 - Développeur d'application - PHP / Symfony7</t>
  </si>
  <si>
    <t>Créez un web service exposant une API</t>
  </si>
  <si>
    <t>59 - Développeur d'application - PHP / Symfony2</t>
  </si>
  <si>
    <t>Intégrez un thème Wordpress pour un client</t>
  </si>
  <si>
    <t>59 - Développeur d'application - PHP / Symfony5</t>
  </si>
  <si>
    <t>Créez votre premier blog en PHP</t>
  </si>
  <si>
    <t>59 - Développeur d'application - PHP / Symfony6</t>
  </si>
  <si>
    <t>Développez de A à Z le site communautaire SnowTricks</t>
  </si>
  <si>
    <t>59 - Développeur d'application - PHP / Symfony4</t>
  </si>
  <si>
    <t>Concevez la solution technique d'une application de restauration en ligne, ExpressFood</t>
  </si>
  <si>
    <t>59 - Développeur d'application - PHP / Symfony9</t>
  </si>
  <si>
    <t>Effectuez un stage ou construisez une veille technologique</t>
  </si>
  <si>
    <t>59 - Développeur d'application - PHP / Symfony1</t>
  </si>
  <si>
    <t>Définissez votre stratégie d'apprentissage</t>
  </si>
  <si>
    <t>59 - Développeur d'application - PHP / Symfony8</t>
  </si>
  <si>
    <t>Améliorez une application existante de ToDo &amp; Co</t>
  </si>
  <si>
    <t>60 - Développeur d'application - Frontend</t>
  </si>
  <si>
    <t>60 - Développeur d'application - Frontend7</t>
  </si>
  <si>
    <t>Développeur d'application - Frontend</t>
  </si>
  <si>
    <t>2020-08-26T16:42:06.000Z</t>
  </si>
  <si>
    <t>Lancez votre propre site d'avis de restaurants</t>
  </si>
  <si>
    <t>60 - Développeur d'application - Frontend8</t>
  </si>
  <si>
    <t>Reprenez et améliorez un projet existant</t>
  </si>
  <si>
    <t>60 - Développeur d'application - Frontend2</t>
  </si>
  <si>
    <t>60 - Développeur d'application - Frontend6</t>
  </si>
  <si>
    <t>Créez un jeu de plateau tour par tour en JS</t>
  </si>
  <si>
    <t>60 - Développeur d'application - Frontend4</t>
  </si>
  <si>
    <t>60 - Développeur d'application - Frontend3</t>
  </si>
  <si>
    <t>60 - Développeur d'application - Frontend5</t>
  </si>
  <si>
    <t>Imaginez un générateur de citations</t>
  </si>
  <si>
    <t>60 - Développeur d'application - Frontend1</t>
  </si>
  <si>
    <t>60 - Développeur d'application - Frontend9</t>
  </si>
  <si>
    <t>61 - Front-End Developer</t>
  </si>
  <si>
    <t>61 - Front-End Developer8</t>
  </si>
  <si>
    <t>Front-End Developer</t>
  </si>
  <si>
    <t>2020-08-26T16:42:26.000Z</t>
  </si>
  <si>
    <t>Enhance an existing project</t>
  </si>
  <si>
    <t>en</t>
  </si>
  <si>
    <t>61 - Front-End Developer7</t>
  </si>
  <si>
    <t>Launch your own restaurant review site</t>
  </si>
  <si>
    <t>61 - Front-End Developer2</t>
  </si>
  <si>
    <t>Integrate a WordPress theme for a client</t>
  </si>
  <si>
    <t>61 - Front-End Developer9</t>
  </si>
  <si>
    <t>Survey the technology landscape</t>
  </si>
  <si>
    <t>61 - Front-End Developer1</t>
  </si>
  <si>
    <t>Learn how to learn!</t>
  </si>
  <si>
    <t>61 - Front-End Developer5</t>
  </si>
  <si>
    <t>Create a quotation generator</t>
  </si>
  <si>
    <t>61 - Front-End Developer4</t>
  </si>
  <si>
    <t>Map out a technical solution for the food delivery site ExpressFood</t>
  </si>
  <si>
    <t>61 - Front-End Developer6</t>
  </si>
  <si>
    <t>Build a turn-based board game in JavaScript</t>
  </si>
  <si>
    <t>61 - Front-End Developer3</t>
  </si>
  <si>
    <t>Analyze a client's needs for their film festival</t>
  </si>
  <si>
    <t>63 - Data Scientist</t>
  </si>
  <si>
    <t>63 - Data Scientist4</t>
  </si>
  <si>
    <t>Data Scientist</t>
  </si>
  <si>
    <t>2019-02-26T16:47:21.000Z</t>
  </si>
  <si>
    <t>Anticipez le retard de vol des avions</t>
  </si>
  <si>
    <t>63 - Data Scientist7</t>
  </si>
  <si>
    <t>Réalisez des indexations automatiques d’images</t>
  </si>
  <si>
    <t>63 - Data Scientist5</t>
  </si>
  <si>
    <t>Segmentez les comportements de clients</t>
  </si>
  <si>
    <t>63 - Data Scientist9</t>
  </si>
  <si>
    <t>Participez à une compétition Kaggle !</t>
  </si>
  <si>
    <t>63 - Data Scientist2</t>
  </si>
  <si>
    <t>Analysez des données nutritionnelles</t>
  </si>
  <si>
    <t>63 - Data Scientist8</t>
  </si>
  <si>
    <t>Développez une preuve de concept (option stage)</t>
  </si>
  <si>
    <t>63 - Data Scientist6</t>
  </si>
  <si>
    <t>Catégorisez automatiquement des questions</t>
  </si>
  <si>
    <t>63 - Data Scientist3</t>
  </si>
  <si>
    <t>Développez un moteur de recommandations de films</t>
  </si>
  <si>
    <t>63 - Data Scientist1</t>
  </si>
  <si>
    <t>64 - Data Architect</t>
  </si>
  <si>
    <t>64 - Data Architect5</t>
  </si>
  <si>
    <t>Data Architect</t>
  </si>
  <si>
    <t>Développez une architecture Big Data complète</t>
  </si>
  <si>
    <t>64 - Data Architect2</t>
  </si>
  <si>
    <t>Réalisez un apprentissage distribué</t>
  </si>
  <si>
    <t>64 - Data Architect1</t>
  </si>
  <si>
    <t>64 - Data Architect4</t>
  </si>
  <si>
    <t>Analysez des données en batch</t>
  </si>
  <si>
    <t>64 - Data Architect6</t>
  </si>
  <si>
    <t>Effectuez une veille technologique Big Data (option stage)</t>
  </si>
  <si>
    <t>64 - Data Architect3</t>
  </si>
  <si>
    <t>Traitez des données en temps réel</t>
  </si>
  <si>
    <t>65 - Data Analyst5</t>
  </si>
  <si>
    <t>Data Analyst</t>
  </si>
  <si>
    <t>2020-11-25T16:08:11.000Z</t>
  </si>
  <si>
    <t>Produisez une étude de marché</t>
  </si>
  <si>
    <t>65 - Data Analyst1</t>
  </si>
  <si>
    <t>Démarrez votre formation de Data Analyst</t>
  </si>
  <si>
    <t>65 - Data Analyst4</t>
  </si>
  <si>
    <t>Analysez les ventes de votre entreprise</t>
  </si>
  <si>
    <t>65 - Data Analyst9</t>
  </si>
  <si>
    <t>Prédisez la demande en électricité</t>
  </si>
  <si>
    <t>65 - Data Analyst2</t>
  </si>
  <si>
    <t>24h dans la peau d'un Data Analyst</t>
  </si>
  <si>
    <t>65 - Data Analyst7</t>
  </si>
  <si>
    <t>Effectuez une prédiction de revenus</t>
  </si>
  <si>
    <t>65 - Data Analyst3</t>
  </si>
  <si>
    <t>Réalisez une étude de santé publique</t>
  </si>
  <si>
    <t>65 - Data Analyst8</t>
  </si>
  <si>
    <t>Communiquez vos résultats (option stage)</t>
  </si>
  <si>
    <t>65 - Data Analyst6</t>
  </si>
  <si>
    <t>Détectez des faux billets</t>
  </si>
  <si>
    <t>67 - Ruby Developer</t>
  </si>
  <si>
    <t>67 - Ruby Developer7</t>
  </si>
  <si>
    <t>Ruby Developer</t>
  </si>
  <si>
    <t>2020-08-21T15:37:01.000Z</t>
  </si>
  <si>
    <t>Make an events platform</t>
  </si>
  <si>
    <t>67 - Ruby Developer1</t>
  </si>
  <si>
    <t>67 - Ruby Developer6</t>
  </si>
  <si>
    <t>Write an online survey application in Ruby</t>
  </si>
  <si>
    <t>67 - Ruby Developer10</t>
  </si>
  <si>
    <t>67 - Ruby Developer9</t>
  </si>
  <si>
    <t>Deploy a Rails website on AWS</t>
  </si>
  <si>
    <t>67 - Ruby Developer5</t>
  </si>
  <si>
    <t>Build a Rock, Paper, Scissors game in Ruby</t>
  </si>
  <si>
    <t>67 - Ruby Developer4</t>
  </si>
  <si>
    <t>67 - Ruby Developer3</t>
  </si>
  <si>
    <t>67 - Ruby Developer2</t>
  </si>
  <si>
    <t>67 - Ruby Developer8</t>
  </si>
  <si>
    <t>Dive into an open-source Ruby project</t>
  </si>
  <si>
    <t>68 - Développeur d'application - Python</t>
  </si>
  <si>
    <t>68 - Développeur d'application - Python12</t>
  </si>
  <si>
    <t>Développeur d'application - Python</t>
  </si>
  <si>
    <t>2020-09-30T14:46:02.000Z</t>
  </si>
  <si>
    <t>68 - Développeur d'application - Python3</t>
  </si>
  <si>
    <t>Aidez MacGyver à s'échapper !</t>
  </si>
  <si>
    <t>68 - Développeur d'application - Python2</t>
  </si>
  <si>
    <t>Intégrez la communauté OpenClassrooms !</t>
  </si>
  <si>
    <t>68 - Développeur d'application - Python6</t>
  </si>
  <si>
    <t>Concevez la solution technique d’un système de gestion de pizzeria</t>
  </si>
  <si>
    <t>68 - Développeur d'application - Python9</t>
  </si>
  <si>
    <t>Documentez votre système de gestion de pizzeria</t>
  </si>
  <si>
    <t>68 - Développeur d'application - Python7</t>
  </si>
  <si>
    <t>Créez GrandPy Bot, le papy-robot ? ?</t>
  </si>
  <si>
    <t>68 - Développeur d'application - Python8</t>
  </si>
  <si>
    <t>Créez une plateforme pour amateurs de Nutella</t>
  </si>
  <si>
    <t>68 - Développeur d'application - Python10</t>
  </si>
  <si>
    <t>Déployez votre application sur un serveur comme un pro !</t>
  </si>
  <si>
    <t>68 - Développeur d'application - Python5</t>
  </si>
  <si>
    <t>Utilisez les données publiques de l'OpenFoodFacts</t>
  </si>
  <si>
    <t>68 - Développeur d'application - Python4</t>
  </si>
  <si>
    <t>Analysez les besoins de votre client pour son groupe de pizzerias</t>
  </si>
  <si>
    <t>68 - Développeur d'application - Python13</t>
  </si>
  <si>
    <t>Projet final : prêt pour le feu d’artifices ?</t>
  </si>
  <si>
    <t>68 - Développeur d'application - Python1</t>
  </si>
  <si>
    <t>68 - Développeur d'application - Python11</t>
  </si>
  <si>
    <t>Améliorez un projet existant en Python</t>
  </si>
  <si>
    <t>69 - Développeur d'application - iOS</t>
  </si>
  <si>
    <t>69 - Développeur d'application - iOS8</t>
  </si>
  <si>
    <t>Développeur d'application - iOS</t>
  </si>
  <si>
    <t>69 - Développeur d'application - iOS6</t>
  </si>
  <si>
    <t>69 - Développeur d'application - iOS7</t>
  </si>
  <si>
    <t>69 - Développeur d'application - iOS4</t>
  </si>
  <si>
    <t>Développez Instagrid : une application de montage photo !</t>
  </si>
  <si>
    <t>69 - Développeur d'application - iOS5</t>
  </si>
  <si>
    <t>Améliorez une application existante</t>
  </si>
  <si>
    <t>69 - Développeur d'application - iOS2</t>
  </si>
  <si>
    <t>69 - Développeur d'application - iOS10</t>
  </si>
  <si>
    <t>Créez l’application Reciplease… pour de bons petits plats !</t>
  </si>
  <si>
    <t>69 - Développeur d'application - iOS9</t>
  </si>
  <si>
    <t>Réalisez une application de voyage</t>
  </si>
  <si>
    <t>69 - Développeur d'application - iOS12</t>
  </si>
  <si>
    <t>Réalisez un projet libre à impact social</t>
  </si>
  <si>
    <t>69 - Développeur d'application - iOS11</t>
  </si>
  <si>
    <t>69 - Développeur d'application - iOS3</t>
  </si>
  <si>
    <t>Créez votre premier jeu vidéo avec Swift !</t>
  </si>
  <si>
    <t>69 - Développeur d'application - iOS1</t>
  </si>
  <si>
    <t>72 - Administrateur infrastructure et cloud</t>
  </si>
  <si>
    <t>72 - Administrateur infrastructure et cloud7</t>
  </si>
  <si>
    <t>Administrateur infrastructure et cloud</t>
  </si>
  <si>
    <t>Supervisez le SI d'une entreprise</t>
  </si>
  <si>
    <t>72 - Administrateur infrastructure et cloud11</t>
  </si>
  <si>
    <t>Créez et présentez votre CV pour un entretien</t>
  </si>
  <si>
    <t>72 - Administrateur infrastructure et cloud9</t>
  </si>
  <si>
    <t>Mettez en place une nouvelle solution de sauvegarde</t>
  </si>
  <si>
    <t>72 - Administrateur infrastructure et cloud13</t>
  </si>
  <si>
    <t>Réalisez un stage ou un audit de sécurité pour un client</t>
  </si>
  <si>
    <t>72 - Administrateur infrastructure et cloud12</t>
  </si>
  <si>
    <t>Gérez au quotidien les demandes</t>
  </si>
  <si>
    <t>72 - Administrateur infrastructure et cloud3</t>
  </si>
  <si>
    <t>Créez votre premier réseau pour une association</t>
  </si>
  <si>
    <t>72 - Administrateur infrastructure et cloud8</t>
  </si>
  <si>
    <t>Gérez une migration vers le cloud</t>
  </si>
  <si>
    <t>72 - Administrateur infrastructure et cloud10</t>
  </si>
  <si>
    <t>Maîtrisez votre infrastructure cloud</t>
  </si>
  <si>
    <t>72 - Administrateur infrastructure et cloud5</t>
  </si>
  <si>
    <t>Gérez les postes de travail d'une entreprise</t>
  </si>
  <si>
    <t>72 - Administrateur infrastructure et cloud6</t>
  </si>
  <si>
    <t>Participez à la vie de la communauté Open Source</t>
  </si>
  <si>
    <t>72 - Administrateur infrastructure et cloud4</t>
  </si>
  <si>
    <t>Perfectionnez l'infrastructure systèmes et réseaux d'une grande entreprise en devenir</t>
  </si>
  <si>
    <t>72 - Administrateur infrastructure et cloud1</t>
  </si>
  <si>
    <t>Démarrez votre formation d'Administrateur Infra et Cloud</t>
  </si>
  <si>
    <t>72 - Administrateur infrastructure et cloud14</t>
  </si>
  <si>
    <t>Pilotez un projet</t>
  </si>
  <si>
    <t>72 - Administrateur infrastructure et cloud2</t>
  </si>
  <si>
    <t>Projetez vous dans la peau d'un administrateur infrastructure et cloud</t>
  </si>
  <si>
    <t>73 - Product manager</t>
  </si>
  <si>
    <t>73 - Product manager9</t>
  </si>
  <si>
    <t>Product manager</t>
  </si>
  <si>
    <t>2018-12-18T17:51:01.000Z</t>
  </si>
  <si>
    <t>Prepare costs, timelines, and a project brief for a technical project</t>
  </si>
  <si>
    <t>73 - Product manager4</t>
  </si>
  <si>
    <t>Do Product Research</t>
  </si>
  <si>
    <t>73 - Product manager7</t>
  </si>
  <si>
    <t>Build a goal-oriented roadmap</t>
  </si>
  <si>
    <t>73 - Product manager6</t>
  </si>
  <si>
    <t>Write Agile Requirements for a new app</t>
  </si>
  <si>
    <t>73 - Product manager3</t>
  </si>
  <si>
    <t>73 - Product manager2</t>
  </si>
  <si>
    <t>73 - Product manager8</t>
  </si>
  <si>
    <t>Agile Release Planning</t>
  </si>
  <si>
    <t>73 - Product manager10</t>
  </si>
  <si>
    <t>Use metrics to define a data-driven product strategy</t>
  </si>
  <si>
    <t>73 - Product manager5</t>
  </si>
  <si>
    <t>Build a prototype and get feedback</t>
  </si>
  <si>
    <t>73 - Product manager11</t>
  </si>
  <si>
    <t>73 - Product manager1</t>
  </si>
  <si>
    <t>74 - iOS Developer</t>
  </si>
  <si>
    <t>74 - iOS Developer6</t>
  </si>
  <si>
    <t>iOS Developer</t>
  </si>
  <si>
    <t>Design a pizzeria’s technical management system</t>
  </si>
  <si>
    <t>74 - iOS Developer5</t>
  </si>
  <si>
    <t>Build Gridy, a photo puzzle app</t>
  </si>
  <si>
    <t>74 - iOS Developer2</t>
  </si>
  <si>
    <t>Analyze the needs of your client for their group of pizzerias</t>
  </si>
  <si>
    <t>74 - iOS Developer4</t>
  </si>
  <si>
    <t>Implement your first algorithm in Swift!</t>
  </si>
  <si>
    <t>74 - iOS Developer11</t>
  </si>
  <si>
    <t>74 - iOS Developer9</t>
  </si>
  <si>
    <t>Develop Popcorn Swirl, a movie deal app</t>
  </si>
  <si>
    <t>74 - iOS Developer1</t>
  </si>
  <si>
    <t>74 - iOS Developer8</t>
  </si>
  <si>
    <t>Document and manage a pizzeria</t>
  </si>
  <si>
    <t>74 - iOS Developer10</t>
  </si>
  <si>
    <t>Enhance functionality of an existing app</t>
  </si>
  <si>
    <t>74 - iOS Developer7</t>
  </si>
  <si>
    <t>Create FocusOn, an app that helps you focus on the most important task of the day</t>
  </si>
  <si>
    <t>74 - iOS Developer3</t>
  </si>
  <si>
    <t>Create an entertaining app right off the bat!</t>
  </si>
  <si>
    <t>75 - Android Developer</t>
  </si>
  <si>
    <t>75 - Android Developer8</t>
  </si>
  <si>
    <t>Android Developer</t>
  </si>
  <si>
    <t>Go out to lunch!</t>
  </si>
  <si>
    <t>75 - Android Developer9</t>
  </si>
  <si>
    <t>Become a real estate (app) mogul</t>
  </si>
  <si>
    <t>75 - Android Developer7</t>
  </si>
  <si>
    <t>Stay up to date with the news</t>
  </si>
  <si>
    <t>75 - Android Developer1</t>
  </si>
  <si>
    <t>75 - Android Developer2</t>
  </si>
  <si>
    <t>75 - Android Developer3</t>
  </si>
  <si>
    <t>75 - Android Developer6</t>
  </si>
  <si>
    <t>Track your daily mood</t>
  </si>
  <si>
    <t>75 - Android Developer10</t>
  </si>
  <si>
    <t>75 - Android Developer5</t>
  </si>
  <si>
    <t>75 - Android Developer4</t>
  </si>
  <si>
    <t>76 - UX Designer</t>
  </si>
  <si>
    <t>76 - UX Designer8</t>
  </si>
  <si>
    <t>UX Designer</t>
  </si>
  <si>
    <t>Use Analytics to Inform UX Design</t>
  </si>
  <si>
    <t>76 - UX Designer2</t>
  </si>
  <si>
    <t>Conduct Research Around Coffee</t>
  </si>
  <si>
    <t>76 - UX Designer1</t>
  </si>
  <si>
    <t>Think Like a UX Designer</t>
  </si>
  <si>
    <t>76 - UX Designer3</t>
  </si>
  <si>
    <t>Usability Test Your Dream Vacation</t>
  </si>
  <si>
    <t>76 - UX Designer6</t>
  </si>
  <si>
    <t>Lead a Design Thinking Workshop</t>
  </si>
  <si>
    <t>76 - UX Designer5</t>
  </si>
  <si>
    <t>Manage Creative Projects</t>
  </si>
  <si>
    <t>76 - UX Designer4</t>
  </si>
  <si>
    <t>Prototype Your First App Using Wireframes</t>
  </si>
  <si>
    <t>76 - UX Designer7</t>
  </si>
  <si>
    <t>Design an App to Combat FOMO</t>
  </si>
  <si>
    <t>76 - UX Designer9</t>
  </si>
  <si>
    <t>Improve an Existing Product</t>
  </si>
  <si>
    <t>76 - UX Designer10</t>
  </si>
  <si>
    <t>Create a UX Portfolio and Case Studies</t>
  </si>
  <si>
    <t>78 - Back-End Developer: Java</t>
  </si>
  <si>
    <t>78 - Back-End Developer: Java6</t>
  </si>
  <si>
    <t>Back-End Developer: Java</t>
  </si>
  <si>
    <t>2019-11-27T18:21:32.000Z</t>
  </si>
  <si>
    <t>Work with Databases to Create a Secure Web Application</t>
  </si>
  <si>
    <t>78 - Back-End Developer: Java10</t>
  </si>
  <si>
    <t>Develop a Complete Application For Your Client Using Agile Techniques</t>
  </si>
  <si>
    <t>78 - Back-End Developer: Java8</t>
  </si>
  <si>
    <t>Scale Up Your App With Distributed Systems</t>
  </si>
  <si>
    <t>78 - Back-End Developer: Java9</t>
  </si>
  <si>
    <t>78 - Back-End Developer: Java7</t>
  </si>
  <si>
    <t>Make Your Java back-end More Adaptable With a REST API</t>
  </si>
  <si>
    <t>78 - Back-End Developer: Java5</t>
  </si>
  <si>
    <t>Create Your First Java Web Application From Scratch!</t>
  </si>
  <si>
    <t>78 - Back-End Developer: Java1</t>
  </si>
  <si>
    <t>Spend a day in the life of a back-end developer</t>
  </si>
  <si>
    <t>78 - Back-End Developer: Java4</t>
  </si>
  <si>
    <t>Understand your client's needs and design the application of their dreams</t>
  </si>
  <si>
    <t>78 - Back-End Developer: Java3</t>
  </si>
  <si>
    <t>Test the implementation of a new Java functionality</t>
  </si>
  <si>
    <t>78 - Back-End Developer: Java2</t>
  </si>
  <si>
    <t>Come to the rescue of a Java web application</t>
  </si>
  <si>
    <t>80 - Responsable marketing opérationnel et communication</t>
  </si>
  <si>
    <t>80 - Responsable marketing opérationnel et communication1</t>
  </si>
  <si>
    <t>Responsable marketing opérationnel et communication</t>
  </si>
  <si>
    <t>Démarrez votre formation de responsable marketing et communication</t>
  </si>
  <si>
    <t>80 - Responsable marketing opérationnel et communication2</t>
  </si>
  <si>
    <t>Réalisez une étude de marché pour l'organisation de votre choix</t>
  </si>
  <si>
    <t>80 - Responsable marketing opérationnel et communication3</t>
  </si>
  <si>
    <t>Définissez la stratégie éditoriale d'une marque de vêtements</t>
  </si>
  <si>
    <t>80 - Responsable marketing opérationnel et communication5</t>
  </si>
  <si>
    <t>Communiquez sur le lancement d'une startup high-tech</t>
  </si>
  <si>
    <t>80 - Responsable marketing opérationnel et communication7</t>
  </si>
  <si>
    <t>Gérez la création d'un mini-site pour le lancement d'un nouveau produit</t>
  </si>
  <si>
    <t>80 - Responsable marketing opérationnel et communication9</t>
  </si>
  <si>
    <t>Formulez une recommandation stratégique</t>
  </si>
  <si>
    <t>80 - Responsable marketing opérationnel et communication4</t>
  </si>
  <si>
    <t>Développez votre propre présence en ligne</t>
  </si>
  <si>
    <t>80 - Responsable marketing opérationnel et communication6</t>
  </si>
  <si>
    <t>Menez une campagne d'acquisition pour un hôtel prestigieux</t>
  </si>
  <si>
    <t>80 - Responsable marketing opérationnel et communication8</t>
  </si>
  <si>
    <t>Supervisez la refonte d'un site E-commerce</t>
  </si>
  <si>
    <t>81 - Expert en stratégie marketing et communication</t>
  </si>
  <si>
    <t>81 - Expert en stratégie marketing et communication6</t>
  </si>
  <si>
    <t>Expert en stratégie marketing et communication</t>
  </si>
  <si>
    <t>Établissez votre marque personnelle</t>
  </si>
  <si>
    <t>81 - Expert en stratégie marketing et communication5</t>
  </si>
  <si>
    <t>Structurez la marque employeur d'une start-up dans la FoodTech</t>
  </si>
  <si>
    <t>81 - Expert en stratégie marketing et communication4</t>
  </si>
  <si>
    <t>Créez la plateforme d'une nouvelle marque pour un célèbre groupe de transport</t>
  </si>
  <si>
    <t>81 - Expert en stratégie marketing et communication1</t>
  </si>
  <si>
    <t>Démarrez votre formation d'expert en stratégie marketing et communication</t>
  </si>
  <si>
    <t>81 - Expert en stratégie marketing et communication8</t>
  </si>
  <si>
    <t>Réalisez un audit ou un stage en entreprise</t>
  </si>
  <si>
    <t>81 - Expert en stratégie marketing et communication7</t>
  </si>
  <si>
    <t>Mettez en place un système d'information marketing</t>
  </si>
  <si>
    <t>81 - Expert en stratégie marketing et communication2</t>
  </si>
  <si>
    <t>Mettez au point la stratégie éditoriale d'une marque de vêtements</t>
  </si>
  <si>
    <t>81 - Expert en stratégie marketing et communication3</t>
  </si>
  <si>
    <t>Élaborez un plan de communication pour accompagner une transformation digitale</t>
  </si>
  <si>
    <t>82 - Ingénieur responsable pédagogique</t>
  </si>
  <si>
    <t>82 - Ingénieur responsable pédagogique4</t>
  </si>
  <si>
    <t>Ingénieur responsable pédagogique</t>
  </si>
  <si>
    <t>Adaptez un module de formation au distanciel</t>
  </si>
  <si>
    <t>82 - Ingénieur responsable pédagogique5</t>
  </si>
  <si>
    <t>Concevez une expérience d'apprentissage sur-mesure</t>
  </si>
  <si>
    <t>82 - Ingénieur responsable pédagogique8</t>
  </si>
  <si>
    <t>Pilotez une équipe d'intervenants</t>
  </si>
  <si>
    <t>82 - Ingénieur responsable pédagogique1</t>
  </si>
  <si>
    <t>Démarrez votre formation d'Ingénieur pédagogique</t>
  </si>
  <si>
    <t>82 - Ingénieur responsable pédagogique7</t>
  </si>
  <si>
    <t>Analyser une formation</t>
  </si>
  <si>
    <t>82 - Ingénieur responsable pédagogique3</t>
  </si>
  <si>
    <t>Améliorez une séance de formation présentielle</t>
  </si>
  <si>
    <t>82 - Ingénieur responsable pédagogique6</t>
  </si>
  <si>
    <t>Créez le curriculum d'un cursus qualifiant</t>
  </si>
  <si>
    <t>82 - Ingénieur responsable pédagogique2</t>
  </si>
  <si>
    <t>Mettez en place un système de veille efficace</t>
  </si>
  <si>
    <t>83 - Product Manager</t>
  </si>
  <si>
    <t>83 - Product Manager2</t>
  </si>
  <si>
    <t>Product Manager</t>
  </si>
  <si>
    <t>2019-01-07T10:18:55.000Z</t>
  </si>
  <si>
    <t>Facilitez la transition vers une gestion de projet agile</t>
  </si>
  <si>
    <t>83 - Product Manager4</t>
  </si>
  <si>
    <t>Concevez un parcours utilisateur</t>
  </si>
  <si>
    <t>83 - Product Manager10</t>
  </si>
  <si>
    <t>Gérez la refonte graphique et fonctionnelle d'une application Web</t>
  </si>
  <si>
    <t>83 - Product Manager3</t>
  </si>
  <si>
    <t>Gérez une équipe Scrum sur tout un cycle</t>
  </si>
  <si>
    <t>83 - Product Manager5</t>
  </si>
  <si>
    <t>Créez un prototype cliquable pour faire de la découverte utilisateur</t>
  </si>
  <si>
    <t>83 - Product Manager1</t>
  </si>
  <si>
    <t>Démarrez votre formation de Product Manager</t>
  </si>
  <si>
    <t>83 - Product Manager8</t>
  </si>
  <si>
    <t>Communiquez sur le lancement  d'un nouveau produit</t>
  </si>
  <si>
    <t>83 - Product Manager11</t>
  </si>
  <si>
    <t>Auditez la stratégie produit d'une organisation</t>
  </si>
  <si>
    <t>83 - Product Manager6</t>
  </si>
  <si>
    <t>Accompagnez une équipe technique dans le développement d'un produit minimum viable</t>
  </si>
  <si>
    <t>83 - Product Manager7</t>
  </si>
  <si>
    <t>Menez des expérimentations lean pour tester de nouvelles fonctionnalités</t>
  </si>
  <si>
    <t>83 - Product Manager9</t>
  </si>
  <si>
    <t>Essayez-vous à l'entrepreneuriat ou à l'intrapreneuriat</t>
  </si>
  <si>
    <t>84 - Community Manager</t>
  </si>
  <si>
    <t>84 - Community Manager3</t>
  </si>
  <si>
    <t>Community Manager</t>
  </si>
  <si>
    <t>2020-12-22T10:25:40.000Z</t>
  </si>
  <si>
    <t>Animez une communauté avec un discours de marque</t>
  </si>
  <si>
    <t>84 - Community Manager10</t>
  </si>
  <si>
    <t>Réalisez l’audit de la stratégie d’influence d’une marque de votre choix</t>
  </si>
  <si>
    <t>84 - Community Manager9</t>
  </si>
  <si>
    <t>Élaborez la stratégie social media d'une enseigne dans la restauration</t>
  </si>
  <si>
    <t>84 - Community Manager6</t>
  </si>
  <si>
    <t>Organisez un événement pour fédérer une communauté d'étudiants</t>
  </si>
  <si>
    <t>84 - Community Manager8</t>
  </si>
  <si>
    <t>Développez votre propre plateforme</t>
  </si>
  <si>
    <t>84 - Community Manager1</t>
  </si>
  <si>
    <t>Démarrez votre formation de Community Manager</t>
  </si>
  <si>
    <t>84 - Community Manager4</t>
  </si>
  <si>
    <t>Créez la ligne éditoriale d'une boutique en ligne de vêtements</t>
  </si>
  <si>
    <t>84 - Community Manager2</t>
  </si>
  <si>
    <t>24h dans la vie d'un community manager</t>
  </si>
  <si>
    <t>84 - Community Manager7</t>
  </si>
  <si>
    <t>Développez la notoriété et le trafic d'un site hôtelier</t>
  </si>
  <si>
    <t>84 - Community Manager5</t>
  </si>
  <si>
    <t>Gérez la communication d'une campagne de crowdfunding</t>
  </si>
  <si>
    <t>85 - Scrum Master</t>
  </si>
  <si>
    <t>85 - Scrum Master2</t>
  </si>
  <si>
    <t>Scrum Master</t>
  </si>
  <si>
    <t>2020-05-13T08:22:21.000Z</t>
  </si>
  <si>
    <t>Contrôlez un cycle Scrum dans son intégralité</t>
  </si>
  <si>
    <t>85 - Scrum Master3</t>
  </si>
  <si>
    <t>Maîtrisez un projet avec plusieurs équipes agiles</t>
  </si>
  <si>
    <t>85 - Scrum Master1</t>
  </si>
  <si>
    <t>Rendez agile votre gestion de projet</t>
  </si>
  <si>
    <t>86 - Formateur / Enseignant</t>
  </si>
  <si>
    <t>86 - Formateur / Enseignant1</t>
  </si>
  <si>
    <t>Formateur / Enseignant</t>
  </si>
  <si>
    <t>Démarrez votre formation de Formateur / Enseignant</t>
  </si>
  <si>
    <t>86 - Formateur / Enseignant2</t>
  </si>
  <si>
    <t>24h dans la peau d'un apprenant</t>
  </si>
  <si>
    <t>86 - Formateur / Enseignant9</t>
  </si>
  <si>
    <t>Adaptez une formation à un nouveau public</t>
  </si>
  <si>
    <t>86 - Formateur / Enseignant10</t>
  </si>
  <si>
    <t>Animez une séquence complète pour un groupe d'apprenants (option stage)</t>
  </si>
  <si>
    <t>86 - Formateur / Enseignant3</t>
  </si>
  <si>
    <t>Réalisez une veille pédagogique</t>
  </si>
  <si>
    <t>86 - Formateur / Enseignant8</t>
  </si>
  <si>
    <t>Réalisez un module de formation en digital learning</t>
  </si>
  <si>
    <t>86 - Formateur / Enseignant4</t>
  </si>
  <si>
    <t>Améliorez une de vos séances de formation</t>
  </si>
  <si>
    <t>86 - Formateur / Enseignant7</t>
  </si>
  <si>
    <t>Analysez un cours en ligne et proposez des améliorations</t>
  </si>
  <si>
    <t>86 - Formateur / Enseignant5</t>
  </si>
  <si>
    <t>Réalisez le cadrage d'une séquence pédagogique en présentiel</t>
  </si>
  <si>
    <t>86 - Formateur / Enseignant6</t>
  </si>
  <si>
    <t>Animez une séance de formation en pédagogie inversée</t>
  </si>
  <si>
    <t>87 - Chargé de gestion des ressources humaines</t>
  </si>
  <si>
    <t>87 - Chargé de gestion des ressources humaines5</t>
  </si>
  <si>
    <t>Chargé de gestion des ressources humaines</t>
  </si>
  <si>
    <t>Sélectionnez  les « bons candidats »</t>
  </si>
  <si>
    <t>87 - Chargé de gestion des ressources humaines10</t>
  </si>
  <si>
    <t>Contribuez à l'adaptation des emplois et des compétences !</t>
  </si>
  <si>
    <t>87 - Chargé de gestion des ressources humaines9</t>
  </si>
  <si>
    <t>Veillez à l'amélioration des conditions de travail</t>
  </si>
  <si>
    <t>87 - Chargé de gestion des ressources humaines11</t>
  </si>
  <si>
    <t>Concevez et déployez un plan de formation stratégique</t>
  </si>
  <si>
    <t>87 - Chargé de gestion des ressources humaines1</t>
  </si>
  <si>
    <t>87 - Chargé de gestion des ressources humaines6</t>
  </si>
  <si>
    <t>Réussissez l’intégration des nouveaux recrutés</t>
  </si>
  <si>
    <t>87 - Chargé de gestion des ressources humaines2</t>
  </si>
  <si>
    <t>Découvrez les multiples facettes du métier de Chargé de gestion des Ressources Humaines</t>
  </si>
  <si>
    <t>87 - Chargé de gestion des ressources humaines3</t>
  </si>
  <si>
    <t>Concevez un plan de recrutement "bien ficelé"</t>
  </si>
  <si>
    <t>87 - Chargé de gestion des ressources humaines8</t>
  </si>
  <si>
    <t>Organisez les élections  au sein de l’entreprise</t>
  </si>
  <si>
    <t>87 - Chargé de gestion des ressources humaines4</t>
  </si>
  <si>
    <t>Donnez envie aux "bons candidats" de postuler !</t>
  </si>
  <si>
    <t>87 - Chargé de gestion des ressources humaines7</t>
  </si>
  <si>
    <t>Gérez au quotidien tous les évènements de la vie du salarié</t>
  </si>
  <si>
    <t>88 - Développeur d'application - Java</t>
  </si>
  <si>
    <t>88 - Développeur d'application - Java1</t>
  </si>
  <si>
    <t>Développeur d'application - Java</t>
  </si>
  <si>
    <t>2019-10-22T15:15:13.000Z</t>
  </si>
  <si>
    <t>88 - Développeur d'application - Java10</t>
  </si>
  <si>
    <t>Améliorez le système d’information de la bibliothèque</t>
  </si>
  <si>
    <t>88 - Développeur d'application - Java4</t>
  </si>
  <si>
    <t>88 - Développeur d'application - Java7</t>
  </si>
  <si>
    <t>Développez le nouveau système d’information de la bibliothèque d’une grande ville</t>
  </si>
  <si>
    <t>88 - Développeur d'application - Java2</t>
  </si>
  <si>
    <t>88 - Développeur d'application - Java6</t>
  </si>
  <si>
    <t>Créez un site communautaire autour de l’escalade</t>
  </si>
  <si>
    <t>88 - Développeur d'application - Java9</t>
  </si>
  <si>
    <t>Testez vos développements Java</t>
  </si>
  <si>
    <t>88 - Développeur d'application - Java11</t>
  </si>
  <si>
    <t>88 - Développeur d'application - Java8</t>
  </si>
  <si>
    <t>88 - Développeur d'application - Java12</t>
  </si>
  <si>
    <t>Aidez la communauté en tant que développeur d'application Java</t>
  </si>
  <si>
    <t>88 - Développeur d'application - Java5</t>
  </si>
  <si>
    <t>88 - Développeur d'application - Java3</t>
  </si>
  <si>
    <t>Mettez votre logique à l'épreuve</t>
  </si>
  <si>
    <t>89 - Développeur d'application - Android</t>
  </si>
  <si>
    <t>89 - Développeur d'application - Android11</t>
  </si>
  <si>
    <t>Développeur d'application - Android</t>
  </si>
  <si>
    <t>2019-05-06T15:25:21.000Z</t>
  </si>
  <si>
    <t>89 - Développeur d'application - Android5</t>
  </si>
  <si>
    <t>Renouez avec l'actualité</t>
  </si>
  <si>
    <t>89 - Développeur d'application - Android4</t>
  </si>
  <si>
    <t>89 - Développeur d'application - Android9</t>
  </si>
  <si>
    <t>89 - Développeur d'application - Android10</t>
  </si>
  <si>
    <t>89 - Développeur d'application - Android3</t>
  </si>
  <si>
    <t>Mémorisez votre humeur du jour</t>
  </si>
  <si>
    <t>89 - Développeur d'application - Android7</t>
  </si>
  <si>
    <t>89 - Développeur d'application - Android8</t>
  </si>
  <si>
    <t>Devenez un as de la gestion immobilière</t>
  </si>
  <si>
    <t>89 - Développeur d'application - Android6</t>
  </si>
  <si>
    <t>Trouvez un restaurant pour déjeuner avec vos collègues</t>
  </si>
  <si>
    <t>89 - Développeur d'application - Android2</t>
  </si>
  <si>
    <t>89 - Développeur d'application - Android1</t>
  </si>
  <si>
    <t>90 - Manager RH</t>
  </si>
  <si>
    <t>90 - Manager RH3</t>
  </si>
  <si>
    <t>Manager RH</t>
  </si>
  <si>
    <t>Pilotez votre équipe RH</t>
  </si>
  <si>
    <t>90 - Manager RH1</t>
  </si>
  <si>
    <t>Démarrez votre formation de Manager RH</t>
  </si>
  <si>
    <t>90 - Manager RH5</t>
  </si>
  <si>
    <t>Pilotez la gestion des effectifs et des compétences dans l'entreprise</t>
  </si>
  <si>
    <t>90 - Manager RH2</t>
  </si>
  <si>
    <t>Construisez votre stratégie de recrutement</t>
  </si>
  <si>
    <t>90 - Manager RH6</t>
  </si>
  <si>
    <t>Développez un dialogue social fort</t>
  </si>
  <si>
    <t>90 - Manager RH4</t>
  </si>
  <si>
    <t>Gérez les situations individuelles et collectives sensibles</t>
  </si>
  <si>
    <t>90 - Manager RH7</t>
  </si>
  <si>
    <t>Assurez le rôle stratégique de la DRH et construisez les outils de pilotage associés</t>
  </si>
  <si>
    <t>92 - Entrepreneur</t>
  </si>
  <si>
    <t>92 - Entrepreneur11</t>
  </si>
  <si>
    <t>Entrepreneur</t>
  </si>
  <si>
    <t>Menez une campagne marketing en ligne</t>
  </si>
  <si>
    <t>92 - Entrepreneur1</t>
  </si>
  <si>
    <t>Entrez dans la formation d'entrepreneur</t>
  </si>
  <si>
    <t>92 - Entrepreneur6</t>
  </si>
  <si>
    <t>Entourez-vous de collaborateurs</t>
  </si>
  <si>
    <t>92 - Entrepreneur10</t>
  </si>
  <si>
    <t>Préparez la pérennité financière de votre entreprise</t>
  </si>
  <si>
    <t>92 - Entrepreneur5</t>
  </si>
  <si>
    <t>Pitchez votre projet pour convaincre</t>
  </si>
  <si>
    <t>92 - Entrepreneur4</t>
  </si>
  <si>
    <t>Réalisez votre business model</t>
  </si>
  <si>
    <t>92 - Entrepreneur3</t>
  </si>
  <si>
    <t>Trouvez et générez des idées</t>
  </si>
  <si>
    <t>92 - Entrepreneur7</t>
  </si>
  <si>
    <t>Interviewez des prospects sur leurs problèmes</t>
  </si>
  <si>
    <t>92 - Entrepreneur9</t>
  </si>
  <si>
    <t>Servez votre premier client avec un MVP</t>
  </si>
  <si>
    <t>92 - Entrepreneur2</t>
  </si>
  <si>
    <t>Adoptez la posture d'un entrepreneur</t>
  </si>
  <si>
    <t>92 - Entrepreneur8</t>
  </si>
  <si>
    <t>Testez votre proposition de valeur</t>
  </si>
  <si>
    <t>92 - Entrepreneur12</t>
  </si>
  <si>
    <t>Développez votre activité avec le growth hacking</t>
  </si>
  <si>
    <t>93 - Gestionnaire de paie</t>
  </si>
  <si>
    <t>93 - Gestionnaire de paie7</t>
  </si>
  <si>
    <t>Gestionnaire de paie</t>
  </si>
  <si>
    <t>Gérez les étapes post-paie du cycle mensuel</t>
  </si>
  <si>
    <t>93 - Gestionnaire de paie5</t>
  </si>
  <si>
    <t>Paramétrez correctement un logiciel de paie</t>
  </si>
  <si>
    <t>93 - Gestionnaire de paie4</t>
  </si>
  <si>
    <t>Maîtrisez la gestion du personnel</t>
  </si>
  <si>
    <t>93 - Gestionnaire de paie1</t>
  </si>
  <si>
    <t>93 - Gestionnaire de paie3</t>
  </si>
  <si>
    <t>Faites vivre le dossier client</t>
  </si>
  <si>
    <t>93 - Gestionnaire de paie2</t>
  </si>
  <si>
    <t>24h dans la peau d'un gestionnaire de paie</t>
  </si>
  <si>
    <t>93 - Gestionnaire de paie6</t>
  </si>
  <si>
    <t>Calculez et contrôlez les bulletins de paie</t>
  </si>
  <si>
    <t>96 - Tech lead</t>
  </si>
  <si>
    <t>96 - Tech lead3</t>
  </si>
  <si>
    <t>Tech lead</t>
  </si>
  <si>
    <t>Développez votre propre projet d'application mobile</t>
  </si>
  <si>
    <t>96 - Tech lead7</t>
  </si>
  <si>
    <t>Lancez votre startup en tant que CTO</t>
  </si>
  <si>
    <t>96 - Tech lead6</t>
  </si>
  <si>
    <t>Montez une architecture serveur sur le cloud</t>
  </si>
  <si>
    <t>96 - Tech lead4</t>
  </si>
  <si>
    <t>Proposez une organisation pour une équipe technique</t>
  </si>
  <si>
    <t>96 - Tech lead8</t>
  </si>
  <si>
    <t>Définissez le périmètre d'une application de gestion</t>
  </si>
  <si>
    <t>96 - Tech lead2</t>
  </si>
  <si>
    <t>24h dans la vie d'un expert</t>
  </si>
  <si>
    <t>96 - Tech lead9</t>
  </si>
  <si>
    <t>96 - Tech lead1</t>
  </si>
  <si>
    <t>96 - Tech lead5</t>
  </si>
  <si>
    <t>Planifiez un nouveau projet informatique</t>
  </si>
  <si>
    <t>97 - UX Designer</t>
  </si>
  <si>
    <t>97 - UX Designer2</t>
  </si>
  <si>
    <t>Découvrez le métier de UX designer</t>
  </si>
  <si>
    <t>97 - UX Designer6</t>
  </si>
  <si>
    <t>Préparez et animez un atelier de co-conception</t>
  </si>
  <si>
    <t>97 - UX Designer8</t>
  </si>
  <si>
    <t>Définissez une promesse de service</t>
  </si>
  <si>
    <t>97 - UX Designer1</t>
  </si>
  <si>
    <t>Démarrez votre formation de UX Designer</t>
  </si>
  <si>
    <t>97 - UX Designer4</t>
  </si>
  <si>
    <t>Interprétez des données analytiques</t>
  </si>
  <si>
    <t>97 - UX Designer7</t>
  </si>
  <si>
    <t>Prototypez une application mobile</t>
  </si>
  <si>
    <t>97 - UX Designer5</t>
  </si>
  <si>
    <t>Améliorez l'ergonomie d'un site internet de vacances</t>
  </si>
  <si>
    <t>97 - UX Designer3</t>
  </si>
  <si>
    <t>Menez une étude utilisateurs</t>
  </si>
  <si>
    <t>97 - UX Designer10</t>
  </si>
  <si>
    <t>Créez votre portfolio UX</t>
  </si>
  <si>
    <t>97 - UX Designer9</t>
  </si>
  <si>
    <t>Faites évoluer un service existant</t>
  </si>
  <si>
    <t>99 - Expert Java EE</t>
  </si>
  <si>
    <t>99 - Expert Java EE4</t>
  </si>
  <si>
    <t>Expert Java EE</t>
  </si>
  <si>
    <t>99 - Expert Java EE7</t>
  </si>
  <si>
    <t>99 - Expert Java EE3</t>
  </si>
  <si>
    <t>Mettez en oeuvre la SOA pour le nouveau système d’information de la bibliothèque d’une grande ville</t>
  </si>
  <si>
    <t>99 - Expert Java EE6</t>
  </si>
  <si>
    <t>99 - Expert Java EE8</t>
  </si>
  <si>
    <t>Planifiez et suivez un nouveau projet informatique</t>
  </si>
  <si>
    <t>99 - Expert Java EE1</t>
  </si>
  <si>
    <t>99 - Expert Java EE5</t>
  </si>
  <si>
    <t>Analysez, concevez et documentez votre application</t>
  </si>
  <si>
    <t>99 - Expert Java EE2</t>
  </si>
  <si>
    <t>99 - Expert Java EE10</t>
  </si>
  <si>
    <t>99 - Expert Java EE9</t>
  </si>
  <si>
    <t>Développez une application web de réservation de voyages</t>
  </si>
  <si>
    <t>100 - Expert DevOps</t>
  </si>
  <si>
    <t>100 - Expert DevOps4</t>
  </si>
  <si>
    <t>Expert DevOps</t>
  </si>
  <si>
    <t>2020-06-02T09:49:51.000Z</t>
  </si>
  <si>
    <t>Automatisez la publication sur votre blog freelance</t>
  </si>
  <si>
    <t>100 - Expert DevOps8</t>
  </si>
  <si>
    <t>Automatisez les tests d'une équipe de qualification</t>
  </si>
  <si>
    <t>100 - Expert DevOps7</t>
  </si>
  <si>
    <t>Migrez une infrastructure physique vers le Cloud</t>
  </si>
  <si>
    <t>100 - Expert DevOps10</t>
  </si>
  <si>
    <t>Mettez en place la supervision de votre cloud</t>
  </si>
  <si>
    <t>100 - Expert DevOps1</t>
  </si>
  <si>
    <t>Démarrez votre formation d'Expert DevOps</t>
  </si>
  <si>
    <t>100 - Expert DevOps13</t>
  </si>
  <si>
    <t>Mettez en place un service on demand</t>
  </si>
  <si>
    <t>100 - Expert DevOps3</t>
  </si>
  <si>
    <t>Créez votre environnement de travail local</t>
  </si>
  <si>
    <t>100 - Expert DevOps9</t>
  </si>
  <si>
    <t>Préparez un Talk sur la démarche DevOps</t>
  </si>
  <si>
    <t>100 - Expert DevOps11</t>
  </si>
  <si>
    <t>100 - Expert DevOps12</t>
  </si>
  <si>
    <t>Optimisez un site et rendez-le hautement disponible</t>
  </si>
  <si>
    <t>100 - Expert DevOps2</t>
  </si>
  <si>
    <t>24h dans la peau d'un Expert DevOps</t>
  </si>
  <si>
    <t>100 - Expert DevOps5</t>
  </si>
  <si>
    <t>Concevez et préparez une architecture cloud</t>
  </si>
  <si>
    <t>100 - Expert DevOps6</t>
  </si>
  <si>
    <t>Mettez en place des process et des outils</t>
  </si>
  <si>
    <t>100 - Expert DevOps14</t>
  </si>
  <si>
    <t>Persuadez votre DSI</t>
  </si>
  <si>
    <t>101 - Expert·e en cybersécurité</t>
  </si>
  <si>
    <t>101 - Expert·e en cybersécurité1</t>
  </si>
  <si>
    <t>Expert·e en cybersécurité</t>
  </si>
  <si>
    <t>2018-10-02T21:59:37.000Z</t>
  </si>
  <si>
    <t>24h dans la peau d'un Responsable en sécurité des Systèmes d'information</t>
  </si>
  <si>
    <t>102 - Responsable en sécurité des systèmes d'information</t>
  </si>
  <si>
    <t>102 - Responsable en sécurité des systèmes d'information5</t>
  </si>
  <si>
    <t>Responsable en sécurité des systèmes d'information</t>
  </si>
  <si>
    <t>Auditez la sécurité SI de l'entreprise</t>
  </si>
  <si>
    <t>102 - Responsable en sécurité des systèmes d'information2</t>
  </si>
  <si>
    <t>102 - Responsable en sécurité des systèmes d'information3</t>
  </si>
  <si>
    <t>Sécurisez l'infrastructure SI d'une entreprise</t>
  </si>
  <si>
    <t>102 - Responsable en sécurité des systèmes d'information9</t>
  </si>
  <si>
    <t>Gérez le risque SI d'une organisation</t>
  </si>
  <si>
    <t>102 - Responsable en sécurité des systèmes d'information8</t>
  </si>
  <si>
    <t>102 - Responsable en sécurité des systèmes d'information4</t>
  </si>
  <si>
    <t>Sécurisez une application du SI</t>
  </si>
  <si>
    <t>102 - Responsable en sécurité des systèmes d'information7</t>
  </si>
  <si>
    <t>Investiguez un incident de sécurité</t>
  </si>
  <si>
    <t>102 - Responsable en sécurité des systèmes d'information10</t>
  </si>
  <si>
    <t>Réalisez une veille sur les menaces et les solutions</t>
  </si>
  <si>
    <t>102 - Responsable en sécurité des systèmes d'information6</t>
  </si>
  <si>
    <t>Mettez en place la surveillance de la sécurité SI</t>
  </si>
  <si>
    <t>102 - Responsable en sécurité des systèmes d'information1</t>
  </si>
  <si>
    <t>Démarrez votre formation de Responsable en sécurité des Systèmes d'information</t>
  </si>
  <si>
    <t>102 - Responsable en sécurité des systèmes d'information11</t>
  </si>
  <si>
    <t>Réalisez un stage dans la sécurité des systèmes d'information</t>
  </si>
  <si>
    <t>103 - Desarrollador de Aplicaciones Web - Frontend</t>
  </si>
  <si>
    <t>103 - Desarrollador de Aplicaciones Web - Frontend6</t>
  </si>
  <si>
    <t>Desarrollador de Aplicaciones Web - Frontend</t>
  </si>
  <si>
    <t>2018-12-14T10:17:46.000Z</t>
  </si>
  <si>
    <t>Crea un juego de mesa por turnos en JavaScript</t>
  </si>
  <si>
    <t>es</t>
  </si>
  <si>
    <t>103 - Desarrollador de Aplicaciones Web - Frontend8</t>
  </si>
  <si>
    <t>Mejora un proyecto ya existente</t>
  </si>
  <si>
    <t>103 - Desarrollador de Aplicaciones Web - Frontend2</t>
  </si>
  <si>
    <t>Integra un tema de Wordpress para un cliente</t>
  </si>
  <si>
    <t>103 - Desarrollador de Aplicaciones Web - Frontend4</t>
  </si>
  <si>
    <t>Planea una solución técnica para el portal de comida a domicilio ExpressFood</t>
  </si>
  <si>
    <t>103 - Desarrollador de Aplicaciones Web - Frontend9</t>
  </si>
  <si>
    <t>Evalúa el panorama tecnológico</t>
  </si>
  <si>
    <t>103 - Desarrollador de Aplicaciones Web - Frontend5</t>
  </si>
  <si>
    <t>Crea un generador de citas</t>
  </si>
  <si>
    <t>103 - Desarrollador de Aplicaciones Web - Frontend3</t>
  </si>
  <si>
    <t>Analizar las necesidades del cliente para un festival de cine</t>
  </si>
  <si>
    <t>103 - Desarrollador de Aplicaciones Web - Frontend7</t>
  </si>
  <si>
    <t>Lanza tu propia página web de análisis de restaurantes</t>
  </si>
  <si>
    <t>103 - Desarrollador de Aplicaciones Web - Frontend1</t>
  </si>
  <si>
    <t>Aprendiendo a aprender</t>
  </si>
  <si>
    <t>104 - Full-Stack Developer</t>
  </si>
  <si>
    <t>104 - Full-Stack Developer8</t>
  </si>
  <si>
    <t>Full-Stack Developer</t>
  </si>
  <si>
    <t>Build an aid platform for your neighborhood</t>
  </si>
  <si>
    <t>104 - Full-Stack Developer1</t>
  </si>
  <si>
    <t>104 - Full-Stack Developer3</t>
  </si>
  <si>
    <t>104 - Full-Stack Developer7</t>
  </si>
  <si>
    <t>Create a website for a prestigious bike race</t>
  </si>
  <si>
    <t>104 - Full-Stack Developer5</t>
  </si>
  <si>
    <t>104 - Full-Stack Developer4</t>
  </si>
  <si>
    <t>Build your portfolio site using React</t>
  </si>
  <si>
    <t>104 - Full-Stack Developer2</t>
  </si>
  <si>
    <t>104 - Full-Stack Developer6</t>
  </si>
  <si>
    <t>Track your fitness habits</t>
  </si>
  <si>
    <t>104 - Full-Stack Developer9</t>
  </si>
  <si>
    <t>106 - Manager opérationnel</t>
  </si>
  <si>
    <t>106 - Manager opérationnel4</t>
  </si>
  <si>
    <t>Manager opérationnel</t>
  </si>
  <si>
    <t>Analysez le fonctionnement d'une équipe opérationnelle</t>
  </si>
  <si>
    <t>106 - Manager opérationnel10</t>
  </si>
  <si>
    <t>Réalisez un stage de manager opérationnel !</t>
  </si>
  <si>
    <t>106 - Manager opérationnel9</t>
  </si>
  <si>
    <t>Créez et lancez votre restaurant</t>
  </si>
  <si>
    <t>106 - Manager opérationnel2</t>
  </si>
  <si>
    <t>Analysez un positionnement et faites des recommandations stratégiques</t>
  </si>
  <si>
    <t>106 - Manager opérationnel5</t>
  </si>
  <si>
    <t>Agissez pour la qualité de vie au travail</t>
  </si>
  <si>
    <t>106 - Manager opérationnel7</t>
  </si>
  <si>
    <t>Positionnez-vous en tant que leader dans votre équipe</t>
  </si>
  <si>
    <t>106 - Manager opérationnel8</t>
  </si>
  <si>
    <t>Gérez la communication d'un projet associatif</t>
  </si>
  <si>
    <t>106 - Manager opérationnel3</t>
  </si>
  <si>
    <t>Élaborez un tableau de bord financier pour une coopérative</t>
  </si>
  <si>
    <t>106 - Manager opérationnel1</t>
  </si>
  <si>
    <t>Démarrez votre formation de manager opérationnel</t>
  </si>
  <si>
    <t>106 - Manager opérationnel6</t>
  </si>
  <si>
    <t>Réalisez un plan d'action pour une démarche environnementale dans l'entreprise</t>
  </si>
  <si>
    <t>116 - Responsable comptable</t>
  </si>
  <si>
    <t>116 - Responsable comptable3</t>
  </si>
  <si>
    <t>Responsable comptable</t>
  </si>
  <si>
    <t>2020-11-04T12:11:14.000Z</t>
  </si>
  <si>
    <t>Paramétrez et vérifiez les écritures comptables</t>
  </si>
  <si>
    <t>116 - Responsable comptable7</t>
  </si>
  <si>
    <t>Assurez le respect des obligations fiscales et légales d'une organisation</t>
  </si>
  <si>
    <t>116 - Responsable comptable4</t>
  </si>
  <si>
    <t>Établissez des bulletins de salaire et des déclarations sociales</t>
  </si>
  <si>
    <t>116 - Responsable comptable12</t>
  </si>
  <si>
    <t>Préparez les factures et assurez-vous de leur paiement</t>
  </si>
  <si>
    <t>116 - Responsable comptable5</t>
  </si>
  <si>
    <t>Effectuez les écritures de fin d'exercice et préparez les états financiers</t>
  </si>
  <si>
    <t>116 - Responsable comptable9</t>
  </si>
  <si>
    <t>Construisez le budget d'une entreprise</t>
  </si>
  <si>
    <t>116 - Responsable comptable10</t>
  </si>
  <si>
    <t>Faites une projection de trésorerie</t>
  </si>
  <si>
    <t>116 - Responsable comptable8</t>
  </si>
  <si>
    <t>Présentez les résultats financiers d'une entreprise</t>
  </si>
  <si>
    <t>116 - Responsable comptable6</t>
  </si>
  <si>
    <t>Recommandez une solution numérique pour un service comptable</t>
  </si>
  <si>
    <t>116 - Responsable comptable2</t>
  </si>
  <si>
    <t>Découvrez l'évolution des métiers comptables</t>
  </si>
  <si>
    <t>116 - Responsable comptable11</t>
  </si>
  <si>
    <t>Communiquez sur les enjeux humains et les outils de la relation client</t>
  </si>
  <si>
    <t>116 - Responsable comptable1</t>
  </si>
  <si>
    <t>Entrez dans votre formation de responsable comptable !</t>
  </si>
  <si>
    <t>121 - Technicien informatique</t>
  </si>
  <si>
    <t>121 - Technicien informatique1</t>
  </si>
  <si>
    <t>Technicien informatique</t>
  </si>
  <si>
    <t>2020-07-28T14:27:59.000Z</t>
  </si>
  <si>
    <t>Démarrez votre formation de "Technicien informatique"</t>
  </si>
  <si>
    <t>121 - Technicien informatique3</t>
  </si>
  <si>
    <t>Installez le réseau d'une PME</t>
  </si>
  <si>
    <t>121 - Technicien informatique6</t>
  </si>
  <si>
    <t>Installez et paramétrez un site web</t>
  </si>
  <si>
    <t>121 - Technicien informatique5</t>
  </si>
  <si>
    <t>Créez des services partagés en entreprise et automatisez des tâches</t>
  </si>
  <si>
    <t>121 - Technicien informatique2</t>
  </si>
  <si>
    <t>24h dans la peau d'un Technicien informatique</t>
  </si>
  <si>
    <t>121 - Technicien informatique8</t>
  </si>
  <si>
    <t>121 - Technicien informatique7</t>
  </si>
  <si>
    <t>Assurez la maintenance du parc informatique de l'entreprise</t>
  </si>
  <si>
    <t>121 - Technicien informatique10</t>
  </si>
  <si>
    <t>Réalisez un stage ou participez à l’évolution du parc informatique dans votre écosystème</t>
  </si>
  <si>
    <t>121 - Technicien informatique4</t>
  </si>
  <si>
    <t>Assemblez et installez des PC en réseau</t>
  </si>
  <si>
    <t>121 - Technicien informatique9</t>
  </si>
  <si>
    <t>Assurez le support utilisateurs (helpdesk)</t>
  </si>
  <si>
    <t>122 - Responsable Learning &amp; Development</t>
  </si>
  <si>
    <t>122 - Responsable Learning &amp; Development3</t>
  </si>
  <si>
    <t>Responsable Learning &amp; Development</t>
  </si>
  <si>
    <t>Mettez en place une politique de formation</t>
  </si>
  <si>
    <t>122 - Responsable Learning &amp; Development5</t>
  </si>
  <si>
    <t>Contribuez à la GPEC de l'entreprise</t>
  </si>
  <si>
    <t>122 - Responsable Learning &amp; Development9</t>
  </si>
  <si>
    <t>Faites grandir votre activité</t>
  </si>
  <si>
    <t>122 - Responsable Learning &amp; Development8</t>
  </si>
  <si>
    <t>Valorisez les impacts de la formation</t>
  </si>
  <si>
    <t>122 - Responsable Learning &amp; Development1</t>
  </si>
  <si>
    <t>Démarrez votre formation de Responsable Learning &amp; Development !</t>
  </si>
  <si>
    <t>122 - Responsable Learning &amp; Development4</t>
  </si>
  <si>
    <t>Anticipez les évolutions métiers</t>
  </si>
  <si>
    <t>122 - Responsable Learning &amp; Development2</t>
  </si>
  <si>
    <t>Immergez-vous dans l'environnement de la formation professionnelle</t>
  </si>
  <si>
    <t>122 - Responsable Learning &amp; Development7</t>
  </si>
  <si>
    <t>Gérez un projet de formation dans l'entreprise</t>
  </si>
  <si>
    <t>122 - Responsable Learning &amp; Development6</t>
  </si>
  <si>
    <t>Concevez et animez une formation</t>
  </si>
  <si>
    <t>125 - Chef de projet SI</t>
  </si>
  <si>
    <t>125 - Chef de projet SI3</t>
  </si>
  <si>
    <t>Chef de projet SI</t>
  </si>
  <si>
    <t>Traduisez un besoin client en spécifications techniques</t>
  </si>
  <si>
    <t>125 - Chef de projet SI9</t>
  </si>
  <si>
    <t>Aidez votre équipe à gagner en agilité</t>
  </si>
  <si>
    <t>125 - Chef de projet SI1</t>
  </si>
  <si>
    <t>Démarrez votre parcours de Chef de projet SI</t>
  </si>
  <si>
    <t>125 - Chef de projet SI7</t>
  </si>
  <si>
    <t>Contribuez à la stratégie du SI</t>
  </si>
  <si>
    <t>125 - Chef de projet SI8</t>
  </si>
  <si>
    <t>Garantissez l'intégrité du SI</t>
  </si>
  <si>
    <t>125 - Chef de projet SI6</t>
  </si>
  <si>
    <t>Créez un nouveau service au sein du SI</t>
  </si>
  <si>
    <t>125 - Chef de projet SI2</t>
  </si>
  <si>
    <t>Répondez à un besoin client</t>
  </si>
  <si>
    <t>125 - Chef de projet SI5</t>
  </si>
  <si>
    <t>Assurez la qualité d'un projet SI</t>
  </si>
  <si>
    <t>125 - Chef de projet SI11</t>
  </si>
  <si>
    <t>Mettez en œuvre vos compétences sur le terrain</t>
  </si>
  <si>
    <t>125 - Chef de projet SI4</t>
  </si>
  <si>
    <t>Gérez un projet SI</t>
  </si>
  <si>
    <t>125 - Chef de projet SI10</t>
  </si>
  <si>
    <t>Amorçez une politique qualité au sein de la DSI</t>
  </si>
  <si>
    <t>127 - Développeur·se web junior</t>
  </si>
  <si>
    <t>127 - Développeur·se web junior7</t>
  </si>
  <si>
    <t>Développeur·se web junior</t>
  </si>
  <si>
    <t>2019-08-09T09:07:30.000Z</t>
  </si>
  <si>
    <t>127 - Développeur·se web junior6</t>
  </si>
  <si>
    <t>Mind mapping du marché ciblé</t>
  </si>
  <si>
    <t>127 - Développeur·se web junior1</t>
  </si>
  <si>
    <t>24h dans la vie d'un développeur web</t>
  </si>
  <si>
    <t>127 - Développeur·se web junior3</t>
  </si>
  <si>
    <t>Présenter son C.V.</t>
  </si>
  <si>
    <t>127 - Développeur·se web junior2</t>
  </si>
  <si>
    <t>127 - Développeur·se web junior8</t>
  </si>
  <si>
    <t>127 - Développeur·se web junior5</t>
  </si>
  <si>
    <t>Associer ses aptitudes professionnelles et personnelles</t>
  </si>
  <si>
    <t>127 - Développeur·se web junior4</t>
  </si>
  <si>
    <t>127 - Développeur·se web junior9</t>
  </si>
  <si>
    <t>Présentez librement un projet personnel</t>
  </si>
  <si>
    <t>130 - Community Manager</t>
  </si>
  <si>
    <t>130 - Community Manager6</t>
  </si>
  <si>
    <t>130 - Community Manager2</t>
  </si>
  <si>
    <t>Une journée dans la vie d'un community manager</t>
  </si>
  <si>
    <t>130 - Community Manager3</t>
  </si>
  <si>
    <t>Structurez votre présence en ligne</t>
  </si>
  <si>
    <t>130 - Community Manager1</t>
  </si>
  <si>
    <t>130 - Community Manager4</t>
  </si>
  <si>
    <t>Déployez vos plateformes</t>
  </si>
  <si>
    <t>130 - Community Manager5</t>
  </si>
  <si>
    <t>Animez votre communauté avec un discours de marque</t>
  </si>
  <si>
    <t>131 - Gestionnaire de paie</t>
  </si>
  <si>
    <t>131 - Gestionnaire de paie4</t>
  </si>
  <si>
    <t>2019-08-09T10:44:09.000Z</t>
  </si>
  <si>
    <t>131 - Gestionnaire de paie2</t>
  </si>
  <si>
    <t>131 - Gestionnaire de paie1</t>
  </si>
  <si>
    <t>131 - Gestionnaire de paie7</t>
  </si>
  <si>
    <t>131 - Gestionnaire de paie5</t>
  </si>
  <si>
    <t>131 - Gestionnaire de paie3</t>
  </si>
  <si>
    <t>131 - Gestionnaire de paie8</t>
  </si>
  <si>
    <t>Maîtrisez les calculs des bulletins de paie</t>
  </si>
  <si>
    <t>131 - Gestionnaire de paie6</t>
  </si>
  <si>
    <t>132 - Développeur·se d'application java/j2ee</t>
  </si>
  <si>
    <t>132 - Développeur·se d'application java/j2ee5</t>
  </si>
  <si>
    <t>Développeur·se d'application java/j2ee</t>
  </si>
  <si>
    <t>2018-04-20T16:23:54.000Z</t>
  </si>
  <si>
    <t>132 - Développeur·se d'application java/j2ee3</t>
  </si>
  <si>
    <t>132 - Développeur·se d'application java/j2ee2</t>
  </si>
  <si>
    <t>Plongez dans l'univers Java EE</t>
  </si>
  <si>
    <t>132 - Développeur·se d'application java/j2ee1</t>
  </si>
  <si>
    <t>24h dans la vie d'un·e développeurs·e Java EE</t>
  </si>
  <si>
    <t>132 - Développeur·se d'application java/j2ee6</t>
  </si>
  <si>
    <t>132 - Développeur·se d'application java/j2ee7</t>
  </si>
  <si>
    <t>136 - Trouvez votre entreprise en alternance</t>
  </si>
  <si>
    <t>136 - Trouvez votre entreprise en alternance3</t>
  </si>
  <si>
    <t>Trouvez votre entreprise en alternance</t>
  </si>
  <si>
    <t>2019-04-25T07:22:15.000Z</t>
  </si>
  <si>
    <t>136 - Trouvez votre entreprise en alternance11</t>
  </si>
  <si>
    <t>Grille de suivi</t>
  </si>
  <si>
    <t>136 - Trouvez votre entreprise en alternance9</t>
  </si>
  <si>
    <t>Présenter une LM accompagnée d’une offre</t>
  </si>
  <si>
    <t>136 - Trouvez votre entreprise en alternance2</t>
  </si>
  <si>
    <t>Décrire son projet</t>
  </si>
  <si>
    <t>136 - Trouvez votre entreprise en alternance10</t>
  </si>
  <si>
    <t>Vidéo de son pitch de présentation</t>
  </si>
  <si>
    <t>136 - Trouvez votre entreprise en alternance6</t>
  </si>
  <si>
    <t>Illustrer une offre sélectionnée et son analyse</t>
  </si>
  <si>
    <t>136 - Trouvez votre entreprise en alternance7</t>
  </si>
  <si>
    <t>Présentation de son portfolio</t>
  </si>
  <si>
    <t>136 - Trouvez votre entreprise en alternance8</t>
  </si>
  <si>
    <t>136 - Trouvez votre entreprise en alternance5</t>
  </si>
  <si>
    <t>Liens de ses profils, de ses posts rédigés et des sites personnels</t>
  </si>
  <si>
    <t>136 - Trouvez votre entreprise en alternance1</t>
  </si>
  <si>
    <t>136 - Trouvez votre entreprise en alternance4</t>
  </si>
  <si>
    <t>Présentation de la stratégie et des moyens choisis</t>
  </si>
  <si>
    <t>138 - Testez votre appétence au développement logiciel</t>
  </si>
  <si>
    <t>138 - Testez votre appétence au développement logiciel1</t>
  </si>
  <si>
    <t>Testez votre appétence au développement logiciel</t>
  </si>
  <si>
    <t>141 - Web Developer</t>
  </si>
  <si>
    <t>141 - Web Developer5</t>
  </si>
  <si>
    <t>Web Developer</t>
  </si>
  <si>
    <t>Build an eCommerce Website</t>
  </si>
  <si>
    <t>141 - Web Developer1</t>
  </si>
  <si>
    <t>Take Ownership of Your Learning on the Web Developer Path</t>
  </si>
  <si>
    <t>141 - Web Developer6</t>
  </si>
  <si>
    <t>Build a Secure API for a Review App</t>
  </si>
  <si>
    <t>141 - Web Developer3</t>
  </si>
  <si>
    <t>Integrate a mobile website with animations in CSS</t>
  </si>
  <si>
    <t>141 - Web Developer4</t>
  </si>
  <si>
    <t>Optimize an Existing Website</t>
  </si>
  <si>
    <t>141 - Web Developer2</t>
  </si>
  <si>
    <t>Turn Mock-ups Into a Web Page</t>
  </si>
  <si>
    <t>141 - Web Developer7</t>
  </si>
  <si>
    <t>Build a Full-Stack Solution</t>
  </si>
  <si>
    <t>143 - Conseiller en évolution professionnelle</t>
  </si>
  <si>
    <t>143 - Conseiller en évolution professionnelle3</t>
  </si>
  <si>
    <t>Conseiller en évolution professionnelle</t>
  </si>
  <si>
    <t>Gérez votre portefeuille de bénéficiaires</t>
  </si>
  <si>
    <t>143 - Conseiller en évolution professionnelle1</t>
  </si>
  <si>
    <t>Démarrez votre formation de conseiller en évolution professionnelle</t>
  </si>
  <si>
    <t>143 - Conseiller en évolution professionnelle7</t>
  </si>
  <si>
    <t>Préparez une personne à la recherche d'emploi par une approche compétences</t>
  </si>
  <si>
    <t>143 - Conseiller en évolution professionnelle9</t>
  </si>
  <si>
    <t>Concevez un atelier sur les métiers émergents</t>
  </si>
  <si>
    <t>143 - Conseiller en évolution professionnelle6</t>
  </si>
  <si>
    <t>Évaluez les compétences et les leviers de motivation de bénéficiaires</t>
  </si>
  <si>
    <t>143 - Conseiller en évolution professionnelle10</t>
  </si>
  <si>
    <t>Gérez les conflits et les situations de blocage dans l'accompagnement</t>
  </si>
  <si>
    <t>143 - Conseiller en évolution professionnelle8</t>
  </si>
  <si>
    <t>Étudiez la faisabilité d'un projet et co-déterminez le plan de formation</t>
  </si>
  <si>
    <t>143 - Conseiller en évolution professionnelle4</t>
  </si>
  <si>
    <t>Constituez votre réseau de partenaires</t>
  </si>
  <si>
    <t>143 - Conseiller en évolution professionnelle5</t>
  </si>
  <si>
    <t>Réalisez un diagnostic et co-construisez un plan d'action avec vos bénéficiaires</t>
  </si>
  <si>
    <t>143 - Conseiller en évolution professionnelle2</t>
  </si>
  <si>
    <t>24h dans la vie d'un conseiller en évolution professionnelle</t>
  </si>
  <si>
    <t>144 - Career Coach</t>
  </si>
  <si>
    <t>144 - Career Coach4</t>
  </si>
  <si>
    <t>Career Coach</t>
  </si>
  <si>
    <t>Build your career coaching network</t>
  </si>
  <si>
    <t>144 - Career Coach5</t>
  </si>
  <si>
    <t>Coach your first client</t>
  </si>
  <si>
    <t>144 - Career Coach1</t>
  </si>
  <si>
    <t>Start your journey as a Career Coach</t>
  </si>
  <si>
    <t>144 - Career Coach10</t>
  </si>
  <si>
    <t>Share what you've learned from challenging experiences</t>
  </si>
  <si>
    <t>144 - Career Coach6</t>
  </si>
  <si>
    <t>Assess a client's talents, values and professional interests</t>
  </si>
  <si>
    <t>144 - Career Coach9</t>
  </si>
  <si>
    <t>Design a workshop presenting jobs of the future</t>
  </si>
  <si>
    <t>144 - Career Coach8</t>
  </si>
  <si>
    <t>Create an action plan for a career switch</t>
  </si>
  <si>
    <t>144 - Career Coach3</t>
  </si>
  <si>
    <t>Manage your client database</t>
  </si>
  <si>
    <t>144 - Career Coach2</t>
  </si>
  <si>
    <t>A day in the life of a career coach</t>
  </si>
  <si>
    <t>144 - Career Coach7</t>
  </si>
  <si>
    <t>Help a client showcase their assets</t>
  </si>
  <si>
    <t>145 - Passeport numérique</t>
  </si>
  <si>
    <t>145 - Passeport numérique5</t>
  </si>
  <si>
    <t>Passeport numérique</t>
  </si>
  <si>
    <t>boost</t>
  </si>
  <si>
    <t>Formez une équipe à la sécurité informatique</t>
  </si>
  <si>
    <t>145 - Passeport numérique2</t>
  </si>
  <si>
    <t>Préparez un voyage professionnel</t>
  </si>
  <si>
    <t>145 - Passeport numérique4</t>
  </si>
  <si>
    <t>Améliorez le recrutement de votre entreprise grâce aux outils numériques</t>
  </si>
  <si>
    <t>145 - Passeport numérique6</t>
  </si>
  <si>
    <t>Réalisez une carte mentale présentant votre parcours</t>
  </si>
  <si>
    <t>145 - Passeport numérique1</t>
  </si>
  <si>
    <t>Démarrez votre Passeport numérique</t>
  </si>
  <si>
    <t>145 - Passeport numérique3</t>
  </si>
  <si>
    <t>Présentez un nouvel outil à vos collègues</t>
  </si>
  <si>
    <t>146 - Data Analyst</t>
  </si>
  <si>
    <t>146 - Data Analyst9</t>
  </si>
  <si>
    <t>Help your company visualize their progress</t>
  </si>
  <si>
    <t>146 - Data Analyst1</t>
  </si>
  <si>
    <t>Start your journey as a Data Analyst</t>
  </si>
  <si>
    <t>146 - Data Analyst6</t>
  </si>
  <si>
    <t>Conduct a market analysis</t>
  </si>
  <si>
    <t>146 - Data Analyst3</t>
  </si>
  <si>
    <t>Improve your client's Social Media strategy</t>
  </si>
  <si>
    <t>146 - Data Analyst7</t>
  </si>
  <si>
    <t>Detect counterfeit notes</t>
  </si>
  <si>
    <t>146 - Data Analyst8</t>
  </si>
  <si>
    <t>Make an income prediction</t>
  </si>
  <si>
    <t>146 - Data Analyst4</t>
  </si>
  <si>
    <t>Conduct a public health study</t>
  </si>
  <si>
    <t>146 - Data Analyst5</t>
  </si>
  <si>
    <t>Analyze your company’s sales</t>
  </si>
  <si>
    <t>146 - Data Analyst2</t>
  </si>
  <si>
    <t>24 hours in the life of a Data Analyst</t>
  </si>
  <si>
    <t>148 - Ingénieur Machine Learning</t>
  </si>
  <si>
    <t>148 - Ingénieur Machine Learning5</t>
  </si>
  <si>
    <t>Ingénieur Machine Learning</t>
  </si>
  <si>
    <t>148 - Ingénieur Machine Learning6</t>
  </si>
  <si>
    <t>Classez des images à l'aide d'algorithmes de Deep Learning</t>
  </si>
  <si>
    <t>148 - Ingénieur Machine Learning2</t>
  </si>
  <si>
    <t>Concevez une application au service de la santé publique</t>
  </si>
  <si>
    <t>148 - Ingénieur Machine Learning8</t>
  </si>
  <si>
    <t>148 - Ingénieur Machine Learning4</t>
  </si>
  <si>
    <t>Segmentez des clients d'un site e-commerce</t>
  </si>
  <si>
    <t>148 - Ingénieur Machine Learning3</t>
  </si>
  <si>
    <t>Anticipez les besoins en consommation électrique de bâtiments</t>
  </si>
  <si>
    <t>148 - Ingénieur Machine Learning1</t>
  </si>
  <si>
    <t>148 - Ingénieur Machine Learning7</t>
  </si>
  <si>
    <t>150 - Chef de projet digital</t>
  </si>
  <si>
    <t>150 - Chef de projet digital2</t>
  </si>
  <si>
    <t>Chef de projet digital</t>
  </si>
  <si>
    <t>Réalisez un site à partir d'un cahier des charges</t>
  </si>
  <si>
    <t>150 - Chef de projet digital1</t>
  </si>
  <si>
    <t>Devenez chef de projet digital</t>
  </si>
  <si>
    <t>150 - Chef de projet digital3</t>
  </si>
  <si>
    <t>Participez au sprint de développement d'un site e-commerce</t>
  </si>
  <si>
    <t>150 - Chef de projet digital7</t>
  </si>
  <si>
    <t>Réalisez une analyse de faisabilité pour un projet innovant</t>
  </si>
  <si>
    <t>150 - Chef de projet digital4</t>
  </si>
  <si>
    <t>150 - Chef de projet digital9</t>
  </si>
  <si>
    <t>Supervisez une refonte de site</t>
  </si>
  <si>
    <t>150 - Chef de projet digital8</t>
  </si>
  <si>
    <t>Répondez à un appel d'offres pour la conception d'un logiciel</t>
  </si>
  <si>
    <t>150 - Chef de projet digital6</t>
  </si>
  <si>
    <t>Créez une application avec un développeur</t>
  </si>
  <si>
    <t>150 - Chef de projet digital10</t>
  </si>
  <si>
    <t>Réalisez un projet digital à impact social</t>
  </si>
  <si>
    <t>150 - Chef de projet digital5</t>
  </si>
  <si>
    <t>Initialisez un projet de refonte avec une démarche qualité Web</t>
  </si>
  <si>
    <t>151 - Digital project manager</t>
  </si>
  <si>
    <t>151 - Digital project manager6</t>
  </si>
  <si>
    <t>Digital project manager</t>
  </si>
  <si>
    <t>Build an internal social network for a client with a developer</t>
  </si>
  <si>
    <t>151 - Digital project manager1</t>
  </si>
  <si>
    <t>Start your journey as a Digital Project Manager</t>
  </si>
  <si>
    <t>151 - Digital project manager3</t>
  </si>
  <si>
    <t>Take part in a development sprint to add an online store to a website</t>
  </si>
  <si>
    <t>151 - Digital project manager2</t>
  </si>
  <si>
    <t>Build a website based on a client brief</t>
  </si>
  <si>
    <t>151 - Digital project manager7</t>
  </si>
  <si>
    <t>Analyze the feasibility of an innovative project</t>
  </si>
  <si>
    <t>151 - Digital project manager5</t>
  </si>
  <si>
    <t>Initiate a graphic overhaul of a web-based project</t>
  </si>
  <si>
    <t>151 - Digital project manager8</t>
  </si>
  <si>
    <t>Respond to a request for proposals to design a software tool</t>
  </si>
  <si>
    <t>151 - Digital project manager10</t>
  </si>
  <si>
    <t>Launch and learn from a social impact project</t>
  </si>
  <si>
    <t>151 - Digital project manager4</t>
  </si>
  <si>
    <t>Develop your digital marketing skillset by producing a portfolio website</t>
  </si>
  <si>
    <t>151 - Digital project manager9</t>
  </si>
  <si>
    <t>Oversee the final stages of the production of a website</t>
  </si>
  <si>
    <t>156 - Back-End Developer: .NET</t>
  </si>
  <si>
    <t>156 - Back-End Developer: .NET7</t>
  </si>
  <si>
    <t>Back-End Developer: .NET</t>
  </si>
  <si>
    <t>Make your .NET back end more adaptable with a REST API</t>
  </si>
  <si>
    <t>156 - Back-End Developer: .NET5</t>
  </si>
  <si>
    <t>Create your first application with ASP.NET Core</t>
  </si>
  <si>
    <t>156 - Back-End Developer: .NET6</t>
  </si>
  <si>
    <t>Design and create a production-ready .NET application</t>
  </si>
  <si>
    <t>156 - Back-End Developer: .NET8</t>
  </si>
  <si>
    <t>Scale your .NET app with distributed systems</t>
  </si>
  <si>
    <t>156 - Back-End Developer: .NET9</t>
  </si>
  <si>
    <t>156 - Back-End Developer: .NET10</t>
  </si>
  <si>
    <t>Produce the right, agile, .NET solution for your customer!</t>
  </si>
  <si>
    <t>156 - Back-End Developer: .NET2</t>
  </si>
  <si>
    <t>Come to the rescue of a .NET application</t>
  </si>
  <si>
    <t>156 - Back-End Developer: .NET1</t>
  </si>
  <si>
    <t>156 - Back-End Developer: .NET4</t>
  </si>
  <si>
    <t>156 - Back-End Developer: .NET3</t>
  </si>
  <si>
    <t>Test the implementation of a new .NET functionality</t>
  </si>
  <si>
    <t>157 - Trouvez l'alternance qui vous correspond</t>
  </si>
  <si>
    <t>157 - Trouvez l'alternance qui vous correspond2</t>
  </si>
  <si>
    <t>Trouvez l'alternance qui vous correspond</t>
  </si>
  <si>
    <t>Présentez l’alternance à un employeur</t>
  </si>
  <si>
    <t>157 - Trouvez l'alternance qui vous correspond1</t>
  </si>
  <si>
    <t>Préparez vos candidatures d'alternant</t>
  </si>
  <si>
    <t>157 - Trouvez l'alternance qui vous correspond3</t>
  </si>
  <si>
    <t>Candidatez et décrochez votre contrat en alternance !</t>
  </si>
  <si>
    <t>158 - Trouvez l'emploi qui vous correspond</t>
  </si>
  <si>
    <t>158 - Trouvez l'emploi qui vous correspond2</t>
  </si>
  <si>
    <t>Trouvez l'emploi qui vous correspond</t>
  </si>
  <si>
    <t>Préparez vos candidatures</t>
  </si>
  <si>
    <t>158 - Trouvez l'emploi qui vous correspond3</t>
  </si>
  <si>
    <t>Obtenez l'emploi qui vous correspond !</t>
  </si>
  <si>
    <t>158 - Trouvez l'emploi qui vous correspond1</t>
  </si>
  <si>
    <t>Préparez votre projet professionnel</t>
  </si>
  <si>
    <t>159 - Land your dream job</t>
  </si>
  <si>
    <t>159 - Land your dream job3</t>
  </si>
  <si>
    <t>Land your dream job</t>
  </si>
  <si>
    <t>Land the job you want!</t>
  </si>
  <si>
    <t>159 - Land your dream job1</t>
  </si>
  <si>
    <t>Define Your Career Plan</t>
  </si>
  <si>
    <t>159 - Land your dream job2</t>
  </si>
  <si>
    <t>Prepare your job applications</t>
  </si>
  <si>
    <t>162 - Product Manager</t>
  </si>
  <si>
    <t>162 - Product Manager8</t>
  </si>
  <si>
    <t>Determine the feasibility of a mobile version of your product</t>
  </si>
  <si>
    <t>162 - Product Manager1</t>
  </si>
  <si>
    <t>Start your journey as a Product Manager</t>
  </si>
  <si>
    <t>162 - Product Manager5</t>
  </si>
  <si>
    <t>Lead the communications strategy of a new feature launch</t>
  </si>
  <si>
    <t>162 - Product Manager7</t>
  </si>
  <si>
    <t>Create a prototype to test a product idea</t>
  </si>
  <si>
    <t>162 - Product Manager2</t>
  </si>
  <si>
    <t>Deal with an unplanned event in your development sprint</t>
  </si>
  <si>
    <t>162 - Product Manager3</t>
  </si>
  <si>
    <t>Deliver a Minimum Viable Product for an Internal Social Network</t>
  </si>
  <si>
    <t>162 - Product Manager6</t>
  </si>
  <si>
    <t>Improve the landing page of a product</t>
  </si>
  <si>
    <t>162 - Product Manager9</t>
  </si>
  <si>
    <t>Build a product roadmap</t>
  </si>
  <si>
    <t>162 - Product Manager4</t>
  </si>
  <si>
    <t>Inspect a product feature before its release</t>
  </si>
  <si>
    <t>163 - Product Manager</t>
  </si>
  <si>
    <t>163 - Product Manager3</t>
  </si>
  <si>
    <t>Menez un sprint de A à Z</t>
  </si>
  <si>
    <t>163 - Product Manager5</t>
  </si>
  <si>
    <t>Menez la stratégie de communication du lancement d'une nouvelle fonctionnalité</t>
  </si>
  <si>
    <t>163 - Product Manager2</t>
  </si>
  <si>
    <t>Gérez un imprévu pendant un sprint</t>
  </si>
  <si>
    <t>163 - Product Manager6</t>
  </si>
  <si>
    <t>Optimisez une landing-page</t>
  </si>
  <si>
    <t>163 - Product Manager1</t>
  </si>
  <si>
    <t>Démarrez votre parcours de Product Manager</t>
  </si>
  <si>
    <t>163 - Product Manager8</t>
  </si>
  <si>
    <t>Étudiez la faisabilité de l'adaptation d'un produit sur mobile</t>
  </si>
  <si>
    <t>163 - Product Manager7</t>
  </si>
  <si>
    <t>Créez un prototype pour tester une idée de produit</t>
  </si>
  <si>
    <t>163 - Product Manager4</t>
  </si>
  <si>
    <t>Inspectez un produit avant sa mise en production</t>
  </si>
  <si>
    <t>163 - Product Manager9</t>
  </si>
  <si>
    <t>Définissez la roadmap de votre produit</t>
  </si>
  <si>
    <t>164 - Data Scientist</t>
  </si>
  <si>
    <t>164 - Data Scientist7</t>
  </si>
  <si>
    <t>Implémentez un modèle de scoring</t>
  </si>
  <si>
    <t>164 - Data Scientist8</t>
  </si>
  <si>
    <t>Déployez un modèle dans le cloud</t>
  </si>
  <si>
    <t>164 - Data Scientist1</t>
  </si>
  <si>
    <t>164 - Data Scientist5</t>
  </si>
  <si>
    <t>164 - Data Scientist6</t>
  </si>
  <si>
    <t>Classifiez automatiquement des biens de consommation</t>
  </si>
  <si>
    <t>164 - Data Scientist4</t>
  </si>
  <si>
    <t>164 - Data Scientist2</t>
  </si>
  <si>
    <t>Analysez des données de systèmes éducatifs</t>
  </si>
  <si>
    <t>164 - Data Scientist3</t>
  </si>
  <si>
    <t>165 - Prép'web</t>
  </si>
  <si>
    <t>165 - Prép'web1</t>
  </si>
  <si>
    <t>Prép'web</t>
  </si>
  <si>
    <t>24H dans la vie d'un intégrateur web</t>
  </si>
  <si>
    <t>165 - Prép'web4</t>
  </si>
  <si>
    <t>Optimisez un site web existant</t>
  </si>
  <si>
    <t>165 - Prép'web3</t>
  </si>
  <si>
    <t>Dynamisez une page web avec des animations CSS</t>
  </si>
  <si>
    <t>165 - Prép'web2</t>
  </si>
  <si>
    <t>Transformez une maquette en site web</t>
  </si>
  <si>
    <t>166 - Salesforce Developer</t>
  </si>
  <si>
    <t>166 - Salesforce Developer3</t>
  </si>
  <si>
    <t>Salesforce Developer</t>
  </si>
  <si>
    <t>Create a Salesforce Solution for 'Tours for life'</t>
  </si>
  <si>
    <t>166 - Salesforce Developer4</t>
  </si>
  <si>
    <t>Debug a Java application</t>
  </si>
  <si>
    <t>166 - Salesforce Developer7</t>
  </si>
  <si>
    <t>Migrate a Visualforce project to Lightning</t>
  </si>
  <si>
    <t>166 - Salesforce Developer1</t>
  </si>
  <si>
    <t>Spend a day in the life of a Salesforce Consultant</t>
  </si>
  <si>
    <t>166 - Salesforce Developer11</t>
  </si>
  <si>
    <t>Create an Apex back end</t>
  </si>
  <si>
    <t>166 - Salesforce Developer2</t>
  </si>
  <si>
    <t>Improve the Salesforce Solution for 'Digit Learning'</t>
  </si>
  <si>
    <t>166 - Salesforce Developer9</t>
  </si>
  <si>
    <t>Optimize an Apex back end</t>
  </si>
  <si>
    <t>166 - Salesforce Developer5</t>
  </si>
  <si>
    <t>Fix and Update a Java Application Using Best Testing Practices</t>
  </si>
  <si>
    <t>166 - Salesforce Developer12</t>
  </si>
  <si>
    <t>Deploy your Salesforce app with Heroku</t>
  </si>
  <si>
    <t>166 - Salesforce Developer6</t>
  </si>
  <si>
    <t>Create a user interface for your app</t>
  </si>
  <si>
    <t>166 - Salesforce Developer8</t>
  </si>
  <si>
    <t>Create a Lightning application</t>
  </si>
  <si>
    <t>166 - Salesforce Developer10</t>
  </si>
  <si>
    <t>Design an Apex back end prototype</t>
  </si>
  <si>
    <t>167 - AI Engineer</t>
  </si>
  <si>
    <t>167 - AI Engineer10</t>
  </si>
  <si>
    <t>AI Engineer</t>
  </si>
  <si>
    <t>Develop a Chatbot to Help Customers Make Holiday Reservations</t>
  </si>
  <si>
    <t>167 - AI Engineer1</t>
  </si>
  <si>
    <t>Explore AI Engineering as a Career</t>
  </si>
  <si>
    <t>167 - AI Engineer5</t>
  </si>
  <si>
    <t>Segment the Customer Base of an e-commerce Website</t>
  </si>
  <si>
    <t>167 - AI Engineer11</t>
  </si>
  <si>
    <t>Define the Scope of an AI Project</t>
  </si>
  <si>
    <t>167 - AI Engineer8</t>
  </si>
  <si>
    <t>Build a Computer Vision System for an Autonomous Vehicle</t>
  </si>
  <si>
    <t>167 - AI Engineer9</t>
  </si>
  <si>
    <t>Create a Mobile Application for Recommending Content</t>
  </si>
  <si>
    <t>167 - AI Engineer4</t>
  </si>
  <si>
    <t>Develop a Scoring Model</t>
  </si>
  <si>
    <t>167 - AI Engineer3</t>
  </si>
  <si>
    <t>Produce data visualizations for a public health agency</t>
  </si>
  <si>
    <t>167 - AI Engineer6</t>
  </si>
  <si>
    <t>Improve Your Startup’s AI Product</t>
  </si>
  <si>
    <t>167 - AI Engineer2</t>
  </si>
  <si>
    <t>Participate in a Smart City Contest</t>
  </si>
  <si>
    <t>167 - AI Engineer7</t>
  </si>
  <si>
    <t>Use Deep Learning to detect Bad Buzz</t>
  </si>
  <si>
    <t>168 - Développeur d'application - Android</t>
  </si>
  <si>
    <t>168 - Développeur d'application - Android8</t>
  </si>
  <si>
    <t>168 - Développeur d'application - Android9</t>
  </si>
  <si>
    <t>168 - Développeur d'application - Android6</t>
  </si>
  <si>
    <t>168 - Développeur d'application - Android3</t>
  </si>
  <si>
    <t>Développez une nouvelle fonctionnalité pour l'application Entrevoisins et testez-la</t>
  </si>
  <si>
    <t>168 - Développeur d'application - Android10</t>
  </si>
  <si>
    <t>168 - Développeur d'application - Android1</t>
  </si>
  <si>
    <t>24h dans la vie d'un développeur mobile</t>
  </si>
  <si>
    <t>168 - Développeur d'application - Android7</t>
  </si>
  <si>
    <t>168 - Développeur d'application - Android4</t>
  </si>
  <si>
    <t>Créez une application de gestion de réunions</t>
  </si>
  <si>
    <t>168 - Développeur d'application - Android5</t>
  </si>
  <si>
    <t>Délivrez une application mobile en production</t>
  </si>
  <si>
    <t>168 - Développeur d'application - Android2</t>
  </si>
  <si>
    <t>Analysez les tests de l’application MagIC GitHub</t>
  </si>
  <si>
    <t>169 - Développeur Salesforce</t>
  </si>
  <si>
    <t>169 - Développeur Salesforce7</t>
  </si>
  <si>
    <t>Développeur Salesforce</t>
  </si>
  <si>
    <t>Migrez une application Visualforce vers Lightning</t>
  </si>
  <si>
    <t>169 - Développeur Salesforce1</t>
  </si>
  <si>
    <t>24h dans la vie d'un développeur Salesforce</t>
  </si>
  <si>
    <t>169 - Développeur Salesforce5</t>
  </si>
  <si>
    <t>Testez l'implémentation d'une nouvelle fonctionnalité Java</t>
  </si>
  <si>
    <t>169 - Développeur Salesforce8</t>
  </si>
  <si>
    <t>Créez une application Lightning</t>
  </si>
  <si>
    <t>169 - Développeur Salesforce6</t>
  </si>
  <si>
    <t>Créez une interface utilisateur pour votre application</t>
  </si>
  <si>
    <t>169 - Développeur Salesforce2</t>
  </si>
  <si>
    <t>Mettez à jour l'application Digit Learning</t>
  </si>
  <si>
    <t>169 - Développeur Salesforce3</t>
  </si>
  <si>
    <t>Créez une solution Salesforce pour Tours For Life</t>
  </si>
  <si>
    <t>169 - Développeur Salesforce4</t>
  </si>
  <si>
    <t>Débuggez une application Java</t>
  </si>
  <si>
    <t>169 - Développeur Salesforce11</t>
  </si>
  <si>
    <t>Créez un backend Apex</t>
  </si>
  <si>
    <t>169 - Développeur Salesforce10</t>
  </si>
  <si>
    <t>Concevez un prototype de backend Apex</t>
  </si>
  <si>
    <t>169 - Développeur Salesforce9</t>
  </si>
  <si>
    <t>Optimisez un backend Apex</t>
  </si>
  <si>
    <t>169 - Développeur Salesforce12</t>
  </si>
  <si>
    <t>Déployez votre application Salesforce avec Heroku</t>
  </si>
  <si>
    <t>171 - Product Owner</t>
  </si>
  <si>
    <t>171 - Product Owner4</t>
  </si>
  <si>
    <t>Product Owner</t>
  </si>
  <si>
    <t>171 - Product Owner2</t>
  </si>
  <si>
    <t>Alignez les équipes autour d'une stratégie produit</t>
  </si>
  <si>
    <t>171 - Product Owner6</t>
  </si>
  <si>
    <t>171 - Product Owner5</t>
  </si>
  <si>
    <t>171 - Product Owner3</t>
  </si>
  <si>
    <t>Préparez la mise en production d'une feature</t>
  </si>
  <si>
    <t>171 - Product Owner1</t>
  </si>
  <si>
    <t>24h dans la vie d'un Product Owner</t>
  </si>
  <si>
    <t>172 - Digital Transformation Lead</t>
  </si>
  <si>
    <t>172 - Digital Transformation Lead3</t>
  </si>
  <si>
    <t>Digital Transformation Lead</t>
  </si>
  <si>
    <t>Design a dashboard to make data-driven decisions</t>
  </si>
  <si>
    <t>172 - Digital Transformation Lead1</t>
  </si>
  <si>
    <t>Get your transformation roadmap approved</t>
  </si>
  <si>
    <t>172 - Digital Transformation Lead5</t>
  </si>
  <si>
    <t>Rally employees around an innovative project</t>
  </si>
  <si>
    <t>172 - Digital Transformation Lead4</t>
  </si>
  <si>
    <t>Leverage disruptive technology to create value</t>
  </si>
  <si>
    <t>172 - Digital Transformation Lead2</t>
  </si>
  <si>
    <t>Transform a company’s business model</t>
  </si>
  <si>
    <t>173 - Commercial - Chargé d'affaires</t>
  </si>
  <si>
    <t>173 - Commercial - Chargé d'affaires1</t>
  </si>
  <si>
    <t>Commercial - Chargé d'affaires</t>
  </si>
  <si>
    <t>2020-12-16T10:18:17.000Z</t>
  </si>
  <si>
    <t>Découvrez le métier de commercial</t>
  </si>
  <si>
    <t>173 - Commercial - Chargé d'affaires6</t>
  </si>
  <si>
    <t>Entretenez votre relation client</t>
  </si>
  <si>
    <t>173 - Commercial - Chargé d'affaires2</t>
  </si>
  <si>
    <t>Préparez votre plan d'action commercial</t>
  </si>
  <si>
    <t>173 - Commercial - Chargé d'affaires5</t>
  </si>
  <si>
    <t>Négociez la signature d'un contrat</t>
  </si>
  <si>
    <t>173 - Commercial - Chargé d'affaires4</t>
  </si>
  <si>
    <t>Réalisez un premier rendez-vous client</t>
  </si>
  <si>
    <t>173 - Commercial - Chargé d'affaires3</t>
  </si>
  <si>
    <t>Conduisez une prospection client efficace</t>
  </si>
  <si>
    <t>174 - Prép'Android</t>
  </si>
  <si>
    <t>174 - Prép'Android5</t>
  </si>
  <si>
    <t>Prép'Android</t>
  </si>
  <si>
    <t>174 - Prép'Android4</t>
  </si>
  <si>
    <t>174 - Prép'Android1</t>
  </si>
  <si>
    <t>174 - Prép'Android3</t>
  </si>
  <si>
    <t>174 - Prép'Android2</t>
  </si>
  <si>
    <t>175 - Prép'iOS</t>
  </si>
  <si>
    <t>175 - Prép'iOS4</t>
  </si>
  <si>
    <t>Prép'iOS</t>
  </si>
  <si>
    <t>175 - Prép'iOS1</t>
  </si>
  <si>
    <t>175 - Prép'iOS5</t>
  </si>
  <si>
    <t>175 - Prép'iOS2</t>
  </si>
  <si>
    <t>175 - Prép'iOS3</t>
  </si>
  <si>
    <t>176 - POEC Développeur Java</t>
  </si>
  <si>
    <t>176 - POEC Développeur Java2</t>
  </si>
  <si>
    <t>POEC Développeur Java</t>
  </si>
  <si>
    <t>176 - POEC Développeur Java3</t>
  </si>
  <si>
    <t>176 - POEC Développeur Java1</t>
  </si>
  <si>
    <t>177 - POEC consultant Salesforce</t>
  </si>
  <si>
    <t>177 - POEC consultant Salesforce2</t>
  </si>
  <si>
    <t>POEC consultant Salesforce</t>
  </si>
  <si>
    <t>177 - POEC consultant Salesforce1</t>
  </si>
  <si>
    <t>177 - POEC consultant Salesforce6</t>
  </si>
  <si>
    <t>177 - POEC consultant Salesforce4</t>
  </si>
  <si>
    <t>177 - POEC consultant Salesforce3</t>
  </si>
  <si>
    <t>177 - POEC consultant Salesforce5</t>
  </si>
  <si>
    <t>178 - POEC Développeur Web</t>
  </si>
  <si>
    <t>178 - POEC Développeur Web1</t>
  </si>
  <si>
    <t>POEC Développeur Web</t>
  </si>
  <si>
    <t>178 - POEC Développeur Web4</t>
  </si>
  <si>
    <t>178 - POEC Développeur Web2</t>
  </si>
  <si>
    <t>178 - POEC Développeur Web3</t>
  </si>
  <si>
    <t>179 - Prép'fullstack</t>
  </si>
  <si>
    <t>179 - Prép'fullstack3</t>
  </si>
  <si>
    <t>Prép'fullstack</t>
  </si>
  <si>
    <t>Réalisez l'extranet d'un groupe bancaire</t>
  </si>
  <si>
    <t>179 - Prép'fullstack1</t>
  </si>
  <si>
    <t>179 - Prép'fullstack2</t>
  </si>
  <si>
    <t>180 - Product Owner</t>
  </si>
  <si>
    <t>180 - Product Owner1</t>
  </si>
  <si>
    <t>A Day in the Life of a Product Owner</t>
  </si>
  <si>
    <t>180 - Product Owner4</t>
  </si>
  <si>
    <t>180 - Product Owner3</t>
  </si>
  <si>
    <t>Coordinate the live Release of a New Feature</t>
  </si>
  <si>
    <t>180 - Product Owner6</t>
  </si>
  <si>
    <t>180 - Product Owner5</t>
  </si>
  <si>
    <t>180 - Product Owner2</t>
  </si>
  <si>
    <t>Align Stakeholders Around a Product Strategy</t>
  </si>
  <si>
    <t>181 - Trouvez le métier qui vous correspond</t>
  </si>
  <si>
    <t>181 - Trouvez le métier qui vous correspond2</t>
  </si>
  <si>
    <t>Trouvez le métier qui vous correspond</t>
  </si>
  <si>
    <t>Expérimentez un métier d’avenir</t>
  </si>
  <si>
    <t>181 - Trouvez le métier qui vous correspond3</t>
  </si>
  <si>
    <t>Transformez votre projet professionnel en plan d'action</t>
  </si>
  <si>
    <t>181 - Trouvez le métier qui vous correspond1</t>
  </si>
  <si>
    <t>Découvrez ce qui vous motive</t>
  </si>
  <si>
    <t>183 - Software Architect</t>
  </si>
  <si>
    <t>183 - Software Architect4</t>
  </si>
  <si>
    <t>Software Architect</t>
  </si>
  <si>
    <t>Research Architectural Solutions for Optimizing an Upgrade</t>
  </si>
  <si>
    <t>183 - Software Architect11</t>
  </si>
  <si>
    <t>Get Stakeholder Buy-in With a Proof of Concept</t>
  </si>
  <si>
    <t>183 - Software Architect1</t>
  </si>
  <si>
    <t>Step Into the Role of a Software Architect</t>
  </si>
  <si>
    <t>183 - Software Architect6</t>
  </si>
  <si>
    <t>Design a Cross-Platform Communication Application</t>
  </si>
  <si>
    <t>183 - Software Architect10</t>
  </si>
  <si>
    <t>Coordinate a Development Team to Ensure Efficient Delivery</t>
  </si>
  <si>
    <t>183 - Software Architect3</t>
  </si>
  <si>
    <t>Audit an Existing Architecture to Propose a New Solution</t>
  </si>
  <si>
    <t>183 - Software Architect5</t>
  </si>
  <si>
    <t>Design a New Architecture for Your Software System and Scale up Your Business!</t>
  </si>
  <si>
    <t>183 - Software Architect12</t>
  </si>
  <si>
    <t>Manage Changing Requirements and Expectations in a Software Architecture Project</t>
  </si>
  <si>
    <t>183 - Software Architect8</t>
  </si>
  <si>
    <t>Define Success With a Test Plan for Your Architecture Design</t>
  </si>
  <si>
    <t>183 - Software Architect7</t>
  </si>
  <si>
    <t>Ensure Your Project Stays on Track With an Architecture Implementation Roadmap</t>
  </si>
  <si>
    <t>183 - Software Architect9</t>
  </si>
  <si>
    <t>Manage Risk With Architecture Governance Frameworks</t>
  </si>
  <si>
    <t>183 - Software Architect2</t>
  </si>
  <si>
    <t>Define Your Project Scope and Get on the Same Page With Your Client</t>
  </si>
  <si>
    <t>185 - Développeur Web</t>
  </si>
  <si>
    <t>185 - Développeur Web5</t>
  </si>
  <si>
    <t>Développeur Web</t>
  </si>
  <si>
    <t>Construisez un site e-commerce</t>
  </si>
  <si>
    <t>185 - Développeur Web2</t>
  </si>
  <si>
    <t>185 - Développeur Web7</t>
  </si>
  <si>
    <t>Créez un réseau social d’entreprise</t>
  </si>
  <si>
    <t>185 - Développeur Web1</t>
  </si>
  <si>
    <t>Prenez en main votre formation de développeur web</t>
  </si>
  <si>
    <t>185 - Développeur Web4</t>
  </si>
  <si>
    <t>185 - Développeur Web3</t>
  </si>
  <si>
    <t>185 - Développeur Web6</t>
  </si>
  <si>
    <t>Construisez une API sécurisée pour une application d'avis gastronomiques</t>
  </si>
  <si>
    <t>188 - Ingénieur IA</t>
  </si>
  <si>
    <t>188 - Ingénieur IA4</t>
  </si>
  <si>
    <t>Ingénieur IA</t>
  </si>
  <si>
    <t>Construisez un modèle de scoring</t>
  </si>
  <si>
    <t>188 - Ingénieur IA7</t>
  </si>
  <si>
    <t>Détectez les Bad Buzz grâce au Deep Learning</t>
  </si>
  <si>
    <t>188 - Ingénieur IA6</t>
  </si>
  <si>
    <t>Améliorez le produit IA de votre start-up</t>
  </si>
  <si>
    <t>188 - Ingénieur IA9</t>
  </si>
  <si>
    <t>Réalisez une application mobile de recommandation de contenu</t>
  </si>
  <si>
    <t>188 - Ingénieur IA5</t>
  </si>
  <si>
    <t>188 - Ingénieur IA3</t>
  </si>
  <si>
    <t>Préparez des données pour un organisme de santé publique</t>
  </si>
  <si>
    <t>188 - Ingénieur IA11</t>
  </si>
  <si>
    <t>Réalisez le cadrage d’un projet IA</t>
  </si>
  <si>
    <t>188 - Ingénieur IA8</t>
  </si>
  <si>
    <t>Participez à la conception d'une voiture autonome</t>
  </si>
  <si>
    <t>188 - Ingénieur IA2</t>
  </si>
  <si>
    <t>Participez à un concours sur la Smart City</t>
  </si>
  <si>
    <t>188 - Ingénieur IA1</t>
  </si>
  <si>
    <t>Découvrez le métier d’Ingénieur IA</t>
  </si>
  <si>
    <t>188 - Ingénieur IA10</t>
  </si>
  <si>
    <t>Développez un chatbot pour réserver des vacances</t>
  </si>
  <si>
    <t>190 - Architecte logiciel</t>
  </si>
  <si>
    <t>190 - Architecte logiciel3</t>
  </si>
  <si>
    <t>Architecte logiciel</t>
  </si>
  <si>
    <t>Faites l'audit d'une architecture existante et proposez une nouvelle solution</t>
  </si>
  <si>
    <t>190 - Architecte logiciel4</t>
  </si>
  <si>
    <t>Cherchez les solutions pour optimiser la mise à niveau d'une architecture</t>
  </si>
  <si>
    <t>190 - Architecte logiciel6</t>
  </si>
  <si>
    <t>Créez une application de communication multiplateforme</t>
  </si>
  <si>
    <t>190 - Architecte logiciel9</t>
  </si>
  <si>
    <t>Gérez les risques grâce à un cadre de gouvernance d'architecture</t>
  </si>
  <si>
    <t>190 - Architecte logiciel1</t>
  </si>
  <si>
    <t>Entrez dans votre formation d'architecte logiciel</t>
  </si>
  <si>
    <t>190 - Architecte logiciel2</t>
  </si>
  <si>
    <t>Définissez le périmètre de votre projet en accord avec votre client</t>
  </si>
  <si>
    <t>190 - Architecte logiciel5</t>
  </si>
  <si>
    <t>Concevez une nouvelle architecture afin de soutenir le développement de votre entreprise</t>
  </si>
  <si>
    <t>190 - Architecte logiciel7</t>
  </si>
  <si>
    <t>Réalisez un plan d'implémentation pour assurer le bon déroulement de votre projet d'architecture</t>
  </si>
  <si>
    <t>190 - Architecte logiciel10</t>
  </si>
  <si>
    <t>Coordonnez une équipe de développement pour assurer une livraison efficace</t>
  </si>
  <si>
    <t>190 - Architecte logiciel11</t>
  </si>
  <si>
    <t>Faites adhérer les parties prenantes avec un POC</t>
  </si>
  <si>
    <t>190 - Architecte logiciel12</t>
  </si>
  <si>
    <t>Gérez les changements des exigences dans un projet d'architecture logicielle</t>
  </si>
  <si>
    <t>190 - Architecte logiciel8</t>
  </si>
  <si>
    <t>Utilisez un plan de test pour assurer le succès de votre architecture</t>
  </si>
  <si>
    <t>191 - Développeur d'application - Java</t>
  </si>
  <si>
    <t>191 - Développeur d'application - Java5</t>
  </si>
  <si>
    <t>Créez votre première application web avec Spring Boot</t>
  </si>
  <si>
    <t>191 - Développeur d'application - Java1</t>
  </si>
  <si>
    <t>Démarrez votre formation de Développeur d'application Java</t>
  </si>
  <si>
    <t>191 - Développeur d'application - Java8</t>
  </si>
  <si>
    <t>Améliorez votre application avec des systèmes distribués</t>
  </si>
  <si>
    <t>191 - Développeur d'application - Java9</t>
  </si>
  <si>
    <t>Développez une solution en microservices pour votre client</t>
  </si>
  <si>
    <t>191 - Développeur d'application - Java4</t>
  </si>
  <si>
    <t>191 - Développeur d'application - Java6</t>
  </si>
  <si>
    <t>Concevez une application web Java de A à Z</t>
  </si>
  <si>
    <t>191 - Développeur d'application - Java3</t>
  </si>
  <si>
    <t>Identifiez les besoins de votre client pour concevoir l'application de ses rêves</t>
  </si>
  <si>
    <t>191 - Développeur d'application - Java7</t>
  </si>
  <si>
    <t>Transformez votre backend en API pour rendre votre application plus flexible</t>
  </si>
  <si>
    <t>191 - Développeur d'application - Java2</t>
  </si>
  <si>
    <t>192 - PRFE Administrateur Infrastructure et Cloud</t>
  </si>
  <si>
    <t>192 - PRFE Administrateur Infrastructure et Cloud1</t>
  </si>
  <si>
    <t>PRFE Administrateur Infrastructure et Cloud</t>
  </si>
  <si>
    <t>192 - PRFE Administrateur Infrastructure et Cloud2</t>
  </si>
  <si>
    <t>192 - PRFE Administrateur Infrastructure et Cloud3</t>
  </si>
  <si>
    <t>193 - PRFE Responsable en sécurité des systèmes d'information</t>
  </si>
  <si>
    <t>193 - PRFE Responsable en sécurité des systèmes d'information3</t>
  </si>
  <si>
    <t>PRFE Responsable en sécurité des systèmes d'information</t>
  </si>
  <si>
    <t>193 - PRFE Responsable en sécurité des systèmes d'information1</t>
  </si>
  <si>
    <t>193 - PRFE Responsable en sécurité des systèmes d'information4</t>
  </si>
  <si>
    <t>193 - PRFE Responsable en sécurité des systèmes d'information2</t>
  </si>
  <si>
    <t>194 - PRFE Data Analyst</t>
  </si>
  <si>
    <t>194 - PRFE Data Analyst1</t>
  </si>
  <si>
    <t>PRFE Data Analyst</t>
  </si>
  <si>
    <t>194 - PRFE Data Analyst2</t>
  </si>
  <si>
    <t>194 - PRFE Data Analyst3</t>
  </si>
  <si>
    <t>195 - PRFE Développeur d'application - PHP</t>
  </si>
  <si>
    <t>195 - PRFE Développeur d'application - PHP3</t>
  </si>
  <si>
    <t>PRFE Développeur d'application - PHP</t>
  </si>
  <si>
    <t>195 - PRFE Développeur d'application - PHP2</t>
  </si>
  <si>
    <t>195 - PRFE Développeur d'application - PHP1</t>
  </si>
  <si>
    <t>196 - PRFE Développeur d'application - Android</t>
  </si>
  <si>
    <t>196 - PRFE Développeur d'application - Android1</t>
  </si>
  <si>
    <t>PRFE Développeur d'application - Android</t>
  </si>
  <si>
    <t>196 - PRFE Développeur d'application - Android4</t>
  </si>
  <si>
    <t>196 - PRFE Développeur d'application - Android3</t>
  </si>
  <si>
    <t>196 - PRFE Développeur d'application - Android2</t>
  </si>
  <si>
    <t>196 - PRFE Développeur d'application - Android5</t>
  </si>
  <si>
    <t>197 - PRFE Développeur d'application - Java</t>
  </si>
  <si>
    <t>197 - PRFE Développeur d'application - Java5</t>
  </si>
  <si>
    <t>PRFE Développeur d'application - Java</t>
  </si>
  <si>
    <t>197 - PRFE Développeur d'application - Java1</t>
  </si>
  <si>
    <t>197 - PRFE Développeur d'application - Java4</t>
  </si>
  <si>
    <t>197 - PRFE Développeur d'application - Java3</t>
  </si>
  <si>
    <t>197 - PRFE Développeur d'application - Java2</t>
  </si>
  <si>
    <t>198 - Data Visualization with Tableau</t>
  </si>
  <si>
    <t>198 - Data Visualization with Tableau1</t>
  </si>
  <si>
    <t>Data Visualization with Tableau</t>
  </si>
  <si>
    <t>199 - Database Querying with SQL</t>
  </si>
  <si>
    <t>199 - Database Querying with SQL1</t>
  </si>
  <si>
    <t>Database Querying with SQL</t>
  </si>
  <si>
    <t>200 - Data Wrangling with Python</t>
  </si>
  <si>
    <t>200 - Data Wrangling with Python2</t>
  </si>
  <si>
    <t>Data Wrangling with Python</t>
  </si>
  <si>
    <t>200 - Data Wrangling with Python1</t>
  </si>
  <si>
    <t>201 - Agile project management with SCRUM</t>
  </si>
  <si>
    <t>201 - Agile project management with SCRUM2</t>
  </si>
  <si>
    <t>Agile project management with SCRUM</t>
  </si>
  <si>
    <t>201 - Agile project management with SCRUM1</t>
  </si>
  <si>
    <t>202 - Foundations of Web Development</t>
  </si>
  <si>
    <t>202 - Foundations of Web Development1</t>
  </si>
  <si>
    <t>Foundations of Web Development</t>
  </si>
  <si>
    <t>204 - Design Business Solutions with Salesforce</t>
  </si>
  <si>
    <t>204 - Design Business Solutions with Salesforce1</t>
  </si>
  <si>
    <t>Design Business Solutions with Salesforce</t>
  </si>
  <si>
    <t>204 - Design Business Solutions with Salesforce2</t>
  </si>
  <si>
    <t>205 - Test-Driven Development with Java</t>
  </si>
  <si>
    <t>205 - Test-Driven Development with Java2</t>
  </si>
  <si>
    <t>Test-Driven Development with Java</t>
  </si>
  <si>
    <t>205 - Test-Driven Development with Java1</t>
  </si>
  <si>
    <t>206 - Python Developer</t>
  </si>
  <si>
    <t>206 - Python Developer2</t>
  </si>
  <si>
    <t>Python Developer</t>
  </si>
  <si>
    <t>Use Python Basics for Market Analysis</t>
  </si>
  <si>
    <t>206 - Python Developer1</t>
  </si>
  <si>
    <t>Take Ownership of Your Learning on the Python Developer Path</t>
  </si>
  <si>
    <t>206 - Python Developer4</t>
  </si>
  <si>
    <t>Develop a Software Program Using Python</t>
  </si>
  <si>
    <t>206 - Python Developer3</t>
  </si>
  <si>
    <t>Design a Python Application Tailored to a Client's Needs</t>
  </si>
  <si>
    <t>206 - Python Developer12</t>
  </si>
  <si>
    <t>Develop a Secure Back-End Architecture Using Django ORM</t>
  </si>
  <si>
    <t>206 - Python Developer5</t>
  </si>
  <si>
    <t>Evaluate Your Python Language Skills</t>
  </si>
  <si>
    <t>206 - Python Developer8</t>
  </si>
  <si>
    <t>Evaluate Your Algorithmic Problem-Solving Skills in Python</t>
  </si>
  <si>
    <t>206 - Python Developer7</t>
  </si>
  <si>
    <t>Solve Problems Using Algorithms in Python</t>
  </si>
  <si>
    <t>206 - Python Developer9</t>
  </si>
  <si>
    <t>Develop a Web Application Using Django</t>
  </si>
  <si>
    <t>206 - Python Developer11</t>
  </si>
  <si>
    <t>Enhance a Python Web Application With Testing and Debugging</t>
  </si>
  <si>
    <t>206 - Python Developer13</t>
  </si>
  <si>
    <t>Scale a Django Application Using Modular Architecture</t>
  </si>
  <si>
    <t>206 - Python Developer6</t>
  </si>
  <si>
    <t>Develop a User Interface for a Python Web Application</t>
  </si>
  <si>
    <t>206 - Python Developer10</t>
  </si>
  <si>
    <t>Create a Secure RESTful API Using Django REST</t>
  </si>
  <si>
    <t>207 - Back-end Developer: Java</t>
  </si>
  <si>
    <t>207 - Back-end Developer: Java5</t>
  </si>
  <si>
    <t>Back-end Developer: Java</t>
  </si>
  <si>
    <t>207 - Back-end Developer: Java1</t>
  </si>
  <si>
    <t>Set Yourself Up For Success as a Java Back-end Developer</t>
  </si>
  <si>
    <t>207 - Back-end Developer: Java4</t>
  </si>
  <si>
    <t>207 - Back-end Developer: Java7</t>
  </si>
  <si>
    <t>207 - Back-end Developer: Java6</t>
  </si>
  <si>
    <t>207 - Back-end Developer: Java3</t>
  </si>
  <si>
    <t>Design an Application to Fit Your Client's Needs</t>
  </si>
  <si>
    <t>207 - Back-end Developer: Java9</t>
  </si>
  <si>
    <t>207 - Back-end Developer: Java8</t>
  </si>
  <si>
    <t>207 - Back-end Developer: Java2</t>
  </si>
  <si>
    <t>209 - Scrum Master</t>
  </si>
  <si>
    <t>209 - Scrum Master3</t>
  </si>
  <si>
    <t>Manage a project with several agile teams</t>
  </si>
  <si>
    <t>209 - Scrum Master2</t>
  </si>
  <si>
    <t>Lead an entire Scrum cycle</t>
  </si>
  <si>
    <t>209 - Scrum Master1</t>
  </si>
  <si>
    <t>Adapt your project management to an agile environment</t>
  </si>
  <si>
    <t>230 - Conception Logicielle et BDD avec SQL</t>
  </si>
  <si>
    <t>230 - Conception Logicielle et BDD avec SQL1</t>
  </si>
  <si>
    <t>Conception Logicielle et BDD avec SQL</t>
  </si>
  <si>
    <t>231 - Programmation Back-End avec Java &amp; Spring</t>
  </si>
  <si>
    <t>231 - Programmation Back-End avec Java &amp; Spring2</t>
  </si>
  <si>
    <t>Programmation Back-End avec Java &amp; Spring</t>
  </si>
  <si>
    <t>231 - Programmation Back-End avec Java &amp; Spring1</t>
  </si>
  <si>
    <t>231 - Programmation Back-End avec Java &amp; Spring3</t>
  </si>
  <si>
    <t>232 - Test Logiciel avec JUnit</t>
  </si>
  <si>
    <t>232 - Test Logiciel avec JUnit2</t>
  </si>
  <si>
    <t>Test Logiciel avec JUnit</t>
  </si>
  <si>
    <t>232 - Test Logiciel avec JUnit1</t>
  </si>
  <si>
    <t>233 - Maintenance Logicielle avec MultiThreading et Documentation</t>
  </si>
  <si>
    <t>233 - Maintenance Logicielle avec MultiThreading et Documentation1</t>
  </si>
  <si>
    <t>Maintenance Logicielle avec MultiThreading et Documentation</t>
  </si>
  <si>
    <t>234 - Conception de modèles de données avec Salesforce &amp; Apex</t>
  </si>
  <si>
    <t>234 - Conception de modèles de données avec Salesforce &amp; Apex1</t>
  </si>
  <si>
    <t>Conception de modèles de données avec Salesforce &amp; Apex</t>
  </si>
  <si>
    <t>235 - Maintenance Logicielle avec Salesforce &amp; Apex</t>
  </si>
  <si>
    <t>235 - Maintenance Logicielle avec Salesforce &amp; Apex1</t>
  </si>
  <si>
    <t>Maintenance Logicielle avec Salesforce &amp; Apex</t>
  </si>
  <si>
    <t>235 - Maintenance Logicielle avec Salesforce &amp; Apex3</t>
  </si>
  <si>
    <t>235 - Maintenance Logicielle avec Salesforce &amp; Apex2</t>
  </si>
  <si>
    <t>236 - Programmation Mobile Android avec Java</t>
  </si>
  <si>
    <t>236 - Programmation Mobile Android avec Java1</t>
  </si>
  <si>
    <t>Programmation Mobile Android avec Java</t>
  </si>
  <si>
    <t>237 - Production de contenu web avec CMS et Content Marketing</t>
  </si>
  <si>
    <t>237 - Production de contenu web avec CMS et Content Marketing1</t>
  </si>
  <si>
    <t>Production de contenu web avec CMS et Content Marketing</t>
  </si>
  <si>
    <t>237 - Production de contenu web avec CMS et Content Marketing2</t>
  </si>
  <si>
    <t>237 - Production de contenu web avec CMS et Content Marketing3</t>
  </si>
  <si>
    <t>241 - Static Web Design  with HTML5 &amp; CSS</t>
  </si>
  <si>
    <t>241 - Static Web Design  with HTML5 &amp; CSS1</t>
  </si>
  <si>
    <t>Static Web Design  with HTML5 &amp; CSS</t>
  </si>
  <si>
    <t>242 - CSS Animations with Sass</t>
  </si>
  <si>
    <t>242 - CSS Animations with Sass1</t>
  </si>
  <si>
    <t>CSS Animations with Sass</t>
  </si>
  <si>
    <t>243 - Website Optimization with SEO &amp; Accessibility</t>
  </si>
  <si>
    <t>243 - Website Optimization with SEO &amp; Accessibility1</t>
  </si>
  <si>
    <t>Website Optimization with SEO &amp; Accessibility</t>
  </si>
  <si>
    <t>244 - Web Services Interaction and Security with APIs</t>
  </si>
  <si>
    <t>244 - Web Services Interaction and Security with APIs1</t>
  </si>
  <si>
    <t>Web Services Interaction and Security with APIs</t>
  </si>
  <si>
    <t>245 - Full-Stack Programming  with Vue.js, Node, Express &amp; MongoDB</t>
  </si>
  <si>
    <t>245 - Full-Stack Programming  with Vue.js, Node, Express &amp; MongoDB2</t>
  </si>
  <si>
    <t>Full-Stack Programming  with Vue.js, Node, Express &amp; MongoDB</t>
  </si>
  <si>
    <t>245 - Full-Stack Programming  with Vue.js, Node, Express &amp; MongoDB1</t>
  </si>
  <si>
    <t>246 - Requirements Engineering with Java</t>
  </si>
  <si>
    <t>246 - Requirements Engineering with Java1</t>
  </si>
  <si>
    <t>Requirements Engineering with Java</t>
  </si>
  <si>
    <t>247 - Secure Databases Development with Java</t>
  </si>
  <si>
    <t>247 - Secure Databases Development with Java1</t>
  </si>
  <si>
    <t>Secure Databases Development with Java</t>
  </si>
  <si>
    <t>248 - Back-end Programming with Java &amp; Spring</t>
  </si>
  <si>
    <t>248 - Back-end Programming with Java &amp; Spring2</t>
  </si>
  <si>
    <t>Back-end Programming with Java &amp; Spring</t>
  </si>
  <si>
    <t>248 - Back-end Programming with Java &amp; Spring1</t>
  </si>
  <si>
    <t>249 - Test-Driven Development with JUnit</t>
  </si>
  <si>
    <t>249 - Test-Driven Development with JUnit1</t>
  </si>
  <si>
    <t>Test-Driven Development with JUnit</t>
  </si>
  <si>
    <t>249 - Test-Driven Development with JUnit2</t>
  </si>
  <si>
    <t>250 - Distributed Systems with Java Concurrency</t>
  </si>
  <si>
    <t>250 - Distributed Systems with Java Concurrency1</t>
  </si>
  <si>
    <t>Distributed Systems with Java Concurrency</t>
  </si>
  <si>
    <t>251 - Implement Data Models with Salesforce &amp; Apex</t>
  </si>
  <si>
    <t>251 - Implement Data Models with Salesforce &amp; Apex1</t>
  </si>
  <si>
    <t>Implement Data Models with Salesforce &amp; Apex</t>
  </si>
  <si>
    <t>252 - Software Maintenance with Salesforce &amp; Apex</t>
  </si>
  <si>
    <t>252 - Software Maintenance with Salesforce &amp; Apex3</t>
  </si>
  <si>
    <t>Software Maintenance with Salesforce &amp; Apex</t>
  </si>
  <si>
    <t>252 - Software Maintenance with Salesforce &amp; Apex2</t>
  </si>
  <si>
    <t>252 - Software Maintenance with Salesforce &amp; Apex1</t>
  </si>
  <si>
    <t>253 - RESTful APIs with ASP.NET</t>
  </si>
  <si>
    <t>253 - RESTful APIs with ASP.NET1</t>
  </si>
  <si>
    <t>RESTful APIs with ASP.NET</t>
  </si>
  <si>
    <t>254 - Software Requirements Specification with Agile methodology</t>
  </si>
  <si>
    <t>254 - Software Requirements Specification with Agile methodology1</t>
  </si>
  <si>
    <t>Software Requirements Specification with Agile methodology</t>
  </si>
  <si>
    <t>255 - Android Mobile Programming with Java</t>
  </si>
  <si>
    <t>255 - Android Mobile Programming with Java1</t>
  </si>
  <si>
    <t>Android Mobile Programming with Java</t>
  </si>
  <si>
    <t>256 - Test-Driven Development in Android</t>
  </si>
  <si>
    <t>256 - Test-Driven Development in Android1</t>
  </si>
  <si>
    <t>Test-Driven Development in Android</t>
  </si>
  <si>
    <t>257 - Business Model Transformation</t>
  </si>
  <si>
    <t>257 - Business Model Transformation1</t>
  </si>
  <si>
    <t>Business Model Transformation</t>
  </si>
  <si>
    <t>258 - Database implementation with Kotlin</t>
  </si>
  <si>
    <t>258 - Database implementation with Kotlin1</t>
  </si>
  <si>
    <t>Database implementation with Kotlin</t>
  </si>
  <si>
    <t>259 - Technology Analysis &amp; Adoption</t>
  </si>
  <si>
    <t>259 - Technology Analysis &amp; Adoption1</t>
  </si>
  <si>
    <t>Technology Analysis &amp; Adoption</t>
  </si>
  <si>
    <t>260 - Change Management</t>
  </si>
  <si>
    <t>260 - Change Management1</t>
  </si>
  <si>
    <t>Change Management</t>
  </si>
  <si>
    <t>261 - Salesforce Programming with Visualforce &amp; Lightning</t>
  </si>
  <si>
    <t>261 - Salesforce Programming with Visualforce &amp; Lightning2</t>
  </si>
  <si>
    <t>Salesforce Programming with Visualforce &amp; Lightning</t>
  </si>
  <si>
    <t>261 - Salesforce Programming with Visualforce &amp; Lightning1</t>
  </si>
  <si>
    <t>263 - Data-driven decision-making</t>
  </si>
  <si>
    <t>263 - Data-driven decision-making1</t>
  </si>
  <si>
    <t>Data-driven decision-making</t>
  </si>
  <si>
    <t>264 - Gestion de portefeuille client</t>
  </si>
  <si>
    <t>264 - Gestion de portefeuille client1</t>
  </si>
  <si>
    <t>Gestion de portefeuille client</t>
  </si>
  <si>
    <t>265 - Posture commerciale et veille</t>
  </si>
  <si>
    <t>265 - Posture commerciale et veille1</t>
  </si>
  <si>
    <t>Posture commerciale et veille</t>
  </si>
  <si>
    <t>266 - Déploiement de parc informatique</t>
  </si>
  <si>
    <t>266 - Déploiement de parc informatique1</t>
  </si>
  <si>
    <t>Déploiement de parc informatique</t>
  </si>
  <si>
    <t>266 - Déploiement de parc informatique2</t>
  </si>
  <si>
    <t>267 - Administration de parc informatique</t>
  </si>
  <si>
    <t>267 - Administration de parc informatique1</t>
  </si>
  <si>
    <t>Administration de parc informatique</t>
  </si>
  <si>
    <t>268 - Gestion de Parc Informatique</t>
  </si>
  <si>
    <t>268 - Gestion de Parc Informatique1</t>
  </si>
  <si>
    <t>Gestion de Parc Informatique</t>
  </si>
  <si>
    <t>269 - Assistance Informatique</t>
  </si>
  <si>
    <t>269 - Assistance Informatique1</t>
  </si>
  <si>
    <t>Assistance Informatique</t>
  </si>
  <si>
    <t>270 - Sécurisation du SI</t>
  </si>
  <si>
    <t>270 - Sécurisation du SI1</t>
  </si>
  <si>
    <t>Sécurisation du SI</t>
  </si>
  <si>
    <t>Réalisez un audit de sécurité pour un client</t>
  </si>
  <si>
    <t>271 - Déploiement du SI</t>
  </si>
  <si>
    <t>271 - Déploiement du SI3</t>
  </si>
  <si>
    <t>Déploiement du SI</t>
  </si>
  <si>
    <t>271 - Déploiement du SI1</t>
  </si>
  <si>
    <t>271 - Déploiement du SI2</t>
  </si>
  <si>
    <t>272 - Administration du cloud</t>
  </si>
  <si>
    <t>272 - Administration du cloud1</t>
  </si>
  <si>
    <t>Administration du cloud</t>
  </si>
  <si>
    <t>274 - Exploratory Data Analysis with Python</t>
  </si>
  <si>
    <t>274 - Exploratory Data Analysis with Python1</t>
  </si>
  <si>
    <t>Exploratory Data Analysis with Python</t>
  </si>
  <si>
    <t>275 - Statistical Classification with Python</t>
  </si>
  <si>
    <t>275 - Statistical Classification with Python1</t>
  </si>
  <si>
    <t>Statistical Classification with Python</t>
  </si>
  <si>
    <t>276 - Deep Learning with Python and Azure</t>
  </si>
  <si>
    <t>276 - Deep Learning with Python and Azure1</t>
  </si>
  <si>
    <t>Deep Learning with Python and Azure</t>
  </si>
  <si>
    <t>276 - Deep Learning with Python and Azure2</t>
  </si>
  <si>
    <t>277 - Analyse de données avec Python</t>
  </si>
  <si>
    <t>277 - Analyse de données avec Python1</t>
  </si>
  <si>
    <t>Analyse de données avec Python</t>
  </si>
  <si>
    <t>278 - Analyse exploratoire  avec Python - Expert</t>
  </si>
  <si>
    <t>278 - Analyse exploratoire  avec Python - Expert1</t>
  </si>
  <si>
    <t>Analyse exploratoire  avec Python - Expert</t>
  </si>
  <si>
    <t>279 - Apprentissage Supervisé avec Numpy</t>
  </si>
  <si>
    <t>279 - Apprentissage Supervisé avec Numpy1</t>
  </si>
  <si>
    <t>Apprentissage Supervisé avec Numpy</t>
  </si>
  <si>
    <t>280 - Deep Learning - Fondamentaux</t>
  </si>
  <si>
    <t>280 - Deep Learning - Fondamentaux1</t>
  </si>
  <si>
    <t>Deep Learning - Fondamentaux</t>
  </si>
  <si>
    <t>281 - Deep Learning - Intermédiaire</t>
  </si>
  <si>
    <t>281 - Deep Learning - Intermédiaire1</t>
  </si>
  <si>
    <t>Deep Learning - Intermédiaire</t>
  </si>
  <si>
    <t>281 - Deep Learning - Intermédiaire2</t>
  </si>
  <si>
    <t>282 - Distribution d'algorithmes sur un cluster avec Hadoop et Spark</t>
  </si>
  <si>
    <t>282 - Distribution d'algorithmes sur un cluster avec Hadoop et Spark1</t>
  </si>
  <si>
    <t>Distribution d'algorithmes sur un cluster avec Hadoop et Spark</t>
  </si>
  <si>
    <t>283 - AI Product Deployment with Azure</t>
  </si>
  <si>
    <t>283 - AI Product Deployment with Azure2</t>
  </si>
  <si>
    <t>AI Product Deployment with Azure</t>
  </si>
  <si>
    <t>283 - AI Product Deployment with Azure1</t>
  </si>
  <si>
    <t>284 - AI Project Management</t>
  </si>
  <si>
    <t>284 - AI Project Management1</t>
  </si>
  <si>
    <t>AI Project Management</t>
  </si>
  <si>
    <t>285 - Mise en production d'un produit IA avec Azure</t>
  </si>
  <si>
    <t>285 - Mise en production d'un produit IA avec Azure2</t>
  </si>
  <si>
    <t>Mise en production d'un produit IA avec Azure</t>
  </si>
  <si>
    <t>285 - Mise en production d'un produit IA avec Azure1</t>
  </si>
  <si>
    <t>286 - Gestion de projet IA</t>
  </si>
  <si>
    <t>286 - Gestion de projet IA1</t>
  </si>
  <si>
    <t>Gestion de projet IA</t>
  </si>
  <si>
    <t>287 - Digital Marketer</t>
  </si>
  <si>
    <t>287 - Digital Marketer1</t>
  </si>
  <si>
    <t>Digital Marketer</t>
  </si>
  <si>
    <t>Pitch Marketing Solutions to an Energy Company</t>
  </si>
  <si>
    <t>287 - Digital Marketer2</t>
  </si>
  <si>
    <t>Identify Target Customer Groups for a Line of Home Cooking Kits</t>
  </si>
  <si>
    <t>287 - Digital Marketer5</t>
  </si>
  <si>
    <t>Upgrade the App Store Page for a SaaS Invoicing App</t>
  </si>
  <si>
    <t>287 - Digital Marketer4</t>
  </si>
  <si>
    <t>Audit the Website of a Small Local Business to Optimize Their SEO</t>
  </si>
  <si>
    <t>287 - Digital Marketer6</t>
  </si>
  <si>
    <t>Create a Campaign to Advertise a New Fragrance for a Luxury Brand</t>
  </si>
  <si>
    <t>287 - Digital Marketer3</t>
  </si>
  <si>
    <t>Attract New Customers and Maximize Their Lifetime Value</t>
  </si>
  <si>
    <t>287 - Digital Marketer7</t>
  </si>
  <si>
    <t>Develop a Nonprofit's Social Media Engagement Strategy</t>
  </si>
  <si>
    <t>288 - Lancement &amp; Optimisation Produit</t>
  </si>
  <si>
    <t>288 - Lancement &amp; Optimisation Produit2</t>
  </si>
  <si>
    <t>Lancement &amp; Optimisation Produit</t>
  </si>
  <si>
    <t>288 - Lancement &amp; Optimisation Produit1</t>
  </si>
  <si>
    <t>288 - Lancement &amp; Optimisation Produit3</t>
  </si>
  <si>
    <t>289 - Stratégie social media</t>
  </si>
  <si>
    <t>289 - Stratégie social media1</t>
  </si>
  <si>
    <t>Stratégie social media</t>
  </si>
  <si>
    <t>290 - Organisation de l'activité commerciale</t>
  </si>
  <si>
    <t>290 - Organisation de l'activité commerciale1</t>
  </si>
  <si>
    <t>Organisation de l'activité commerciale</t>
  </si>
  <si>
    <t>291 - Prospection commerciale</t>
  </si>
  <si>
    <t>291 - Prospection commerciale1</t>
  </si>
  <si>
    <t>Prospection commerciale</t>
  </si>
  <si>
    <t>292 - Product Owner PE</t>
  </si>
  <si>
    <t>292 - Product Owner PE2</t>
  </si>
  <si>
    <t>Product Owner PE</t>
  </si>
  <si>
    <t>2020-05-07T10:19:43.000Z</t>
  </si>
  <si>
    <t>292 - Product Owner PE1</t>
  </si>
  <si>
    <t>292 - Product Owner PE5</t>
  </si>
  <si>
    <t>292 - Product Owner PE3</t>
  </si>
  <si>
    <t>292 - Product Owner PE4</t>
  </si>
  <si>
    <t>293 - Tech Lead PE</t>
  </si>
  <si>
    <t>293 - Tech Lead PE3</t>
  </si>
  <si>
    <t>Tech Lead PE</t>
  </si>
  <si>
    <t>293 - Tech Lead PE4</t>
  </si>
  <si>
    <t>293 - Tech Lead PE2</t>
  </si>
  <si>
    <t>293 - Tech Lead PE8</t>
  </si>
  <si>
    <t>293 - Tech Lead PE1</t>
  </si>
  <si>
    <t>293 - Tech Lead PE7</t>
  </si>
  <si>
    <t>293 - Tech Lead PE5</t>
  </si>
  <si>
    <t>293 - Tech Lead PE6</t>
  </si>
  <si>
    <t>294 - Animation de séance de formation</t>
  </si>
  <si>
    <t>294 - Animation de séance de formation1</t>
  </si>
  <si>
    <t>Animation de séance de formation</t>
  </si>
  <si>
    <t>295 - Préparation de séance de formation</t>
  </si>
  <si>
    <t>295 - Préparation de séance de formation1</t>
  </si>
  <si>
    <t>Préparation de séance de formation</t>
  </si>
  <si>
    <t>296 - Requêtage de base de données avec SQL</t>
  </si>
  <si>
    <t>296 - Requêtage de base de données avec SQL1</t>
  </si>
  <si>
    <t>Requêtage de base de données avec SQL</t>
  </si>
  <si>
    <t>Améliorez la stratégie social media de votre client</t>
  </si>
  <si>
    <t>297 - Passage d'un modèle à l'échelle avec des outils Big Data</t>
  </si>
  <si>
    <t>297 - Passage d'un modèle à l'échelle avec des outils Big Data1</t>
  </si>
  <si>
    <t>Passage d'un modèle à l'échelle avec des outils Big Data</t>
  </si>
  <si>
    <t>298 - Model scaling with Big Data tools</t>
  </si>
  <si>
    <t>298 - Model scaling with Big Data tools1</t>
  </si>
  <si>
    <t>Model scaling with Big Data tools</t>
  </si>
  <si>
    <t>299 - Unsupervised Machine Learning with Scikit-Learn</t>
  </si>
  <si>
    <t>299 - Unsupervised Machine Learning with Scikit-Learn1</t>
  </si>
  <si>
    <t>Unsupervised Machine Learning with Scikit-Learn</t>
  </si>
  <si>
    <t>300 - Supervised Machine Learning with Numpy</t>
  </si>
  <si>
    <t>300 - Supervised Machine Learning with Numpy1</t>
  </si>
  <si>
    <t>Supervised Machine Learning with Numpy</t>
  </si>
  <si>
    <t>301 - Apprentissage non supervisé avec Scikit-Learn</t>
  </si>
  <si>
    <t>301 - Apprentissage non supervisé avec Scikit-Learn1</t>
  </si>
  <si>
    <t>Apprentissage non supervisé avec Scikit-Learn</t>
  </si>
  <si>
    <t>302 - Exploratory Data Analysis with Python - Expert</t>
  </si>
  <si>
    <t>302 - Exploratory Data Analysis with Python - Expert1</t>
  </si>
  <si>
    <t>Exploratory Data Analysis with Python - Expert</t>
  </si>
  <si>
    <t>302 - Exploratory Data Analysis with Python - Expert2</t>
  </si>
  <si>
    <t>303 - Coordination d'une équipe projet</t>
  </si>
  <si>
    <t>303 - Coordination d'une équipe projet1</t>
  </si>
  <si>
    <t>Coordination d'une équipe projet</t>
  </si>
  <si>
    <t>304 - Product Release and Iterative Improvement</t>
  </si>
  <si>
    <t>304 - Product Release and Iterative Improvement2</t>
  </si>
  <si>
    <t>Product Release and Iterative Improvement</t>
  </si>
  <si>
    <t>304 - Product Release and Iterative Improvement1</t>
  </si>
  <si>
    <t>304 - Product Release and Iterative Improvement3</t>
  </si>
  <si>
    <t>305 - Team Coordination</t>
  </si>
  <si>
    <t>305 - Team Coordination1</t>
  </si>
  <si>
    <t>Team Coordination</t>
  </si>
  <si>
    <t>306 - Gestion de la Relation Client</t>
  </si>
  <si>
    <t>306 - Gestion de la Relation Client2</t>
  </si>
  <si>
    <t>Gestion de la Relation Client</t>
  </si>
  <si>
    <t>306 - Gestion de la Relation Client1</t>
  </si>
  <si>
    <t>307 - Stakeholder Relationship Management</t>
  </si>
  <si>
    <t>307 - Stakeholder Relationship Management1</t>
  </si>
  <si>
    <t>Stakeholder Relationship Management</t>
  </si>
  <si>
    <t>307 - Stakeholder Relationship Management2</t>
  </si>
  <si>
    <t>308 - Content Management &amp; Marketing with a CMS</t>
  </si>
  <si>
    <t>308 - Content Management &amp; Marketing with a CMS2</t>
  </si>
  <si>
    <t>Content Management &amp; Marketing with a CMS</t>
  </si>
  <si>
    <t>308 - Content Management &amp; Marketing with a CMS1</t>
  </si>
  <si>
    <t>308 - Content Management &amp; Marketing with a CMS3</t>
  </si>
  <si>
    <t>309 - Analyse et cadrage de projet, avec méthodologie agile</t>
  </si>
  <si>
    <t>309 - Analyse et cadrage de projet, avec méthodologie agile3</t>
  </si>
  <si>
    <t>Analyse et cadrage de projet, avec méthodologie agile</t>
  </si>
  <si>
    <t>309 - Analyse et cadrage de projet, avec méthodologie agile2</t>
  </si>
  <si>
    <t>309 - Analyse et cadrage de projet, avec méthodologie agile1</t>
  </si>
  <si>
    <t>311 - Project Scope and Needs Analysis with Agile Principles</t>
  </si>
  <si>
    <t>311 - Project Scope and Needs Analysis with Agile Principles2</t>
  </si>
  <si>
    <t>Project Scope and Needs Analysis with Agile Principles</t>
  </si>
  <si>
    <t>311 - Project Scope and Needs Analysis with Agile Principles3</t>
  </si>
  <si>
    <t>311 - Project Scope and Needs Analysis with Agile Principles1</t>
  </si>
  <si>
    <t>314 - Développeur Front-End</t>
  </si>
  <si>
    <t>314 - Développeur Front-End3</t>
  </si>
  <si>
    <t>Développeur Front-End</t>
  </si>
  <si>
    <t>314 - Développeur Front-End7</t>
  </si>
  <si>
    <t>Développez un algorithme de recherche en JavaScript</t>
  </si>
  <si>
    <t>314 - Développeur Front-End5</t>
  </si>
  <si>
    <t>Testez vos compétences : les langages du Web</t>
  </si>
  <si>
    <t>314 - Développeur Front-End9</t>
  </si>
  <si>
    <t>Débuggez et testez un SaaS RH</t>
  </si>
  <si>
    <t>314 - Développeur Front-End12</t>
  </si>
  <si>
    <t>Développez un tableau de bord d'analytics avec React</t>
  </si>
  <si>
    <t>314 - Développeur Front-End8</t>
  </si>
  <si>
    <t>Testez vos compétences : les algorithmes en JavaScript</t>
  </si>
  <si>
    <t>314 - Développeur Front-End6</t>
  </si>
  <si>
    <t>Créez un site accessible pour une plateforme de photographes</t>
  </si>
  <si>
    <t>314 - Développeur Front-End13</t>
  </si>
  <si>
    <t>Utilisez une API pour un compte utilisateur bancaire avec React</t>
  </si>
  <si>
    <t>314 - Développeur Front-End1</t>
  </si>
  <si>
    <t>Prenez en main votre formation front-end</t>
  </si>
  <si>
    <t>314 - Développeur Front-End2</t>
  </si>
  <si>
    <t>314 - Développeur Front-End4</t>
  </si>
  <si>
    <t>Créez une landing page avec Javascript</t>
  </si>
  <si>
    <t>314 - Développeur Front-End14</t>
  </si>
  <si>
    <t>Faites passer une librairie jQuery vers React</t>
  </si>
  <si>
    <t>314 - Développeur Front-End11</t>
  </si>
  <si>
    <t>Développez une application Web avec React et React Router</t>
  </si>
  <si>
    <t>314 - Développeur Front-End10</t>
  </si>
  <si>
    <t>Définissez les besoins pour une app de soutien scolaire</t>
  </si>
  <si>
    <t>315 - Front-End Developer</t>
  </si>
  <si>
    <t>315 - Front-End Developer2</t>
  </si>
  <si>
    <t>315 - Front-End Developer13</t>
  </si>
  <si>
    <t>Connect to a Back End with an API Using React</t>
  </si>
  <si>
    <t>315 - Front-End Developer4</t>
  </si>
  <si>
    <t>Build a Landing Page Using Javascript</t>
  </si>
  <si>
    <t>315 - Front-End Developer12</t>
  </si>
  <si>
    <t>Develop a Dashboard for Analytics with React</t>
  </si>
  <si>
    <t>315 - Front-End Developer9</t>
  </si>
  <si>
    <t>Debug and Test an HR SaaS</t>
  </si>
  <si>
    <t>315 - Front-End Developer10</t>
  </si>
  <si>
    <t>Define User Needs for a Tutoring App</t>
  </si>
  <si>
    <t>315 - Front-End Developer6</t>
  </si>
  <si>
    <t>Create an Accessible Website For a Freelancer Sourcing Platform</t>
  </si>
  <si>
    <t>315 - Front-End Developer14</t>
  </si>
  <si>
    <t>Convert a jQuery Library to React</t>
  </si>
  <si>
    <t>315 - Front-End Developer3</t>
  </si>
  <si>
    <t>315 - Front-End Developer1</t>
  </si>
  <si>
    <t>Take Ownership of Your Learning on the Front-End Path</t>
  </si>
  <si>
    <t>315 - Front-End Developer5</t>
  </si>
  <si>
    <t>Skills Checkpoint: Web Languages Proficiency</t>
  </si>
  <si>
    <t>315 - Front-End Developer8</t>
  </si>
  <si>
    <t>Skills Checkpoint: JavaScript Algorithms</t>
  </si>
  <si>
    <t>315 - Front-End Developer11</t>
  </si>
  <si>
    <t>Develop a Web App with React and React Router</t>
  </si>
  <si>
    <t>315 - Front-End Developer7</t>
  </si>
  <si>
    <t>Develop a Search Tool with Bootstrap</t>
  </si>
  <si>
    <t>318 - Pratiques DevOps : Intégration et déploiement continus (CI/CD)</t>
  </si>
  <si>
    <t>318 - Pratiques DevOps : Intégration et déploiement continus (CI/CD)2</t>
  </si>
  <si>
    <t>Pratiques DevOps : Intégration et déploiement continus (CI/CD)</t>
  </si>
  <si>
    <t>Testez et buildez votre application automatiquement</t>
  </si>
  <si>
    <t>318 - Pratiques DevOps : Intégration et déploiement continus (CI/CD)3</t>
  </si>
  <si>
    <t>Déployez en production automatiquement avec confiance</t>
  </si>
  <si>
    <t>318 - Pratiques DevOps : Intégration et déploiement continus (CI/CD)1</t>
  </si>
  <si>
    <t>Choisissez un Workflow Git adapté aux contraintes de votre projet</t>
  </si>
  <si>
    <t>319 - Technicien informatique</t>
  </si>
  <si>
    <t>319 - Technicien informatique4</t>
  </si>
  <si>
    <t>Faites évoluer le parc informatique d'une PME</t>
  </si>
  <si>
    <t>319 - Technicien informatique5</t>
  </si>
  <si>
    <t>Fournissez un support aux utilisateurs</t>
  </si>
  <si>
    <t>319 - Technicien informatique6</t>
  </si>
  <si>
    <t>Gérez un parc informatique au quotidien</t>
  </si>
  <si>
    <t>319 - Technicien informatique3</t>
  </si>
  <si>
    <t>Déployez le parc informatique d’une start-up</t>
  </si>
  <si>
    <t>319 - Technicien informatique8</t>
  </si>
  <si>
    <t>319 - Technicien informatique7</t>
  </si>
  <si>
    <t>319 - Technicien informatique2</t>
  </si>
  <si>
    <t>Assemblez l’ordinateur idéal pour votre client</t>
  </si>
  <si>
    <t>319 - Technicien informatique1</t>
  </si>
  <si>
    <t>Découvrez votre parcours de Technicien(ne) informatique</t>
  </si>
  <si>
    <t>32 - Frontend developer</t>
  </si>
  <si>
    <t>32 - Frontend developer4</t>
  </si>
  <si>
    <t>Frontend developer</t>
  </si>
  <si>
    <t>2017-03-02T11:11:55.000Z</t>
  </si>
  <si>
    <t>32 - Frontend developer2</t>
  </si>
  <si>
    <t>32 - Frontend developer3</t>
  </si>
  <si>
    <t>32 - Frontend developer1</t>
  </si>
  <si>
    <t>32 - Frontend developer5</t>
  </si>
  <si>
    <t>Generate documentation with the help of components</t>
  </si>
  <si>
    <t>321 - Digitalisation d'une séance de formation</t>
  </si>
  <si>
    <t>321 - Digitalisation d'une séance de formation2</t>
  </si>
  <si>
    <t>Digitalisation d'une séance de formation</t>
  </si>
  <si>
    <t>321 - Digitalisation d'une séance de formation1</t>
  </si>
  <si>
    <t>322 - Développeur d'application - Python</t>
  </si>
  <si>
    <t>322 - Développeur d'application - Python4</t>
  </si>
  <si>
    <t>Développez un programme logiciel en Python</t>
  </si>
  <si>
    <t>322 - Développeur d'application - Python12</t>
  </si>
  <si>
    <t>Développez une architecture back-end sécurisée en utilisant Django ORM</t>
  </si>
  <si>
    <t>322 - Développeur d'application - Python2</t>
  </si>
  <si>
    <t>Utilisez les bases de Python pour l'analyse de marché</t>
  </si>
  <si>
    <t>322 - Développeur d'application - Python5</t>
  </si>
  <si>
    <t>Testez votre maîtrise du langage Python</t>
  </si>
  <si>
    <t>322 - Développeur d'application - Python11</t>
  </si>
  <si>
    <t>Améliorez une application Web Python par des tests et du débogage</t>
  </si>
  <si>
    <t>322 - Développeur d'application - Python6</t>
  </si>
  <si>
    <t>Développez une interface utilisateur pour une application web Python</t>
  </si>
  <si>
    <t>322 - Développeur d'application - Python13</t>
  </si>
  <si>
    <t>Mettez à l'échelle une application Django en utilisant une architecture modulaire</t>
  </si>
  <si>
    <t>322 - Développeur d'application - Python1</t>
  </si>
  <si>
    <t>Prenez en main votre formation Python</t>
  </si>
  <si>
    <t>322 - Développeur d'application - Python7</t>
  </si>
  <si>
    <t>Résolvez des problèmes en utilisant des algorithmes en Python</t>
  </si>
  <si>
    <t>322 - Développeur d'application - Python8</t>
  </si>
  <si>
    <t>Testez votre maîtrise des algorithmes en Python</t>
  </si>
  <si>
    <t>322 - Développeur d'application - Python3</t>
  </si>
  <si>
    <t>Designez une application Python adaptée aux besoins d'un client</t>
  </si>
  <si>
    <t>322 - Développeur d'application - Python10</t>
  </si>
  <si>
    <t>Créez une API sécurisée RESTful en utilisant Django REST</t>
  </si>
  <si>
    <t>322 - Développeur d'application - Python9</t>
  </si>
  <si>
    <t>Développez une application Web en utilisant Django</t>
  </si>
  <si>
    <t>323 - VAE - Chef de projet digital</t>
  </si>
  <si>
    <t>323 - VAE - Chef de projet digital1</t>
  </si>
  <si>
    <t>VAE - Chef de projet digital</t>
  </si>
  <si>
    <t>vae</t>
  </si>
  <si>
    <t>Rédigez votre Livret 2 - Chef de projet digital</t>
  </si>
  <si>
    <t>324 - Data Analyst</t>
  </si>
  <si>
    <t>324 - Data Analyst2</t>
  </si>
  <si>
    <t>Faites une analyse des ventes pour un e-commerce</t>
  </si>
  <si>
    <t>324 - Data Analyst4</t>
  </si>
  <si>
    <t>Réalisez une étude de santé publique avec R ou Python</t>
  </si>
  <si>
    <t>324 - Data Analyst1</t>
  </si>
  <si>
    <t>Prenez en main votre formation de Data Analyst</t>
  </si>
  <si>
    <t>324 - Data Analyst7</t>
  </si>
  <si>
    <t>Analysez des indicateurs de l'égalité femme-homme avec Knime</t>
  </si>
  <si>
    <t>324 - Data Analyst3</t>
  </si>
  <si>
    <t>Créez et utilisez une base de données immobilière avec SQL</t>
  </si>
  <si>
    <t>324 - Data Analyst8</t>
  </si>
  <si>
    <t>Faites une étude sur l'eau potable avec Tableau</t>
  </si>
  <si>
    <t>324 - Data Analyst6</t>
  </si>
  <si>
    <t>Analysez les ventes d'une librairie avec R ou Python</t>
  </si>
  <si>
    <t>324 - Data Analyst9</t>
  </si>
  <si>
    <t>Produisez une étude de marché avec R ou Python</t>
  </si>
  <si>
    <t>324 - Data Analyst10</t>
  </si>
  <si>
    <t>Détectez des faux billets avec R ou Python</t>
  </si>
  <si>
    <t>324 - Data Analyst5</t>
  </si>
  <si>
    <t>Optimisez la gestion des données d'une boutique avec R ou Python</t>
  </si>
  <si>
    <t>325 - VAE - Responsable en ingénierie pédagogique</t>
  </si>
  <si>
    <t>325 - VAE - Responsable en ingénierie pédagogique1</t>
  </si>
  <si>
    <t>VAE - Responsable en ingénierie pédagogique</t>
  </si>
  <si>
    <t>Rédigez votre Livret 2 - Responsable en ingénierie pédagogique</t>
  </si>
  <si>
    <t>326 - VAE - Data Scientist</t>
  </si>
  <si>
    <t>326 - VAE - Data Scientist1</t>
  </si>
  <si>
    <t>VAE - Data Scientist</t>
  </si>
  <si>
    <t>Rédigez votre Livret 2 - Data Scientist</t>
  </si>
  <si>
    <t>327 - VAE - Développeur(se) d'application</t>
  </si>
  <si>
    <t>327 - VAE - Développeur(se) d'application1</t>
  </si>
  <si>
    <t>VAE - Développeur(se) d'application</t>
  </si>
  <si>
    <t>Rédigez votre Livret 2 - Développeur(se) d'application</t>
  </si>
  <si>
    <t>328 - VAE - Développeur web</t>
  </si>
  <si>
    <t>328 - VAE - Développeur web1</t>
  </si>
  <si>
    <t>VAE - Développeur web</t>
  </si>
  <si>
    <t>Rédigez votre Livret 2 - Développeur web</t>
  </si>
  <si>
    <t>329 - Leadership et management d'équipe</t>
  </si>
  <si>
    <t>329 - Leadership et management d'équipe1</t>
  </si>
  <si>
    <t>Leadership et management d'équipe</t>
  </si>
  <si>
    <t>Prenez votre place en tant que manager</t>
  </si>
  <si>
    <t>329 - Leadership et management d'équipe2</t>
  </si>
  <si>
    <t>Menez un projet de réorganisation d'équipe</t>
  </si>
  <si>
    <t>33 - Junior web developer</t>
  </si>
  <si>
    <t>33 - Junior web developer4</t>
  </si>
  <si>
    <t>Junior web developer</t>
  </si>
  <si>
    <t>Build the listings page of your favorite business</t>
  </si>
  <si>
    <t>33 - Junior web developer3</t>
  </si>
  <si>
    <t>33 - Junior web developer1</t>
  </si>
  <si>
    <t>Create a responsive portfolio online</t>
  </si>
  <si>
    <t>33 - Junior web developer2</t>
  </si>
  <si>
    <t>Promote activities in your city</t>
  </si>
  <si>
    <t>33 - Junior web developer5</t>
  </si>
  <si>
    <t>Web devs, join together!</t>
  </si>
  <si>
    <t>330 - Prep'Apprentissage - Développeur Web</t>
  </si>
  <si>
    <t>330 - Prep'Apprentissage - Développeur Web2</t>
  </si>
  <si>
    <t>Prep'Apprentissage - Développeur Web</t>
  </si>
  <si>
    <t>330 - Prep'Apprentissage - Développeur Web1</t>
  </si>
  <si>
    <t>331 - Prep'Apprentissage - Attaché Commercial</t>
  </si>
  <si>
    <t>331 - Prep'Apprentissage - Attaché Commercial2</t>
  </si>
  <si>
    <t>Prep'Apprentissage - Attaché Commercial</t>
  </si>
  <si>
    <t>331 - Prep'Apprentissage - Attaché Commercial1</t>
  </si>
  <si>
    <t>332 - Prep'Apprentissage - Gestionnaire de Paie</t>
  </si>
  <si>
    <t>332 - Prep'Apprentissage - Gestionnaire de Paie3</t>
  </si>
  <si>
    <t>Prep'Apprentissage - Gestionnaire de Paie</t>
  </si>
  <si>
    <t>332 - Prep'Apprentissage - Gestionnaire de Paie2</t>
  </si>
  <si>
    <t>332 - Prep'Apprentissage - Gestionnaire de Paie1</t>
  </si>
  <si>
    <t>333 - Prep'Apprentissage - Technicien Informatique</t>
  </si>
  <si>
    <t>333 - Prep'Apprentissage - Technicien Informatique1</t>
  </si>
  <si>
    <t>Prep'Apprentissage - Technicien Informatique</t>
  </si>
  <si>
    <t>333 - Prep'Apprentissage - Technicien Informatique3</t>
  </si>
  <si>
    <t>333 - Prep'Apprentissage - Technicien Informatique2</t>
  </si>
  <si>
    <t>334 - Mise en place du télétravail</t>
  </si>
  <si>
    <t>334 - Mise en place du télétravail1</t>
  </si>
  <si>
    <t>Mise en place du télétravail</t>
  </si>
  <si>
    <t>Créez et déployez une politique de télétravail adaptée au contexte de votre organisation</t>
  </si>
  <si>
    <t>335 - Data Analyse 2021</t>
  </si>
  <si>
    <t>335 - Data Analyse 20212</t>
  </si>
  <si>
    <t>Data Analyse 2021</t>
  </si>
  <si>
    <t>335 - Data Analyse 20213</t>
  </si>
  <si>
    <t>335 - Data Analyse 20211</t>
  </si>
  <si>
    <t>Aidez votre entreprise à visualiser ses progrès</t>
  </si>
  <si>
    <t>336 - Community Manager</t>
  </si>
  <si>
    <t>336 - Community Manager6</t>
  </si>
  <si>
    <t>Organisez un événement communautaire pour un magazine en ligne</t>
  </si>
  <si>
    <t>336 - Community Manager8</t>
  </si>
  <si>
    <t>Gérez la communication d'influence d'une agence de voyage</t>
  </si>
  <si>
    <t>336 - Community Manager2</t>
  </si>
  <si>
    <t>Faites la promotion d'une entreprise d'urban sport sur les réseaux sociaux</t>
  </si>
  <si>
    <t>336 - Community Manager1</t>
  </si>
  <si>
    <t>Prenez en main votre formation de Community Manager</t>
  </si>
  <si>
    <t>336 - Community Manager7</t>
  </si>
  <si>
    <t>Élaborez la campagne publicitaire d’une marque de pizzas</t>
  </si>
  <si>
    <t>336 - Community Manager4</t>
  </si>
  <si>
    <t>Créez du contenu dynamique sur les réseaux sociaux pour une marque de chocolat</t>
  </si>
  <si>
    <t>336 - Community Manager5</t>
  </si>
  <si>
    <t>Gérez une situation de crise sur les réseaux sociaux d'une collectivité</t>
  </si>
  <si>
    <t>336 - Community Manager3</t>
  </si>
  <si>
    <t>Créez du contenu simple pour fédérer une communauté de joueurs</t>
  </si>
  <si>
    <t>337 - Gestion de la relation client à distance</t>
  </si>
  <si>
    <t>337 - Gestion de la relation client à distance1</t>
  </si>
  <si>
    <t>Gestion de la relation client à distance</t>
  </si>
  <si>
    <t>Préparez à distance la participation d’une entreprise à un salon</t>
  </si>
  <si>
    <t>338 - Gestion administrative du personnel</t>
  </si>
  <si>
    <t>338 - Gestion administrative du personnel1</t>
  </si>
  <si>
    <t>Gestion administrative du personnel</t>
  </si>
  <si>
    <t>339 - Gestion de la paie des clients et des fournisseurs</t>
  </si>
  <si>
    <t>339 - Gestion de la paie des clients et des fournisseurs1</t>
  </si>
  <si>
    <t>Gestion de la paie des clients et des fournisseurs</t>
  </si>
  <si>
    <t>34 - Développeur PHP / Symfony</t>
  </si>
  <si>
    <t>34 - Développeur PHP / Symfony2</t>
  </si>
  <si>
    <t>Développeur PHP / Symfony</t>
  </si>
  <si>
    <t>2017-02-22T16:13:17.000Z</t>
  </si>
  <si>
    <t>Testez-vous sur vos quiz en ligne</t>
  </si>
  <si>
    <t>34 - Développeur PHP / Symfony3</t>
  </si>
  <si>
    <t>Ouvrez votre propre projet OpenSource</t>
  </si>
  <si>
    <t>34 - Développeur PHP / Symfony1</t>
  </si>
  <si>
    <t>Lancez votre propre blog</t>
  </si>
  <si>
    <t>34 - Développeur PHP / Symfony5</t>
  </si>
  <si>
    <t>Offrez vos services via une API</t>
  </si>
  <si>
    <t>34 - Développeur PHP / Symfony4</t>
  </si>
  <si>
    <t>Lancez votre application météo</t>
  </si>
  <si>
    <t>340 - Traitement automatisé de la paie avec Silae</t>
  </si>
  <si>
    <t>340 - Traitement automatisé de la paie avec Silae3</t>
  </si>
  <si>
    <t>Traitement automatisé de la paie avec Silae</t>
  </si>
  <si>
    <t>340 - Traitement automatisé de la paie avec Silae2</t>
  </si>
  <si>
    <t>340 - Traitement automatisé de la paie avec Silae1</t>
  </si>
  <si>
    <t>341 - Attaché commercial</t>
  </si>
  <si>
    <t>341 - Attaché commercial6</t>
  </si>
  <si>
    <t>Attaché commercial</t>
  </si>
  <si>
    <t>341 - Attaché commercial2</t>
  </si>
  <si>
    <t>341 - Attaché commercial1</t>
  </si>
  <si>
    <t>341 - Attaché commercial5</t>
  </si>
  <si>
    <t>341 - Attaché commercial4</t>
  </si>
  <si>
    <t>341 - Attaché commercial3</t>
  </si>
  <si>
    <t>342 - 6 mois pour trouver votre alternance</t>
  </si>
  <si>
    <t>342 - 6 mois pour trouver votre alternance2</t>
  </si>
  <si>
    <t>6 mois pour trouver votre alternance</t>
  </si>
  <si>
    <t>342 - 6 mois pour trouver votre alternance1</t>
  </si>
  <si>
    <t>342 - 6 mois pour trouver votre alternance3</t>
  </si>
  <si>
    <t>Candidatez et décrochez votre contrat en alternance</t>
  </si>
  <si>
    <t>343 - Management d'équipe à distance</t>
  </si>
  <si>
    <t>343 - Management d'équipe à distance1</t>
  </si>
  <si>
    <t>Management d'équipe à distance</t>
  </si>
  <si>
    <t>Gérez une équipe à distance</t>
  </si>
  <si>
    <t>344 - Trouvez le métier de la tech qui vous correspond</t>
  </si>
  <si>
    <t>344 - Trouvez le métier de la tech qui vous correspond3</t>
  </si>
  <si>
    <t>Trouvez le métier de la tech qui vous correspond</t>
  </si>
  <si>
    <t>344 - Trouvez le métier de la tech qui vous correspond1</t>
  </si>
  <si>
    <t>344 - Trouvez le métier de la tech qui vous correspond2</t>
  </si>
  <si>
    <t>35 - Développeur frontend</t>
  </si>
  <si>
    <t>35 - Développeur frontend2</t>
  </si>
  <si>
    <t>Développeur frontend</t>
  </si>
  <si>
    <t>35 - Développeur frontend3</t>
  </si>
  <si>
    <t>35 - Développeur frontend1</t>
  </si>
  <si>
    <t>35 - Développeur frontend4</t>
  </si>
  <si>
    <t>35 - Développeur frontend5</t>
  </si>
  <si>
    <t>Générez des documentations à l'aide de composants</t>
  </si>
  <si>
    <t>350 - Digital Marketing Trend Watch</t>
  </si>
  <si>
    <t>350 - Digital Marketing Trend Watch1</t>
  </si>
  <si>
    <t>Digital Marketing Trend Watch</t>
  </si>
  <si>
    <t>352 - Performance testing in Django with Locust</t>
  </si>
  <si>
    <t>352 - Performance testing in Django with Locust1</t>
  </si>
  <si>
    <t>Performance testing in Django with Locust</t>
  </si>
  <si>
    <t>353 - Sécurité des bases de données avec Django ORM</t>
  </si>
  <si>
    <t>353 - Sécurité des bases de données avec Django ORM1</t>
  </si>
  <si>
    <t>Sécurité des bases de données avec Django ORM</t>
  </si>
  <si>
    <t>354 - Développement Web avec Django</t>
  </si>
  <si>
    <t>354 - Développement Web avec Django3</t>
  </si>
  <si>
    <t>Développement Web avec Django</t>
  </si>
  <si>
    <t>354 - Développement Web avec Django2</t>
  </si>
  <si>
    <t>354 - Développement Web avec Django4</t>
  </si>
  <si>
    <t>354 - Développement Web avec Django1</t>
  </si>
  <si>
    <t>355 - Modélisation des données avec Python</t>
  </si>
  <si>
    <t>355 - Modélisation des données avec Python1</t>
  </si>
  <si>
    <t>Modélisation des données avec Python</t>
  </si>
  <si>
    <t>356 - Data visualisation avec Tableau</t>
  </si>
  <si>
    <t>356 - Data visualisation avec Tableau1</t>
  </si>
  <si>
    <t>Data visualisation avec Tableau</t>
  </si>
  <si>
    <t>357 - Gestion des données avec un outil d'ETL</t>
  </si>
  <si>
    <t>357 - Gestion des données avec un outil d'ETL1</t>
  </si>
  <si>
    <t>Gestion des données avec un outil d'ETL</t>
  </si>
  <si>
    <t>358 - Gestion d'une base de données avec SQL</t>
  </si>
  <si>
    <t>358 - Gestion d'une base de données avec SQL1</t>
  </si>
  <si>
    <t>Gestion d'une base de données avec SQL</t>
  </si>
  <si>
    <t>359 - Nettoyage des données avec Python</t>
  </si>
  <si>
    <t>359 - Nettoyage des données avec Python1</t>
  </si>
  <si>
    <t>Nettoyage des données avec Python</t>
  </si>
  <si>
    <t>36 - Intégrateur web</t>
  </si>
  <si>
    <t>36 - Intégrateur web5</t>
  </si>
  <si>
    <t>Intégrateur web</t>
  </si>
  <si>
    <t>Intégrateurs web, unissez-vous !</t>
  </si>
  <si>
    <t>36 - Intégrateur web2</t>
  </si>
  <si>
    <t>Faites la promotion des activités de votre ville</t>
  </si>
  <si>
    <t>36 - Intégrateur web3</t>
  </si>
  <si>
    <t>36 - Intégrateur web1</t>
  </si>
  <si>
    <t>Créez un portfolio responsive en ligne</t>
  </si>
  <si>
    <t>36 - Intégrateur web4</t>
  </si>
  <si>
    <t>Concevez le site vitrine de votre commerçant favori</t>
  </si>
  <si>
    <t>360 - Analyse statistique des données avec Python</t>
  </si>
  <si>
    <t>360 - Analyse statistique des données avec Python1</t>
  </si>
  <si>
    <t>Analyse statistique des données avec Python</t>
  </si>
  <si>
    <t>360 - Analyse statistique des données avec Python2</t>
  </si>
  <si>
    <t>362 - Front-end programming with React.js</t>
  </si>
  <si>
    <t>362 - Front-end programming with React.js2</t>
  </si>
  <si>
    <t>Front-end programming with React.js</t>
  </si>
  <si>
    <t>362 - Front-end programming with React.js1</t>
  </si>
  <si>
    <t>362 - Front-end programming with React.js3</t>
  </si>
  <si>
    <t>210 - Machine Learning with Python</t>
  </si>
  <si>
    <t>210 - Machine Learning with Python1</t>
  </si>
  <si>
    <t>Machine Learning with Python</t>
  </si>
  <si>
    <t>210 - Machine Learning with Python2</t>
  </si>
  <si>
    <t>211 - Digital Transformation Fundamentals</t>
  </si>
  <si>
    <t>211 - Digital Transformation Fundamentals1</t>
  </si>
  <si>
    <t>Digital Transformation Fundamentals</t>
  </si>
  <si>
    <t>212 - Gestion de projet agile avec SCRUM</t>
  </si>
  <si>
    <t>212 - Gestion de projet agile avec SCRUM1</t>
  </si>
  <si>
    <t>Gestion de projet agile avec SCRUM</t>
  </si>
  <si>
    <t>212 - Gestion de projet agile avec SCRUM2</t>
  </si>
  <si>
    <t>213 - Négociation Commerciale et Vente</t>
  </si>
  <si>
    <t>213 - Négociation Commerciale et Vente2</t>
  </si>
  <si>
    <t>Négociation Commerciale et Vente</t>
  </si>
  <si>
    <t>213 - Négociation Commerciale et Vente1</t>
  </si>
  <si>
    <t>214 - Conception de solutions Business avec Salesforce</t>
  </si>
  <si>
    <t>214 - Conception de solutions Business avec Salesforce1</t>
  </si>
  <si>
    <t>Conception de solutions Business avec Salesforce</t>
  </si>
  <si>
    <t>214 - Conception de solutions Business avec Salesforce2</t>
  </si>
  <si>
    <t>215 - Programmation Full-Stack avec Vue.js, Node, Express et MongoDB</t>
  </si>
  <si>
    <t>215 - Programmation Full-Stack avec Vue.js, Node, Express et MongoDB1</t>
  </si>
  <si>
    <t>Programmation Full-Stack avec Vue.js, Node, Express et MongoDB</t>
  </si>
  <si>
    <t>215 - Programmation Full-Stack avec Vue.js, Node, Express et MongoDB2</t>
  </si>
  <si>
    <t>216 - Analyse exploratoire avec Python - Fondamentaux</t>
  </si>
  <si>
    <t>216 - Analyse exploratoire avec Python - Fondamentaux1</t>
  </si>
  <si>
    <t>Analyse exploratoire avec Python - Fondamentaux</t>
  </si>
  <si>
    <t>217 - Data visualisation avec Tableau</t>
  </si>
  <si>
    <t>217 - Data visualisation avec Tableau1</t>
  </si>
  <si>
    <t>218 - Créateur d'entreprise</t>
  </si>
  <si>
    <t>218 - Créateur d'entreprise1</t>
  </si>
  <si>
    <t>Créateur d'entreprise</t>
  </si>
  <si>
    <t>Validez une proposition de valeur claire</t>
  </si>
  <si>
    <t>218 - Créateur d'entreprise4</t>
  </si>
  <si>
    <t>Trouvez vos premiers clients et partenaires</t>
  </si>
  <si>
    <t>218 - Créateur d'entreprise3</t>
  </si>
  <si>
    <t>Créez votre business plan 2/2</t>
  </si>
  <si>
    <t>218 - Créateur d'entreprise2</t>
  </si>
  <si>
    <t>Créez votre business plan 1/2</t>
  </si>
  <si>
    <t>218 - Créateur d'entreprise5</t>
  </si>
  <si>
    <t>Pilotez votre activité</t>
  </si>
  <si>
    <t>219 - Spécification fonctionnelle et technique avec méthodologie agile</t>
  </si>
  <si>
    <t>219 - Spécification fonctionnelle et technique avec méthodologie agile1</t>
  </si>
  <si>
    <t>Spécification fonctionnelle et technique avec méthodologie agile</t>
  </si>
  <si>
    <t>221 - Analyse Logicielle avec UML</t>
  </si>
  <si>
    <t>221 - Analyse Logicielle avec UML1</t>
  </si>
  <si>
    <t>Analyse Logicielle avec UML</t>
  </si>
  <si>
    <t>222 - Intégration Web avec HTML5 &amp; CSS3</t>
  </si>
  <si>
    <t>222 - Intégration Web avec HTML5 &amp; CSS31</t>
  </si>
  <si>
    <t>Intégration Web avec HTML5 &amp; CSS3</t>
  </si>
  <si>
    <t>224 - Test Logiciel avec le TDD</t>
  </si>
  <si>
    <t>224 - Test Logiciel avec le TDD2</t>
  </si>
  <si>
    <t>Test Logiciel avec le TDD</t>
  </si>
  <si>
    <t>224 - Test Logiciel avec le TDD1</t>
  </si>
  <si>
    <t>225 - Animations CSS avec Sass</t>
  </si>
  <si>
    <t>225 - Animations CSS avec Sass1</t>
  </si>
  <si>
    <t>Animations CSS avec Sass</t>
  </si>
  <si>
    <t>227 - Optimisation Web avec SEO &amp; Accessibilité</t>
  </si>
  <si>
    <t>227 - Optimisation Web avec SEO &amp; Accessibilité1</t>
  </si>
  <si>
    <t>Optimisation Web avec SEO &amp; Accessibilité</t>
  </si>
  <si>
    <t>228 - Sécurisation et Gestion d'APIs</t>
  </si>
  <si>
    <t>228 - Sécurisation et Gestion d'APIs1</t>
  </si>
  <si>
    <t>Sécurisation et Gestion d'APIs</t>
  </si>
  <si>
    <t>229 - Spécification fonctionnelle et technique</t>
  </si>
  <si>
    <t>229 - Spécification fonctionnelle et technique1</t>
  </si>
  <si>
    <t>Spécification fonctionnelle et technique</t>
  </si>
  <si>
    <t>Ordre</t>
  </si>
  <si>
    <t>Liste de validation</t>
  </si>
  <si>
    <t>Language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</si>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</sst>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0.0"/>
  </numFmts>
  <fonts count="36">
    <font>
      <sz val="10"/>
      <color rgb="FF000000"/>
      <name val="Arial"/>
    </font>
    <font>
      <sz val="10"/>
      <color theme="1"/>
      <name val="Montserrat"/>
    </font>
    <font>
      <sz val="10"/>
      <color rgb="FF9900FF"/>
      <name val="Montserrat"/>
    </font>
    <font>
      <b/>
      <sz val="36"/>
      <color rgb="FF9900FF"/>
      <name val="Montserrat"/>
    </font>
    <font>
      <sz val="10"/>
      <color rgb="FFFFFFFF"/>
      <name val="Montserrat"/>
    </font>
    <font>
      <b/>
      <sz val="36"/>
      <color rgb="FFFFFFFF"/>
      <name val="Montserrat"/>
    </font>
    <font>
      <b/>
      <i/>
      <sz val="18"/>
      <color rgb="FFFFFFFF"/>
      <name val="Montserrat"/>
    </font>
    <font>
      <b/>
      <sz val="16"/>
      <color rgb="FF351C75"/>
      <name val="Montserrat"/>
    </font>
    <font>
      <b/>
      <i/>
      <sz val="12"/>
      <color rgb="FFFFFFFF"/>
      <name val="Montserrat"/>
    </font>
    <font>
      <b/>
      <i/>
      <sz val="13"/>
      <color rgb="FF434343"/>
      <name val="Montserrat"/>
    </font>
    <font>
      <b/>
      <sz val="10"/>
      <color rgb="FFFFFFFF"/>
      <name val="Montserrat"/>
    </font>
    <font>
      <b/>
      <sz val="10"/>
      <color rgb="FFFF0000"/>
      <name val="Montserrat"/>
    </font>
    <font>
      <b/>
      <i/>
      <sz val="15"/>
      <color rgb="FFFF0000"/>
      <name val="Montserrat"/>
    </font>
    <font>
      <b/>
      <i/>
      <sz val="13"/>
      <color rgb="FF38761D"/>
      <name val="Montserrat"/>
    </font>
    <font>
      <b/>
      <i/>
      <sz val="11"/>
      <color rgb="FFFFFFFF"/>
      <name val="Montserrat"/>
    </font>
    <font>
      <sz val="10"/>
      <name val="Arial"/>
    </font>
    <font>
      <sz val="12"/>
      <color rgb="FFFFFFFF"/>
      <name val="Montserrat"/>
    </font>
    <font>
      <b/>
      <sz val="8"/>
      <color rgb="FF000000"/>
      <name val="Montserrat"/>
    </font>
    <font>
      <b/>
      <sz val="12"/>
      <color rgb="FFFFFFFF"/>
      <name val="Montserrat"/>
    </font>
    <font>
      <b/>
      <sz val="11"/>
      <color rgb="FFFFFFFF"/>
      <name val="Montserrat"/>
    </font>
    <font>
      <sz val="8"/>
      <color rgb="FF000000"/>
      <name val="Montserrat"/>
    </font>
    <font>
      <b/>
      <i/>
      <sz val="11"/>
      <color theme="1"/>
      <name val="Montserrat"/>
    </font>
    <font>
      <sz val="11"/>
      <color rgb="FF000000"/>
      <name val="Montserrat"/>
    </font>
    <font>
      <i/>
      <sz val="11"/>
      <color theme="1"/>
      <name val="Montserrat"/>
    </font>
    <font>
      <b/>
      <i/>
      <sz val="11"/>
      <color rgb="FF000000"/>
      <name val="Montserrat"/>
    </font>
    <font>
      <b/>
      <i/>
      <sz val="12"/>
      <color rgb="FF38761D"/>
      <name val="Montserrat"/>
    </font>
    <font>
      <b/>
      <i/>
      <sz val="12"/>
      <color rgb="FF000000"/>
      <name val="Montserrat"/>
    </font>
    <font>
      <b/>
      <sz val="10"/>
      <color theme="1"/>
      <name val="Arial"/>
    </font>
    <font>
      <b/>
      <sz val="12"/>
      <color rgb="FF38761D"/>
      <name val="Arial"/>
    </font>
    <font>
      <b/>
      <sz val="10"/>
      <color theme="1"/>
      <name val="Montserrat"/>
    </font>
    <font>
      <b/>
      <sz val="13"/>
      <color rgb="FFFFFFFF"/>
      <name val="Montserrat"/>
    </font>
    <font>
      <b/>
      <sz val="12"/>
      <color theme="1"/>
      <name val="Montserrat"/>
    </font>
    <font>
      <b/>
      <sz val="12"/>
      <color rgb="FFFF0000"/>
      <name val="Montserrat"/>
    </font>
    <font>
      <sz val="10"/>
      <color rgb="FFFFFFFF"/>
      <name val="Arial"/>
    </font>
    <font>
      <sz val="10"/>
      <color theme="1"/>
      <name val="Arial"/>
    </font>
    <font>
      <b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51C75"/>
        <bgColor rgb="FF351C75"/>
      </patternFill>
    </fill>
    <fill>
      <patternFill patternType="solid">
        <fgColor rgb="FF20124D"/>
        <bgColor rgb="FF20124D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38761D"/>
        <bgColor rgb="FF38761D"/>
      </patternFill>
    </fill>
    <fill>
      <patternFill patternType="solid">
        <fgColor rgb="FF8E7CC3"/>
        <bgColor rgb="FF8E7CC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ck">
        <color rgb="FFFF0000"/>
      </left>
      <right/>
      <top style="thick">
        <color rgb="FFFF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0000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0000"/>
      </top>
      <bottom/>
      <diagonal/>
    </border>
    <border>
      <left style="thin">
        <color rgb="FFFFFFFF"/>
      </left>
      <right/>
      <top style="thick">
        <color rgb="FFFF0000"/>
      </top>
      <bottom/>
      <diagonal/>
    </border>
    <border>
      <left style="thin">
        <color rgb="FFFFFFFF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 style="thin">
        <color rgb="FFFFFFFF"/>
      </top>
      <bottom style="thin">
        <color rgb="FFFFFFFF"/>
      </bottom>
      <diagonal/>
    </border>
    <border>
      <left/>
      <right/>
      <top style="thick">
        <color rgb="FFFFFFFF"/>
      </top>
      <bottom style="hair">
        <color rgb="FF999999"/>
      </bottom>
      <diagonal/>
    </border>
    <border>
      <left/>
      <right/>
      <top/>
      <bottom style="hair">
        <color rgb="FF999999"/>
      </bottom>
      <diagonal/>
    </border>
    <border>
      <left/>
      <right style="thick">
        <color rgb="FFFF0000"/>
      </right>
      <top/>
      <bottom style="hair">
        <color rgb="FF999999"/>
      </bottom>
      <diagonal/>
    </border>
    <border>
      <left/>
      <right/>
      <top style="hair">
        <color rgb="FF999999"/>
      </top>
      <bottom style="hair">
        <color rgb="FF999999"/>
      </bottom>
      <diagonal/>
    </border>
    <border>
      <left/>
      <right style="thick">
        <color rgb="FFFF0000"/>
      </right>
      <top style="hair">
        <color rgb="FF999999"/>
      </top>
      <bottom style="hair">
        <color rgb="FF999999"/>
      </bottom>
      <diagonal/>
    </border>
    <border>
      <left style="thick">
        <color rgb="FFFF0000"/>
      </left>
      <right style="thick">
        <color rgb="FFFF0000"/>
      </right>
      <top style="hair">
        <color rgb="FF999999"/>
      </top>
      <bottom style="hair">
        <color rgb="FF999999"/>
      </bottom>
      <diagonal/>
    </border>
    <border>
      <left/>
      <right/>
      <top style="hair">
        <color rgb="FF999999"/>
      </top>
      <bottom/>
      <diagonal/>
    </border>
    <border>
      <left/>
      <right style="thick">
        <color rgb="FFFF0000"/>
      </right>
      <top style="hair">
        <color rgb="FF999999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0" borderId="2" xfId="0" applyFont="1" applyBorder="1" applyAlignment="1">
      <alignment vertical="center"/>
    </xf>
    <xf numFmtId="0" fontId="12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3" fillId="6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vertical="center"/>
    </xf>
    <xf numFmtId="14" fontId="13" fillId="6" borderId="2" xfId="0" applyNumberFormat="1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1" fillId="0" borderId="2" xfId="0" applyFont="1" applyBorder="1" applyAlignment="1">
      <alignment vertical="center" wrapText="1"/>
    </xf>
    <xf numFmtId="0" fontId="8" fillId="4" borderId="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4" borderId="6" xfId="0" applyFont="1" applyFill="1" applyBorder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1" fontId="20" fillId="2" borderId="0" xfId="0" applyNumberFormat="1" applyFont="1" applyFill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/>
    </xf>
    <xf numFmtId="0" fontId="21" fillId="0" borderId="14" xfId="0" applyFont="1" applyBorder="1"/>
    <xf numFmtId="1" fontId="22" fillId="2" borderId="15" xfId="0" applyNumberFormat="1" applyFont="1" applyFill="1" applyBorder="1" applyAlignment="1">
      <alignment horizontal="center" vertical="center" wrapText="1"/>
    </xf>
    <xf numFmtId="164" fontId="23" fillId="2" borderId="15" xfId="0" applyNumberFormat="1" applyFont="1" applyFill="1" applyBorder="1" applyAlignment="1">
      <alignment horizontal="center" vertical="center"/>
    </xf>
    <xf numFmtId="164" fontId="21" fillId="2" borderId="15" xfId="0" applyNumberFormat="1" applyFont="1" applyFill="1" applyBorder="1" applyAlignment="1">
      <alignment horizontal="center" vertical="center"/>
    </xf>
    <xf numFmtId="9" fontId="24" fillId="2" borderId="16" xfId="0" applyNumberFormat="1" applyFont="1" applyFill="1" applyBorder="1" applyAlignment="1">
      <alignment horizontal="center" vertical="center"/>
    </xf>
    <xf numFmtId="9" fontId="25" fillId="2" borderId="0" xfId="0" applyNumberFormat="1" applyFont="1" applyFill="1" applyAlignment="1">
      <alignment horizontal="center" vertical="center"/>
    </xf>
    <xf numFmtId="9" fontId="25" fillId="6" borderId="17" xfId="0" applyNumberFormat="1" applyFont="1" applyFill="1" applyBorder="1" applyAlignment="1">
      <alignment horizontal="center" vertical="center"/>
    </xf>
    <xf numFmtId="0" fontId="21" fillId="0" borderId="15" xfId="0" applyFont="1" applyBorder="1"/>
    <xf numFmtId="1" fontId="22" fillId="2" borderId="17" xfId="0" applyNumberFormat="1" applyFont="1" applyFill="1" applyBorder="1" applyAlignment="1">
      <alignment horizontal="center" vertical="center" wrapText="1"/>
    </xf>
    <xf numFmtId="164" fontId="23" fillId="2" borderId="17" xfId="0" applyNumberFormat="1" applyFont="1" applyFill="1" applyBorder="1" applyAlignment="1">
      <alignment horizontal="center" vertical="center"/>
    </xf>
    <xf numFmtId="164" fontId="21" fillId="2" borderId="17" xfId="0" applyNumberFormat="1" applyFont="1" applyFill="1" applyBorder="1" applyAlignment="1">
      <alignment horizontal="center" vertical="center"/>
    </xf>
    <xf numFmtId="9" fontId="24" fillId="2" borderId="18" xfId="0" applyNumberFormat="1" applyFont="1" applyFill="1" applyBorder="1" applyAlignment="1">
      <alignment horizontal="center" vertical="center"/>
    </xf>
    <xf numFmtId="164" fontId="26" fillId="9" borderId="19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vertical="center"/>
    </xf>
    <xf numFmtId="9" fontId="21" fillId="2" borderId="18" xfId="0" applyNumberFormat="1" applyFont="1" applyFill="1" applyBorder="1" applyAlignment="1">
      <alignment horizontal="center" vertical="center"/>
    </xf>
    <xf numFmtId="0" fontId="21" fillId="0" borderId="17" xfId="0" applyFont="1" applyBorder="1" applyAlignment="1">
      <alignment vertical="center"/>
    </xf>
    <xf numFmtId="0" fontId="21" fillId="0" borderId="20" xfId="0" applyFont="1" applyBorder="1" applyAlignment="1">
      <alignment vertical="center"/>
    </xf>
    <xf numFmtId="1" fontId="22" fillId="2" borderId="20" xfId="0" applyNumberFormat="1" applyFont="1" applyFill="1" applyBorder="1" applyAlignment="1">
      <alignment horizontal="center" vertical="center" wrapText="1"/>
    </xf>
    <xf numFmtId="164" fontId="23" fillId="2" borderId="20" xfId="0" applyNumberFormat="1" applyFont="1" applyFill="1" applyBorder="1" applyAlignment="1">
      <alignment horizontal="center" vertical="center"/>
    </xf>
    <xf numFmtId="164" fontId="21" fillId="2" borderId="20" xfId="0" applyNumberFormat="1" applyFont="1" applyFill="1" applyBorder="1" applyAlignment="1">
      <alignment horizontal="center" vertical="center"/>
    </xf>
    <xf numFmtId="9" fontId="27" fillId="5" borderId="21" xfId="0" applyNumberFormat="1" applyFont="1" applyFill="1" applyBorder="1" applyAlignment="1">
      <alignment vertical="center"/>
    </xf>
    <xf numFmtId="9" fontId="28" fillId="2" borderId="0" xfId="0" applyNumberFormat="1" applyFont="1" applyFill="1" applyAlignment="1">
      <alignment vertical="center"/>
    </xf>
    <xf numFmtId="9" fontId="28" fillId="6" borderId="20" xfId="0" applyNumberFormat="1" applyFont="1" applyFill="1" applyBorder="1" applyAlignment="1">
      <alignment vertical="center"/>
    </xf>
    <xf numFmtId="3" fontId="17" fillId="2" borderId="0" xfId="0" applyNumberFormat="1" applyFont="1" applyFill="1" applyAlignment="1">
      <alignment horizontal="center" vertical="center"/>
    </xf>
    <xf numFmtId="0" fontId="29" fillId="2" borderId="22" xfId="0" applyFont="1" applyFill="1" applyBorder="1" applyAlignment="1">
      <alignment vertical="center"/>
    </xf>
    <xf numFmtId="0" fontId="30" fillId="3" borderId="23" xfId="0" applyFont="1" applyFill="1" applyBorder="1" applyAlignment="1">
      <alignment horizontal="right" vertical="center"/>
    </xf>
    <xf numFmtId="1" fontId="31" fillId="10" borderId="23" xfId="0" applyNumberFormat="1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left" vertical="center"/>
    </xf>
    <xf numFmtId="0" fontId="8" fillId="3" borderId="24" xfId="0" applyFont="1" applyFill="1" applyBorder="1" applyAlignment="1">
      <alignment horizontal="right" vertical="center"/>
    </xf>
    <xf numFmtId="165" fontId="31" fillId="2" borderId="0" xfId="0" applyNumberFormat="1" applyFont="1" applyFill="1" applyAlignment="1">
      <alignment horizontal="center" vertical="center"/>
    </xf>
    <xf numFmtId="1" fontId="31" fillId="10" borderId="25" xfId="0" applyNumberFormat="1" applyFont="1" applyFill="1" applyBorder="1" applyAlignment="1">
      <alignment horizontal="center" vertical="center"/>
    </xf>
    <xf numFmtId="0" fontId="32" fillId="2" borderId="26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9" fillId="2" borderId="0" xfId="0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0" fontId="33" fillId="11" borderId="0" xfId="0" applyFont="1" applyFill="1"/>
    <xf numFmtId="0" fontId="33" fillId="11" borderId="0" xfId="0" applyFont="1" applyFill="1" applyAlignment="1">
      <alignment horizontal="left"/>
    </xf>
    <xf numFmtId="4" fontId="33" fillId="11" borderId="0" xfId="0" applyNumberFormat="1" applyFont="1" applyFill="1" applyAlignment="1">
      <alignment horizontal="left"/>
    </xf>
    <xf numFmtId="0" fontId="34" fillId="0" borderId="0" xfId="0" applyFont="1" applyAlignment="1">
      <alignment horizontal="left"/>
    </xf>
    <xf numFmtId="0" fontId="34" fillId="0" borderId="0" xfId="0" applyFont="1"/>
    <xf numFmtId="0" fontId="34" fillId="0" borderId="0" xfId="0" applyFont="1" applyAlignment="1">
      <alignment horizontal="center"/>
    </xf>
    <xf numFmtId="4" fontId="34" fillId="0" borderId="0" xfId="0" applyNumberFormat="1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0" fillId="13" borderId="27" xfId="0" applyFill="1" applyBorder="1"/>
    <xf numFmtId="0" fontId="35" fillId="13" borderId="27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8" fillId="4" borderId="4" xfId="0" applyFont="1" applyFill="1" applyBorder="1" applyAlignment="1">
      <alignment vertical="center"/>
    </xf>
    <xf numFmtId="0" fontId="1" fillId="12" borderId="28" xfId="0" applyFont="1" applyFill="1" applyBorder="1" applyAlignment="1">
      <alignment horizontal="center" vertical="center"/>
    </xf>
    <xf numFmtId="0" fontId="1" fillId="12" borderId="29" xfId="0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0" fillId="0" borderId="0" xfId="0" applyAlignment="1"/>
    <xf numFmtId="0" fontId="15" fillId="0" borderId="1" xfId="0" applyFont="1" applyBorder="1" applyAlignment="1"/>
    <xf numFmtId="0" fontId="15" fillId="0" borderId="5" xfId="0" applyFont="1" applyBorder="1" applyAlignment="1"/>
  </cellXfs>
  <cellStyles count="1">
    <cellStyle name="Normal" xfId="0" builtinId="0"/>
  </cellStyles>
  <dxfs count="5">
    <dxf>
      <font>
        <color rgb="FF38761D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38761D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987"/>
  <sheetViews>
    <sheetView showGridLines="0" tabSelected="1" topLeftCell="D9" workbookViewId="0">
      <selection activeCell="M16" sqref="M16"/>
    </sheetView>
  </sheetViews>
  <sheetFormatPr defaultColWidth="14.42578125" defaultRowHeight="15.75" customHeight="1" outlineLevelCol="1"/>
  <cols>
    <col min="1" max="1" width="20" hidden="1" customWidth="1" outlineLevel="1"/>
    <col min="2" max="2" width="11.7109375" hidden="1" customWidth="1" outlineLevel="1"/>
    <col min="3" max="3" width="14.42578125" hidden="1" customWidth="1" outlineLevel="1"/>
    <col min="4" max="4" width="5.28515625" customWidth="1" collapsed="1"/>
    <col min="5" max="5" width="39.7109375" customWidth="1"/>
    <col min="6" max="6" width="96.85546875" customWidth="1"/>
    <col min="7" max="7" width="19.7109375" customWidth="1"/>
    <col min="8" max="10" width="18.7109375" customWidth="1"/>
    <col min="11" max="11" width="1" customWidth="1"/>
    <col min="12" max="13" width="21.140625" customWidth="1"/>
    <col min="14" max="14" width="1.85546875" customWidth="1"/>
  </cols>
  <sheetData>
    <row r="1" spans="1:14" ht="3.75" customHeight="1">
      <c r="A1" s="1"/>
      <c r="B1" s="2"/>
      <c r="C1" s="2"/>
      <c r="D1" s="2" t="s">
        <v>0</v>
      </c>
      <c r="E1" s="3"/>
      <c r="F1" s="2"/>
      <c r="G1" s="2"/>
      <c r="H1" s="2"/>
      <c r="I1" s="2"/>
      <c r="J1" s="2"/>
      <c r="K1" s="2"/>
      <c r="L1" s="2"/>
      <c r="M1" s="2"/>
      <c r="N1" s="2"/>
    </row>
    <row r="2" spans="1:14" ht="42" customHeight="1">
      <c r="A2" s="1"/>
      <c r="B2" s="4"/>
      <c r="C2" s="4"/>
      <c r="D2" s="5"/>
      <c r="E2" s="6" t="s">
        <v>1</v>
      </c>
      <c r="F2" s="5"/>
      <c r="G2" s="5"/>
      <c r="H2" s="5"/>
      <c r="I2" s="5"/>
      <c r="J2" s="5"/>
      <c r="K2" s="5"/>
      <c r="L2" s="5"/>
      <c r="M2" s="5"/>
      <c r="N2" s="4"/>
    </row>
    <row r="3" spans="1:14" ht="32.25" customHeight="1">
      <c r="A3" s="1"/>
      <c r="B3" s="4"/>
      <c r="C3" s="4"/>
      <c r="D3" s="5"/>
      <c r="E3" s="7" t="str">
        <f>IF(J5="Français","VOTRE PLANNING DE FORMATION","YOUR STUDY SCHEDULE AND PROJECTS COMPLETION PLAN")</f>
        <v>VOTRE PLANNING DE FORMATION</v>
      </c>
      <c r="F3" s="5"/>
      <c r="G3" s="5"/>
      <c r="H3" s="5"/>
      <c r="I3" s="5"/>
      <c r="J3" s="5"/>
      <c r="K3" s="5"/>
      <c r="L3" s="5"/>
      <c r="M3" s="5"/>
      <c r="N3" s="4"/>
    </row>
    <row r="4" spans="1:14" ht="12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69.75" customHeight="1">
      <c r="A5" s="1"/>
      <c r="B5" s="2"/>
      <c r="C5" s="2"/>
      <c r="D5" s="79" t="str">
        <f>IF(J5="Français","Ceci est votre générateur de calendrier de formation ! 
PREMIERE ETAPE : VEUILLEZ FAIRE UNE COPIE DE CE GOOGLE DOC (FICHIER &gt; CREER UNE COPIE) 
Puis suivez les étapes ci-dessous :","This is your study schedule generator! 
PLEASE START BY DUPLICATING THIS GOOGLE DOC (FILE &gt; MAKE A COPY)
Then follow the steps below:")</f>
        <v>Ceci est votre générateur de calendrier de formation ! 
PREMIERE ETAPE : VEUILLEZ FAIRE UNE COPIE DE CE GOOGLE DOC (FICHIER &gt; CREER UNE COPIE) 
Puis suivez les étapes ci-dessous :</v>
      </c>
      <c r="E5" s="86"/>
      <c r="F5" s="86"/>
      <c r="G5" s="86"/>
      <c r="I5" s="8" t="str">
        <f>IF(J5="Français","Langue:","Language:")</f>
        <v>Langue:</v>
      </c>
      <c r="J5" s="9" t="s">
        <v>2</v>
      </c>
      <c r="K5" s="2"/>
      <c r="N5" s="2"/>
    </row>
    <row r="6" spans="1:14" ht="9" customHeight="1">
      <c r="A6" s="1"/>
      <c r="B6" s="2"/>
      <c r="C6" s="2"/>
      <c r="D6" s="2"/>
      <c r="E6" s="2"/>
      <c r="F6" s="10"/>
      <c r="G6" s="2"/>
      <c r="H6" s="2"/>
      <c r="I6" s="2"/>
      <c r="J6" s="2"/>
      <c r="K6" s="2"/>
      <c r="L6" s="2"/>
      <c r="M6" s="2"/>
      <c r="N6" s="2"/>
    </row>
    <row r="7" spans="1:14" ht="19.5" customHeight="1">
      <c r="A7" s="1"/>
      <c r="B7" s="2"/>
      <c r="C7" s="2"/>
      <c r="E7" s="11" t="str">
        <f>IF(J5="Français","SUIVEZ CES 4 ETAPES. VEUILLEZ MODIFIER UNIQUEMENT LES ZONES EN VERT","ONLY EDIT THE CELLS IN THE GREEN ZONE")</f>
        <v>SUIVEZ CES 4 ETAPES. VEUILLEZ MODIFIER UNIQUEMENT LES ZONES EN VERT</v>
      </c>
      <c r="G7" s="2"/>
      <c r="K7" s="2"/>
      <c r="L7" s="2"/>
      <c r="M7" s="2"/>
      <c r="N7" s="2"/>
    </row>
    <row r="8" spans="1:14" ht="24.75" customHeight="1">
      <c r="A8" s="1"/>
      <c r="B8" s="1"/>
      <c r="C8" s="1"/>
      <c r="D8" s="12">
        <v>1</v>
      </c>
      <c r="E8" s="13" t="str">
        <f>IF(J5="Français","Sélectionnez votre parcours:","Select your path")</f>
        <v>Sélectionnez votre parcours:</v>
      </c>
      <c r="F8" s="14" t="s">
        <v>3</v>
      </c>
      <c r="G8" s="15" t="s">
        <v>4</v>
      </c>
      <c r="H8" s="83" t="s">
        <v>5</v>
      </c>
      <c r="I8" s="84"/>
      <c r="J8" s="85"/>
      <c r="K8" s="77"/>
      <c r="L8" s="78" t="s">
        <v>6</v>
      </c>
      <c r="N8" s="1"/>
    </row>
    <row r="9" spans="1:14" ht="24.75" customHeight="1">
      <c r="A9" s="1"/>
      <c r="B9" s="1"/>
      <c r="C9" s="1"/>
      <c r="D9" s="12" t="s">
        <v>7</v>
      </c>
      <c r="E9" s="13" t="str">
        <f>IF(J5="Français","Indiquez le début de formation:","Put your training start date")</f>
        <v>Indiquez le début de formation:</v>
      </c>
      <c r="F9" s="16">
        <v>44581</v>
      </c>
      <c r="G9" s="15" t="s">
        <v>8</v>
      </c>
      <c r="H9" s="1"/>
      <c r="N9" s="1"/>
    </row>
    <row r="10" spans="1:14" ht="21.75" customHeight="1">
      <c r="A10" s="1"/>
      <c r="B10" s="1"/>
      <c r="C10" s="1"/>
      <c r="D10" s="12" t="s">
        <v>9</v>
      </c>
      <c r="E10" s="13" t="str">
        <f>IF(J5="Français","Indiquez la fin de formation :","Put your training end date")</f>
        <v>Indiquez la fin de formation :</v>
      </c>
      <c r="F10" s="16">
        <v>44681</v>
      </c>
      <c r="G10" s="15" t="s">
        <v>8</v>
      </c>
      <c r="H10" s="1"/>
      <c r="M10" s="2"/>
      <c r="N10" s="1"/>
    </row>
    <row r="11" spans="1:14" ht="45.75" customHeight="1">
      <c r="A11" s="1"/>
      <c r="B11" s="1"/>
      <c r="C11" s="1"/>
      <c r="D11" s="17">
        <v>4</v>
      </c>
      <c r="E11" s="80" t="str">
        <f>IF(J5="Français","Votre nouveau planning avec les dates de complétion de chaque projet sont ci-dessous ! Partagez-le à votre mentor !","Here you are! Get your study schedule below and share it with your mentor!")</f>
        <v>Votre nouveau planning avec les dates de complétion de chaque projet sont ci-dessous ! Partagez-le à votre mentor !</v>
      </c>
      <c r="F11" s="86"/>
      <c r="G11" s="1"/>
      <c r="H11" s="1"/>
      <c r="I11" s="1"/>
      <c r="K11" s="1"/>
      <c r="L11" s="81" t="str">
        <f>IF(J5="Français","VEUILLEZ MODIFIER UNIQUEMENT LES ZONES EN VERT","ONLY EDIT THE CELLS IN THE GREEN ZONE")</f>
        <v>VEUILLEZ MODIFIER UNIQUEMENT LES ZONES EN VERT</v>
      </c>
      <c r="M11" s="87"/>
      <c r="N11" s="1"/>
    </row>
    <row r="12" spans="1:14" ht="11.25" customHeight="1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</row>
    <row r="13" spans="1:14" ht="34.5" customHeight="1">
      <c r="A13" s="1"/>
      <c r="B13" s="1"/>
      <c r="C13" s="1"/>
      <c r="D13" s="1"/>
      <c r="E13" s="18" t="str">
        <f>IF(J5="Français","VEUILLEZ MODIFIER UNIQUEMENT LES ZONES EN VERT","ONLY EDIT THE CELLS IN THE GREEN ZONE")</f>
        <v>VEUILLEZ MODIFIER UNIQUEMENT LES ZONES EN VERT</v>
      </c>
      <c r="F13" s="82" t="str">
        <f>IF(J5="Français","Planning de formation théorique","Theoretical Study Schedule and Progress")</f>
        <v>Planning de formation théorique</v>
      </c>
      <c r="G13" s="88"/>
      <c r="H13" s="88"/>
      <c r="I13" s="19"/>
      <c r="J13" s="19"/>
      <c r="K13" s="20"/>
      <c r="L13" s="19" t="str">
        <f>IF(J5="Français","Avancement réel et plan d'action","Actual progress and action plan")</f>
        <v>Avancement réel et plan d'action</v>
      </c>
      <c r="M13" s="21"/>
      <c r="N13" s="1"/>
    </row>
    <row r="14" spans="1:14" ht="44.25" customHeight="1">
      <c r="A14" s="1" t="s">
        <v>10</v>
      </c>
      <c r="B14" s="22" t="s">
        <v>11</v>
      </c>
      <c r="C14" s="22" t="s">
        <v>12</v>
      </c>
      <c r="D14" s="1"/>
      <c r="E14" s="23" t="str">
        <f>IF(J5="Français","# Projet","# Project")</f>
        <v># Projet</v>
      </c>
      <c r="F14" s="24" t="str">
        <f>IF(J5="Français","Projet","Project title")</f>
        <v>Projet</v>
      </c>
      <c r="G14" s="25" t="str">
        <f>IF(J5="Français","Durée (h)","Duration (h)")</f>
        <v>Durée (h)</v>
      </c>
      <c r="H14" s="26" t="str">
        <f>IF(J5="Français","Date de démarrage","Project 
start date")</f>
        <v>Date de démarrage</v>
      </c>
      <c r="I14" s="27" t="str">
        <f>IF(J5="Français","Date de completion","Project completion date")</f>
        <v>Date de completion</v>
      </c>
      <c r="J14" s="28" t="str">
        <f>IF(J5="Français","Progression théorique","Where you 
should be today")</f>
        <v>Progression théorique</v>
      </c>
      <c r="K14" s="29"/>
      <c r="L14" s="30" t="str">
        <f>IF(J5="Français","Indiquez votre progression réelle","Indicate your actual progress")</f>
        <v>Indiquez votre progression réelle</v>
      </c>
      <c r="M14" s="31" t="str">
        <f>IF(J5="Français","Votre plan d'action de complétion","Your action plan for completion")</f>
        <v>Votre plan d'action de complétion</v>
      </c>
      <c r="N14" s="1"/>
    </row>
    <row r="15" spans="1:14" ht="21.75" customHeight="1">
      <c r="A15" s="2" t="str">
        <f t="shared" ref="A15:A28" si="0">F$8&amp;E15</f>
        <v>65 - Data Analyst1</v>
      </c>
      <c r="B15" s="32">
        <f t="shared" ref="B15:B28" si="1">IF(G15="","",G15/$G$29*$B$29)</f>
        <v>1.25</v>
      </c>
      <c r="C15" s="32">
        <f t="shared" ref="C15:C28" si="2">IF(G15="","",1-L15)</f>
        <v>0</v>
      </c>
      <c r="D15" s="1"/>
      <c r="E15" s="33">
        <v>1</v>
      </c>
      <c r="F15" s="34" t="s">
        <v>13</v>
      </c>
      <c r="G15" s="35">
        <f>IFERROR(VLOOKUP($A15,path_project_list!B:C,2,FALSE),"")</f>
        <v>10</v>
      </c>
      <c r="H15" s="36">
        <f>F9</f>
        <v>44581</v>
      </c>
      <c r="I15" s="37">
        <f t="shared" ref="I15:I28" si="3">IFERROR(IF(H15="","",B15+H15),"")</f>
        <v>44582.25</v>
      </c>
      <c r="J15" s="38" t="str">
        <f t="shared" ref="J15:J28" ca="1" si="4">IFERROR(IF(TODAY()&gt;=I15,"100%",IF(AND(TODAY()&lt;=I15,TODAY()&gt;=H15),(TODAY()-H15)/B15,"")),"")</f>
        <v>100%</v>
      </c>
      <c r="K15" s="39"/>
      <c r="L15" s="40">
        <v>1</v>
      </c>
      <c r="M15" s="46">
        <f>I15+11</f>
        <v>44593.25</v>
      </c>
      <c r="N15" s="1"/>
    </row>
    <row r="16" spans="1:14" ht="21.75" customHeight="1">
      <c r="A16" s="2" t="str">
        <f t="shared" si="0"/>
        <v>65 - Data Analyst2</v>
      </c>
      <c r="B16" s="32">
        <f t="shared" si="1"/>
        <v>7.5</v>
      </c>
      <c r="C16" s="32">
        <f t="shared" si="2"/>
        <v>3.0000000000000027E-2</v>
      </c>
      <c r="D16" s="1"/>
      <c r="E16" s="33">
        <v>2</v>
      </c>
      <c r="F16" s="41" t="s">
        <v>14</v>
      </c>
      <c r="G16" s="42">
        <v>60</v>
      </c>
      <c r="H16" s="43">
        <f t="shared" ref="H16:H28" si="5">IFERROR(IF(I15=$F$10,"",I15),"")</f>
        <v>44582.25</v>
      </c>
      <c r="I16" s="44">
        <f t="shared" si="3"/>
        <v>44589.75</v>
      </c>
      <c r="J16" s="45" t="str">
        <f t="shared" ca="1" si="4"/>
        <v>100%</v>
      </c>
      <c r="K16" s="39"/>
      <c r="L16" s="40">
        <v>0.97</v>
      </c>
      <c r="M16" s="46">
        <f>I16+7</f>
        <v>44596.75</v>
      </c>
      <c r="N16" s="1"/>
    </row>
    <row r="17" spans="1:14" ht="21.75" customHeight="1">
      <c r="A17" s="2" t="str">
        <f t="shared" si="0"/>
        <v>65 - Data Analyst3</v>
      </c>
      <c r="B17" s="32">
        <f t="shared" si="1"/>
        <v>8.75</v>
      </c>
      <c r="C17" s="32">
        <f t="shared" si="2"/>
        <v>0.5</v>
      </c>
      <c r="D17" s="1"/>
      <c r="E17" s="33">
        <v>3</v>
      </c>
      <c r="F17" s="41" t="s">
        <v>15</v>
      </c>
      <c r="G17" s="42">
        <v>70</v>
      </c>
      <c r="H17" s="43">
        <f t="shared" si="5"/>
        <v>44589.75</v>
      </c>
      <c r="I17" s="44">
        <f t="shared" si="3"/>
        <v>44598.5</v>
      </c>
      <c r="J17" s="45">
        <f t="shared" ca="1" si="4"/>
        <v>0.25714285714285712</v>
      </c>
      <c r="K17" s="39"/>
      <c r="L17" s="40">
        <v>0.5</v>
      </c>
      <c r="M17" s="46">
        <f>I17+5</f>
        <v>44603.5</v>
      </c>
      <c r="N17" s="47"/>
    </row>
    <row r="18" spans="1:14" ht="21.75" customHeight="1">
      <c r="A18" s="2" t="str">
        <f t="shared" si="0"/>
        <v>65 - Data Analyst4</v>
      </c>
      <c r="B18" s="32">
        <f t="shared" si="1"/>
        <v>11.25</v>
      </c>
      <c r="C18" s="32">
        <f t="shared" si="2"/>
        <v>0.9</v>
      </c>
      <c r="D18" s="1"/>
      <c r="E18" s="33">
        <v>4</v>
      </c>
      <c r="F18" s="41" t="s">
        <v>16</v>
      </c>
      <c r="G18" s="42">
        <v>90</v>
      </c>
      <c r="H18" s="43">
        <f t="shared" si="5"/>
        <v>44598.5</v>
      </c>
      <c r="I18" s="44">
        <f t="shared" si="3"/>
        <v>44609.75</v>
      </c>
      <c r="J18" s="45" t="str">
        <f t="shared" ca="1" si="4"/>
        <v/>
      </c>
      <c r="K18" s="39"/>
      <c r="L18" s="40">
        <v>0.1</v>
      </c>
      <c r="M18" s="46">
        <f>I18</f>
        <v>44609.75</v>
      </c>
      <c r="N18" s="1"/>
    </row>
    <row r="19" spans="1:14" ht="21.75" customHeight="1">
      <c r="A19" s="2" t="str">
        <f t="shared" si="0"/>
        <v>65 - Data Analyst5</v>
      </c>
      <c r="B19" s="32">
        <f t="shared" si="1"/>
        <v>10</v>
      </c>
      <c r="C19" s="32">
        <f t="shared" si="2"/>
        <v>1</v>
      </c>
      <c r="D19" s="1"/>
      <c r="E19" s="33">
        <v>5</v>
      </c>
      <c r="F19" s="41" t="s">
        <v>17</v>
      </c>
      <c r="G19" s="42">
        <v>80</v>
      </c>
      <c r="H19" s="43">
        <f t="shared" si="5"/>
        <v>44609.75</v>
      </c>
      <c r="I19" s="44">
        <f t="shared" si="3"/>
        <v>44619.75</v>
      </c>
      <c r="J19" s="45" t="str">
        <f t="shared" ca="1" si="4"/>
        <v/>
      </c>
      <c r="K19" s="39"/>
      <c r="L19" s="40"/>
      <c r="M19" s="46">
        <f t="shared" ref="M18:M21" si="6">I19</f>
        <v>44619.75</v>
      </c>
      <c r="N19" s="1"/>
    </row>
    <row r="20" spans="1:14" ht="21.75" customHeight="1">
      <c r="A20" s="2" t="str">
        <f t="shared" si="0"/>
        <v>65 - Data Analyst6</v>
      </c>
      <c r="B20" s="32">
        <f t="shared" si="1"/>
        <v>12.5</v>
      </c>
      <c r="C20" s="32">
        <f t="shared" si="2"/>
        <v>1</v>
      </c>
      <c r="D20" s="1"/>
      <c r="E20" s="33">
        <v>6</v>
      </c>
      <c r="F20" s="41" t="s">
        <v>18</v>
      </c>
      <c r="G20" s="42">
        <v>100</v>
      </c>
      <c r="H20" s="43">
        <f t="shared" si="5"/>
        <v>44619.75</v>
      </c>
      <c r="I20" s="44">
        <f t="shared" si="3"/>
        <v>44632.25</v>
      </c>
      <c r="J20" s="45" t="str">
        <f t="shared" ca="1" si="4"/>
        <v/>
      </c>
      <c r="K20" s="39"/>
      <c r="L20" s="40"/>
      <c r="M20" s="46">
        <f t="shared" si="6"/>
        <v>44632.25</v>
      </c>
      <c r="N20" s="1"/>
    </row>
    <row r="21" spans="1:14" ht="21.75" customHeight="1">
      <c r="A21" s="2" t="str">
        <f t="shared" si="0"/>
        <v>65 - Data Analyst7</v>
      </c>
      <c r="B21" s="32">
        <f t="shared" si="1"/>
        <v>12.5</v>
      </c>
      <c r="C21" s="32">
        <f t="shared" si="2"/>
        <v>1</v>
      </c>
      <c r="D21" s="1"/>
      <c r="E21" s="33">
        <v>7</v>
      </c>
      <c r="F21" s="41" t="s">
        <v>19</v>
      </c>
      <c r="G21" s="42">
        <v>100</v>
      </c>
      <c r="H21" s="43">
        <f t="shared" si="5"/>
        <v>44632.25</v>
      </c>
      <c r="I21" s="44">
        <f t="shared" si="3"/>
        <v>44644.75</v>
      </c>
      <c r="J21" s="45" t="str">
        <f t="shared" ca="1" si="4"/>
        <v/>
      </c>
      <c r="K21" s="39"/>
      <c r="L21" s="40"/>
      <c r="M21" s="46">
        <f t="shared" si="6"/>
        <v>44644.75</v>
      </c>
      <c r="N21" s="1"/>
    </row>
    <row r="22" spans="1:14" ht="21.75" customHeight="1">
      <c r="A22" s="2" t="str">
        <f t="shared" si="0"/>
        <v>65 - Data Analyst8</v>
      </c>
      <c r="B22" s="32">
        <f t="shared" si="1"/>
        <v>12.5</v>
      </c>
      <c r="C22" s="32">
        <f t="shared" si="2"/>
        <v>1</v>
      </c>
      <c r="D22" s="1"/>
      <c r="E22" s="33">
        <v>8</v>
      </c>
      <c r="F22" s="41" t="s">
        <v>20</v>
      </c>
      <c r="G22" s="42">
        <v>100</v>
      </c>
      <c r="H22" s="43">
        <f t="shared" si="5"/>
        <v>44644.75</v>
      </c>
      <c r="I22" s="44">
        <f t="shared" si="3"/>
        <v>44657.25</v>
      </c>
      <c r="J22" s="48" t="str">
        <f t="shared" ca="1" si="4"/>
        <v/>
      </c>
      <c r="K22" s="39"/>
      <c r="L22" s="40"/>
      <c r="M22" s="46">
        <f>I22</f>
        <v>44657.25</v>
      </c>
      <c r="N22" s="1"/>
    </row>
    <row r="23" spans="1:14" ht="21.75" customHeight="1">
      <c r="A23" s="2" t="str">
        <f t="shared" si="0"/>
        <v>65 - Data Analyst9</v>
      </c>
      <c r="B23" s="32">
        <f t="shared" si="1"/>
        <v>10</v>
      </c>
      <c r="C23" s="32">
        <f t="shared" si="2"/>
        <v>1</v>
      </c>
      <c r="D23" s="1"/>
      <c r="E23" s="33">
        <v>9</v>
      </c>
      <c r="F23" s="41" t="s">
        <v>21</v>
      </c>
      <c r="G23" s="42">
        <v>80</v>
      </c>
      <c r="H23" s="43">
        <f t="shared" si="5"/>
        <v>44657.25</v>
      </c>
      <c r="I23" s="44">
        <f t="shared" si="3"/>
        <v>44667.25</v>
      </c>
      <c r="J23" s="48" t="str">
        <f t="shared" ca="1" si="4"/>
        <v/>
      </c>
      <c r="K23" s="39"/>
      <c r="L23" s="40"/>
      <c r="M23" s="46">
        <f>I23</f>
        <v>44667.25</v>
      </c>
      <c r="N23" s="1"/>
    </row>
    <row r="24" spans="1:14" ht="21.75" customHeight="1">
      <c r="A24" s="2" t="str">
        <f t="shared" si="0"/>
        <v>65 - Data Analyst10</v>
      </c>
      <c r="B24" s="32">
        <f t="shared" si="1"/>
        <v>13.750000000000002</v>
      </c>
      <c r="C24" s="32">
        <f t="shared" si="2"/>
        <v>1</v>
      </c>
      <c r="D24" s="1"/>
      <c r="E24" s="33">
        <v>10</v>
      </c>
      <c r="F24" s="41" t="s">
        <v>22</v>
      </c>
      <c r="G24" s="42">
        <v>110</v>
      </c>
      <c r="H24" s="43">
        <f t="shared" si="5"/>
        <v>44667.25</v>
      </c>
      <c r="I24" s="44">
        <f t="shared" si="3"/>
        <v>44681</v>
      </c>
      <c r="J24" s="48" t="str">
        <f t="shared" ca="1" si="4"/>
        <v/>
      </c>
      <c r="K24" s="39"/>
      <c r="L24" s="40"/>
      <c r="M24" s="46">
        <f>F10</f>
        <v>44681</v>
      </c>
      <c r="N24" s="1"/>
    </row>
    <row r="25" spans="1:14" ht="21.75" customHeight="1">
      <c r="A25" s="2" t="str">
        <f t="shared" si="0"/>
        <v>65 - Data Analyst11</v>
      </c>
      <c r="B25" s="32" t="str">
        <f t="shared" si="1"/>
        <v/>
      </c>
      <c r="C25" s="32" t="str">
        <f t="shared" si="2"/>
        <v/>
      </c>
      <c r="D25" s="1"/>
      <c r="E25" s="33">
        <v>11</v>
      </c>
      <c r="F25" s="49" t="str">
        <f>IFERROR(VLOOKUP($A25,path_project_list!B:J,9,FALSE),"")</f>
        <v/>
      </c>
      <c r="G25" s="42" t="str">
        <f>IFERROR(VLOOKUP($A25,path_project_list!B:C,2,FALSE),"")</f>
        <v/>
      </c>
      <c r="H25" s="43" t="str">
        <f t="shared" si="5"/>
        <v/>
      </c>
      <c r="I25" s="44" t="str">
        <f t="shared" si="3"/>
        <v/>
      </c>
      <c r="J25" s="48" t="str">
        <f t="shared" ca="1" si="4"/>
        <v/>
      </c>
      <c r="K25" s="39"/>
      <c r="L25" s="40"/>
      <c r="M25" s="46" t="str">
        <f t="shared" ref="M15:M28" ca="1" si="7">IF($L$29&lt;0,IF(OR(L25=1,I25=""),"-",C25*G25/(SUMPRODUCT($C$15:$C$28,$G$15:$G$28))*($F$10-TODAY())
+IF(OR(LEN(M24)=10,LEN(M24)=11),M24,IF(OR(LEN(M23)=10,LEN(M23)=11),M23,IF(OR(LEN(M22)=10,LEN(M22)=11),M22,IF(OR(LEN(M21)=10,LEN(M21)=11),M21,IF(OR(LEN(M20)=10,LEN(M20)=11),M20,IF(OR(LEN(M19)=10,LEN(M19)=11),M19,IF(OR(LEN(M18)=10,LEN(M18)=11),M18,IF(OR(LEN(M17)=10,LEN(M17)=11),M17,IF(OR(LEN(M16)=10,LEN(M16)=11),M16,IF(OR(LEN(M15)=10,LEN(M15)=11),M15,IF(OR(LEN(M14)=10,LEN(M14)=11),M14,IF(OR(LEN(M13)=10,LEN(M13)=11),M13,IF(OR(LEN(M12)=10,LEN(M12)=11),M12,TODAY())))))))))))))),"-")</f>
        <v>-</v>
      </c>
      <c r="N25" s="1"/>
    </row>
    <row r="26" spans="1:14" ht="21.75" customHeight="1">
      <c r="A26" s="2" t="str">
        <f t="shared" si="0"/>
        <v>65 - Data Analyst12</v>
      </c>
      <c r="B26" s="32" t="str">
        <f t="shared" si="1"/>
        <v/>
      </c>
      <c r="C26" s="32" t="str">
        <f t="shared" si="2"/>
        <v/>
      </c>
      <c r="D26" s="1"/>
      <c r="E26" s="33">
        <v>12</v>
      </c>
      <c r="F26" s="49" t="str">
        <f>IFERROR(VLOOKUP($A26,path_project_list!B:J,9,FALSE),"")</f>
        <v/>
      </c>
      <c r="G26" s="42" t="str">
        <f>IFERROR(VLOOKUP($A26,path_project_list!B:C,2,FALSE),"")</f>
        <v/>
      </c>
      <c r="H26" s="43" t="str">
        <f t="shared" si="5"/>
        <v/>
      </c>
      <c r="I26" s="44" t="str">
        <f t="shared" si="3"/>
        <v/>
      </c>
      <c r="J26" s="48" t="str">
        <f t="shared" ca="1" si="4"/>
        <v/>
      </c>
      <c r="K26" s="39"/>
      <c r="L26" s="40"/>
      <c r="M26" s="46" t="str">
        <f t="shared" ca="1" si="7"/>
        <v>-</v>
      </c>
      <c r="N26" s="1"/>
    </row>
    <row r="27" spans="1:14" ht="21.75" customHeight="1">
      <c r="A27" s="2" t="str">
        <f t="shared" si="0"/>
        <v>65 - Data Analyst13</v>
      </c>
      <c r="B27" s="32" t="str">
        <f t="shared" si="1"/>
        <v/>
      </c>
      <c r="C27" s="32" t="str">
        <f t="shared" si="2"/>
        <v/>
      </c>
      <c r="D27" s="1"/>
      <c r="E27" s="33">
        <v>13</v>
      </c>
      <c r="F27" s="49" t="str">
        <f>IFERROR(VLOOKUP($A27,path_project_list!B:J,9,FALSE),"")</f>
        <v/>
      </c>
      <c r="G27" s="42" t="str">
        <f>IFERROR(VLOOKUP($A27,path_project_list!B:C,2,FALSE),"")</f>
        <v/>
      </c>
      <c r="H27" s="43" t="str">
        <f t="shared" si="5"/>
        <v/>
      </c>
      <c r="I27" s="44" t="str">
        <f t="shared" si="3"/>
        <v/>
      </c>
      <c r="J27" s="48" t="str">
        <f t="shared" ca="1" si="4"/>
        <v/>
      </c>
      <c r="K27" s="39"/>
      <c r="L27" s="40"/>
      <c r="M27" s="46" t="str">
        <f t="shared" ca="1" si="7"/>
        <v>-</v>
      </c>
      <c r="N27" s="1"/>
    </row>
    <row r="28" spans="1:14" ht="21.75" customHeight="1">
      <c r="A28" s="2" t="str">
        <f t="shared" si="0"/>
        <v>65 - Data Analyst14</v>
      </c>
      <c r="B28" s="32" t="str">
        <f t="shared" si="1"/>
        <v/>
      </c>
      <c r="C28" s="32" t="str">
        <f t="shared" si="2"/>
        <v/>
      </c>
      <c r="D28" s="1"/>
      <c r="E28" s="33">
        <v>14</v>
      </c>
      <c r="F28" s="50" t="str">
        <f>IFERROR(VLOOKUP($A28,path_project_list!B:J,9,FALSE),"")</f>
        <v/>
      </c>
      <c r="G28" s="51" t="str">
        <f>IFERROR(VLOOKUP($A28,path_project_list!B:C,2,FALSE),"")</f>
        <v/>
      </c>
      <c r="H28" s="52" t="str">
        <f t="shared" si="5"/>
        <v/>
      </c>
      <c r="I28" s="53" t="str">
        <f t="shared" si="3"/>
        <v/>
      </c>
      <c r="J28" s="54" t="str">
        <f t="shared" ca="1" si="4"/>
        <v/>
      </c>
      <c r="K28" s="55"/>
      <c r="L28" s="56"/>
      <c r="M28" s="46" t="str">
        <f t="shared" ca="1" si="7"/>
        <v>-</v>
      </c>
      <c r="N28" s="1"/>
    </row>
    <row r="29" spans="1:14" ht="21" customHeight="1">
      <c r="A29" s="1"/>
      <c r="B29" s="57">
        <f>DATEDIF(F9,F10,"d")</f>
        <v>100</v>
      </c>
      <c r="C29" s="57"/>
      <c r="D29" s="1"/>
      <c r="E29" s="58"/>
      <c r="F29" s="59" t="s">
        <v>23</v>
      </c>
      <c r="G29" s="60">
        <f>G24+G23+G22+G21+G20+G19+G18+G17+G16+G15</f>
        <v>800</v>
      </c>
      <c r="H29" s="61"/>
      <c r="I29" s="61"/>
      <c r="J29" s="62" t="str">
        <f>IF(J5="Français","Vous avez environ","You're approximately")</f>
        <v>Vous avez environ</v>
      </c>
      <c r="K29" s="63"/>
      <c r="L29" s="64">
        <f ca="1">IF(SUM(L15:L26)=0,"",ROUND(SUMPRODUCT(L15:L26,G15:G26)-SUMPRODUCT(J15:J26,G15:G26),0))</f>
        <v>94</v>
      </c>
      <c r="M29" s="65" t="str">
        <f ca="1">IF(J5="English",IF(L29="","",IF(ROUND(L29,0)&gt;=0,"Hours ahead","Hours behind")),IF(L29="","",IF(ROUND(L29,0)&gt;=0,"Heures d'avance","Heures de retard")))</f>
        <v>Heures d'avance</v>
      </c>
      <c r="N29" s="1"/>
    </row>
    <row r="30" spans="1:14" ht="15">
      <c r="A30" s="1"/>
      <c r="B30" s="1"/>
      <c r="C30" s="1"/>
      <c r="D30" s="1"/>
      <c r="E30" s="1"/>
      <c r="F30" s="1"/>
      <c r="G30" s="1"/>
      <c r="H30" s="1"/>
      <c r="I30" s="1"/>
      <c r="J30" s="66"/>
      <c r="K30" s="1"/>
      <c r="L30" s="1"/>
      <c r="M30" s="1"/>
      <c r="N30" s="1"/>
    </row>
    <row r="31" spans="1:14" ht="15">
      <c r="A31" s="1"/>
      <c r="B31" s="67" t="s">
        <v>24</v>
      </c>
      <c r="C31" s="6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">
      <c r="A32" s="1"/>
      <c r="B32" s="1">
        <v>10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">
      <c r="A33" s="1"/>
      <c r="B33" s="1"/>
      <c r="C33" s="1"/>
      <c r="D33" s="1"/>
      <c r="E33" s="1"/>
      <c r="F33" s="1"/>
      <c r="G33" s="68"/>
      <c r="H33" s="1"/>
      <c r="I33" s="1"/>
      <c r="J33" s="1"/>
      <c r="K33" s="1"/>
      <c r="L33" s="1"/>
      <c r="M33" s="1"/>
      <c r="N33" s="1"/>
    </row>
    <row r="34" spans="1:14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ht="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</sheetData>
  <mergeCells count="5">
    <mergeCell ref="D5:G5"/>
    <mergeCell ref="E11:F11"/>
    <mergeCell ref="L11:M11"/>
    <mergeCell ref="F13:H13"/>
    <mergeCell ref="H8:J8"/>
  </mergeCells>
  <conditionalFormatting sqref="B15:C28 F15:J28">
    <cfRule type="containsBlanks" dxfId="4" priority="1">
      <formula>LEN(TRIM(B15))=0</formula>
    </cfRule>
  </conditionalFormatting>
  <conditionalFormatting sqref="M29">
    <cfRule type="containsText" dxfId="3" priority="2" operator="containsText" text="behind">
      <formula>NOT(ISERROR(SEARCH(("behind"),(M29))))</formula>
    </cfRule>
  </conditionalFormatting>
  <conditionalFormatting sqref="M29">
    <cfRule type="containsText" dxfId="2" priority="3" operator="containsText" text="ahead">
      <formula>NOT(ISERROR(SEARCH(("ahead"),(M29))))</formula>
    </cfRule>
  </conditionalFormatting>
  <conditionalFormatting sqref="M29">
    <cfRule type="containsText" dxfId="1" priority="4" operator="containsText" text="retard">
      <formula>NOT(ISERROR(SEARCH(("retard"),(M29))))</formula>
    </cfRule>
  </conditionalFormatting>
  <conditionalFormatting sqref="M29">
    <cfRule type="containsText" dxfId="0" priority="5" operator="containsText" text="avance">
      <formula>NOT(ISERROR(SEARCH(("avance"),(M29))))</formula>
    </cfRule>
  </conditionalFormatting>
  <dataValidations count="1">
    <dataValidation type="custom" allowBlank="1" showDropDown="1" sqref="F9:F10" xr:uid="{00000000-0002-0000-0000-000002000000}">
      <formula1>OR(NOT(ISERROR(DATEVALUE(F9))), AND(ISNUMBER(F9), LEFT(CELL("format", F9))="D"))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data_validation!$C$2:$C$2000</xm:f>
          </x14:formula1>
          <xm:sqref>F8</xm:sqref>
        </x14:dataValidation>
        <x14:dataValidation type="list" allowBlank="1" xr:uid="{00000000-0002-0000-0000-000001000000}">
          <x14:formula1>
            <xm:f>data_validation!$E$2:$E$3</xm:f>
          </x14:formula1>
          <xm:sqref>J5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952"/>
  <sheetViews>
    <sheetView workbookViewId="0"/>
  </sheetViews>
  <sheetFormatPr defaultColWidth="14.42578125" defaultRowHeight="15.75" customHeight="1"/>
  <cols>
    <col min="1" max="1" width="31.140625" customWidth="1"/>
    <col min="2" max="2" width="3.85546875" customWidth="1"/>
    <col min="3" max="3" width="12" customWidth="1"/>
    <col min="5" max="5" width="49.5703125" customWidth="1"/>
    <col min="6" max="6" width="24.7109375" customWidth="1"/>
    <col min="8" max="8" width="34.5703125" customWidth="1"/>
  </cols>
  <sheetData>
    <row r="1" spans="1:14">
      <c r="A1" s="69" t="s">
        <v>25</v>
      </c>
      <c r="B1" s="70" t="s">
        <v>26</v>
      </c>
      <c r="C1" s="71" t="s">
        <v>27</v>
      </c>
      <c r="D1" s="72" t="s">
        <v>28</v>
      </c>
      <c r="E1" s="73" t="s">
        <v>29</v>
      </c>
      <c r="F1" s="73" t="s">
        <v>30</v>
      </c>
      <c r="G1" s="73" t="s">
        <v>31</v>
      </c>
      <c r="H1" s="73" t="s">
        <v>32</v>
      </c>
      <c r="I1" s="73" t="s">
        <v>33</v>
      </c>
      <c r="J1" s="73" t="s">
        <v>34</v>
      </c>
      <c r="K1" s="73" t="s">
        <v>35</v>
      </c>
      <c r="L1" s="73" t="s">
        <v>36</v>
      </c>
      <c r="M1" s="73" t="s">
        <v>37</v>
      </c>
      <c r="N1" s="73" t="s">
        <v>38</v>
      </c>
    </row>
    <row r="2" spans="1:14">
      <c r="A2" s="73" t="s">
        <v>39</v>
      </c>
      <c r="B2" s="74" t="s">
        <v>40</v>
      </c>
      <c r="C2" s="75">
        <v>150</v>
      </c>
      <c r="D2" s="74">
        <v>21</v>
      </c>
      <c r="E2" s="73" t="s">
        <v>41</v>
      </c>
      <c r="F2" s="73" t="s">
        <v>42</v>
      </c>
      <c r="G2" s="73" t="s">
        <v>43</v>
      </c>
      <c r="H2" s="73" t="s">
        <v>44</v>
      </c>
      <c r="I2" s="73">
        <v>35</v>
      </c>
      <c r="J2" s="73" t="s">
        <v>45</v>
      </c>
      <c r="K2" s="73">
        <v>4</v>
      </c>
      <c r="L2" s="73" t="s">
        <v>46</v>
      </c>
      <c r="M2" s="73">
        <v>150</v>
      </c>
      <c r="N2" s="73">
        <v>1</v>
      </c>
    </row>
    <row r="3" spans="1:14">
      <c r="A3" s="73" t="s">
        <v>39</v>
      </c>
      <c r="B3" s="74" t="s">
        <v>47</v>
      </c>
      <c r="C3" s="75">
        <v>100</v>
      </c>
      <c r="D3" s="74">
        <v>21</v>
      </c>
      <c r="E3" s="73" t="s">
        <v>41</v>
      </c>
      <c r="F3" s="73" t="s">
        <v>42</v>
      </c>
      <c r="G3" s="73" t="s">
        <v>43</v>
      </c>
      <c r="H3" s="73" t="s">
        <v>44</v>
      </c>
      <c r="I3" s="73">
        <v>22</v>
      </c>
      <c r="J3" s="73" t="s">
        <v>48</v>
      </c>
      <c r="K3" s="73">
        <v>2</v>
      </c>
      <c r="L3" s="73" t="s">
        <v>46</v>
      </c>
      <c r="M3" s="73">
        <v>100</v>
      </c>
    </row>
    <row r="4" spans="1:14">
      <c r="A4" s="73" t="s">
        <v>39</v>
      </c>
      <c r="B4" s="74" t="s">
        <v>49</v>
      </c>
      <c r="C4" s="75">
        <v>110</v>
      </c>
      <c r="D4" s="74">
        <v>21</v>
      </c>
      <c r="E4" s="73" t="s">
        <v>41</v>
      </c>
      <c r="F4" s="73" t="s">
        <v>42</v>
      </c>
      <c r="G4" s="73" t="s">
        <v>43</v>
      </c>
      <c r="H4" s="73" t="s">
        <v>44</v>
      </c>
      <c r="I4" s="73">
        <v>37</v>
      </c>
      <c r="J4" s="73" t="s">
        <v>50</v>
      </c>
      <c r="K4" s="73">
        <v>3</v>
      </c>
      <c r="L4" s="73" t="s">
        <v>46</v>
      </c>
      <c r="M4" s="73">
        <v>110</v>
      </c>
    </row>
    <row r="5" spans="1:14">
      <c r="A5" s="73" t="s">
        <v>39</v>
      </c>
      <c r="B5" s="74" t="s">
        <v>51</v>
      </c>
      <c r="C5" s="75">
        <v>90</v>
      </c>
      <c r="D5" s="74">
        <v>21</v>
      </c>
      <c r="E5" s="73" t="s">
        <v>41</v>
      </c>
      <c r="F5" s="73" t="s">
        <v>42</v>
      </c>
      <c r="G5" s="73" t="s">
        <v>43</v>
      </c>
      <c r="H5" s="73" t="s">
        <v>44</v>
      </c>
      <c r="I5" s="73">
        <v>36</v>
      </c>
      <c r="J5" s="73" t="s">
        <v>52</v>
      </c>
      <c r="K5" s="73">
        <v>6</v>
      </c>
      <c r="L5" s="73" t="s">
        <v>46</v>
      </c>
      <c r="M5" s="73">
        <v>90</v>
      </c>
    </row>
    <row r="6" spans="1:14">
      <c r="A6" s="73" t="s">
        <v>39</v>
      </c>
      <c r="B6" s="74" t="s">
        <v>53</v>
      </c>
      <c r="C6" s="75">
        <v>200</v>
      </c>
      <c r="D6" s="74">
        <v>21</v>
      </c>
      <c r="E6" s="73" t="s">
        <v>41</v>
      </c>
      <c r="F6" s="73" t="s">
        <v>42</v>
      </c>
      <c r="G6" s="73" t="s">
        <v>43</v>
      </c>
      <c r="H6" s="73" t="s">
        <v>44</v>
      </c>
      <c r="I6" s="73">
        <v>25</v>
      </c>
      <c r="J6" s="73" t="s">
        <v>54</v>
      </c>
      <c r="K6" s="73">
        <v>5</v>
      </c>
      <c r="L6" s="73" t="s">
        <v>46</v>
      </c>
      <c r="M6" s="73">
        <v>200</v>
      </c>
    </row>
    <row r="7" spans="1:14">
      <c r="A7" s="73" t="s">
        <v>39</v>
      </c>
      <c r="B7" s="74" t="s">
        <v>55</v>
      </c>
      <c r="C7" s="75">
        <v>100</v>
      </c>
      <c r="D7" s="74">
        <v>21</v>
      </c>
      <c r="E7" s="73" t="s">
        <v>41</v>
      </c>
      <c r="F7" s="73" t="s">
        <v>42</v>
      </c>
      <c r="G7" s="73" t="s">
        <v>43</v>
      </c>
      <c r="H7" s="73" t="s">
        <v>44</v>
      </c>
      <c r="I7" s="73">
        <v>21</v>
      </c>
      <c r="J7" s="73" t="s">
        <v>56</v>
      </c>
      <c r="K7" s="73">
        <v>1</v>
      </c>
      <c r="L7" s="73" t="s">
        <v>46</v>
      </c>
      <c r="M7" s="73">
        <v>100</v>
      </c>
    </row>
    <row r="8" spans="1:14">
      <c r="A8" s="73" t="s">
        <v>57</v>
      </c>
      <c r="B8" s="74" t="s">
        <v>58</v>
      </c>
      <c r="C8" s="75">
        <v>100</v>
      </c>
      <c r="D8" s="74">
        <v>22</v>
      </c>
      <c r="E8" s="73" t="s">
        <v>59</v>
      </c>
      <c r="F8" s="73" t="s">
        <v>42</v>
      </c>
      <c r="G8" s="73" t="s">
        <v>43</v>
      </c>
      <c r="H8" s="73" t="s">
        <v>60</v>
      </c>
      <c r="I8" s="73">
        <v>21</v>
      </c>
      <c r="J8" s="73" t="s">
        <v>56</v>
      </c>
      <c r="K8" s="73">
        <v>1</v>
      </c>
      <c r="L8" s="73" t="s">
        <v>46</v>
      </c>
      <c r="M8" s="73">
        <v>100</v>
      </c>
    </row>
    <row r="9" spans="1:14">
      <c r="A9" s="73" t="s">
        <v>57</v>
      </c>
      <c r="B9" s="74" t="s">
        <v>61</v>
      </c>
      <c r="C9" s="75">
        <v>130</v>
      </c>
      <c r="D9" s="74">
        <v>22</v>
      </c>
      <c r="E9" s="73" t="s">
        <v>59</v>
      </c>
      <c r="F9" s="73" t="s">
        <v>42</v>
      </c>
      <c r="G9" s="73" t="s">
        <v>43</v>
      </c>
      <c r="H9" s="73" t="s">
        <v>60</v>
      </c>
      <c r="I9" s="73">
        <v>29</v>
      </c>
      <c r="J9" s="73" t="s">
        <v>62</v>
      </c>
      <c r="K9" s="73">
        <v>4</v>
      </c>
      <c r="L9" s="73" t="s">
        <v>46</v>
      </c>
      <c r="M9" s="73">
        <v>130</v>
      </c>
    </row>
    <row r="10" spans="1:14">
      <c r="A10" s="73" t="s">
        <v>57</v>
      </c>
      <c r="B10" s="74" t="s">
        <v>63</v>
      </c>
      <c r="C10" s="75">
        <v>130</v>
      </c>
      <c r="D10" s="74">
        <v>22</v>
      </c>
      <c r="E10" s="73" t="s">
        <v>59</v>
      </c>
      <c r="F10" s="73" t="s">
        <v>42</v>
      </c>
      <c r="G10" s="73" t="s">
        <v>43</v>
      </c>
      <c r="H10" s="73" t="s">
        <v>60</v>
      </c>
      <c r="I10" s="73">
        <v>26</v>
      </c>
      <c r="J10" s="73" t="s">
        <v>64</v>
      </c>
      <c r="K10" s="73">
        <v>3</v>
      </c>
      <c r="L10" s="73" t="s">
        <v>46</v>
      </c>
      <c r="M10" s="73">
        <v>130</v>
      </c>
    </row>
    <row r="11" spans="1:14">
      <c r="A11" s="73" t="s">
        <v>57</v>
      </c>
      <c r="B11" s="74" t="s">
        <v>65</v>
      </c>
      <c r="C11" s="75">
        <v>100</v>
      </c>
      <c r="D11" s="74">
        <v>22</v>
      </c>
      <c r="E11" s="73" t="s">
        <v>59</v>
      </c>
      <c r="F11" s="73" t="s">
        <v>42</v>
      </c>
      <c r="G11" s="73" t="s">
        <v>43</v>
      </c>
      <c r="H11" s="73" t="s">
        <v>60</v>
      </c>
      <c r="I11" s="73">
        <v>22</v>
      </c>
      <c r="J11" s="73" t="s">
        <v>48</v>
      </c>
      <c r="K11" s="73">
        <v>2</v>
      </c>
      <c r="L11" s="73" t="s">
        <v>46</v>
      </c>
      <c r="M11" s="73">
        <v>100</v>
      </c>
    </row>
    <row r="12" spans="1:14">
      <c r="A12" s="73" t="s">
        <v>57</v>
      </c>
      <c r="B12" s="74" t="s">
        <v>66</v>
      </c>
      <c r="C12" s="75">
        <v>200</v>
      </c>
      <c r="D12" s="74">
        <v>22</v>
      </c>
      <c r="E12" s="73" t="s">
        <v>59</v>
      </c>
      <c r="F12" s="73" t="s">
        <v>42</v>
      </c>
      <c r="G12" s="73" t="s">
        <v>43</v>
      </c>
      <c r="H12" s="73" t="s">
        <v>60</v>
      </c>
      <c r="I12" s="73">
        <v>30</v>
      </c>
      <c r="J12" s="73" t="s">
        <v>54</v>
      </c>
      <c r="K12" s="73">
        <v>5</v>
      </c>
      <c r="L12" s="73" t="s">
        <v>46</v>
      </c>
      <c r="M12" s="73">
        <v>200</v>
      </c>
    </row>
    <row r="13" spans="1:14">
      <c r="A13" s="73" t="s">
        <v>57</v>
      </c>
      <c r="B13" s="74" t="s">
        <v>67</v>
      </c>
      <c r="C13" s="75">
        <v>90</v>
      </c>
      <c r="D13" s="74">
        <v>22</v>
      </c>
      <c r="E13" s="73" t="s">
        <v>59</v>
      </c>
      <c r="F13" s="73" t="s">
        <v>42</v>
      </c>
      <c r="G13" s="73" t="s">
        <v>43</v>
      </c>
      <c r="H13" s="73" t="s">
        <v>60</v>
      </c>
      <c r="I13" s="73">
        <v>36</v>
      </c>
      <c r="J13" s="73" t="s">
        <v>52</v>
      </c>
      <c r="K13" s="73">
        <v>6</v>
      </c>
      <c r="L13" s="73" t="s">
        <v>46</v>
      </c>
      <c r="M13" s="73">
        <v>90</v>
      </c>
    </row>
    <row r="14" spans="1:14">
      <c r="A14" s="73" t="s">
        <v>68</v>
      </c>
      <c r="B14" s="74" t="s">
        <v>69</v>
      </c>
      <c r="C14" s="75">
        <v>100</v>
      </c>
      <c r="D14" s="74">
        <v>23</v>
      </c>
      <c r="E14" s="73" t="s">
        <v>70</v>
      </c>
      <c r="F14" s="73" t="s">
        <v>42</v>
      </c>
      <c r="G14" s="73" t="s">
        <v>43</v>
      </c>
      <c r="H14" s="73" t="s">
        <v>71</v>
      </c>
      <c r="I14" s="73">
        <v>22</v>
      </c>
      <c r="J14" s="73" t="s">
        <v>48</v>
      </c>
      <c r="K14" s="73">
        <v>2</v>
      </c>
      <c r="L14" s="73" t="s">
        <v>46</v>
      </c>
      <c r="M14" s="73">
        <v>100</v>
      </c>
    </row>
    <row r="15" spans="1:14">
      <c r="A15" s="73" t="s">
        <v>68</v>
      </c>
      <c r="B15" s="74" t="s">
        <v>72</v>
      </c>
      <c r="C15" s="75">
        <v>200</v>
      </c>
      <c r="D15" s="74">
        <v>23</v>
      </c>
      <c r="E15" s="73" t="s">
        <v>70</v>
      </c>
      <c r="F15" s="73" t="s">
        <v>42</v>
      </c>
      <c r="G15" s="73" t="s">
        <v>43</v>
      </c>
      <c r="H15" s="73" t="s">
        <v>71</v>
      </c>
      <c r="I15" s="73">
        <v>27</v>
      </c>
      <c r="J15" s="73" t="s">
        <v>54</v>
      </c>
      <c r="K15" s="73">
        <v>5</v>
      </c>
      <c r="L15" s="73" t="s">
        <v>46</v>
      </c>
      <c r="M15" s="73">
        <v>200</v>
      </c>
      <c r="N15" s="73">
        <v>1</v>
      </c>
    </row>
    <row r="16" spans="1:14">
      <c r="A16" s="73" t="s">
        <v>68</v>
      </c>
      <c r="B16" s="74" t="s">
        <v>73</v>
      </c>
      <c r="C16" s="75">
        <v>100</v>
      </c>
      <c r="D16" s="74">
        <v>23</v>
      </c>
      <c r="E16" s="73" t="s">
        <v>70</v>
      </c>
      <c r="F16" s="73" t="s">
        <v>42</v>
      </c>
      <c r="G16" s="73" t="s">
        <v>43</v>
      </c>
      <c r="H16" s="73" t="s">
        <v>71</v>
      </c>
      <c r="I16" s="73">
        <v>21</v>
      </c>
      <c r="J16" s="73" t="s">
        <v>56</v>
      </c>
      <c r="K16" s="73">
        <v>1</v>
      </c>
      <c r="L16" s="73" t="s">
        <v>46</v>
      </c>
      <c r="M16" s="73">
        <v>100</v>
      </c>
      <c r="N16" s="73">
        <v>1</v>
      </c>
    </row>
    <row r="17" spans="1:14">
      <c r="A17" s="73" t="s">
        <v>68</v>
      </c>
      <c r="B17" s="74" t="s">
        <v>74</v>
      </c>
      <c r="C17" s="75">
        <v>90</v>
      </c>
      <c r="D17" s="74">
        <v>23</v>
      </c>
      <c r="E17" s="73" t="s">
        <v>70</v>
      </c>
      <c r="F17" s="73" t="s">
        <v>42</v>
      </c>
      <c r="G17" s="73" t="s">
        <v>43</v>
      </c>
      <c r="H17" s="73" t="s">
        <v>71</v>
      </c>
      <c r="I17" s="73">
        <v>36</v>
      </c>
      <c r="J17" s="73" t="s">
        <v>52</v>
      </c>
      <c r="K17" s="73">
        <v>6</v>
      </c>
      <c r="L17" s="73" t="s">
        <v>46</v>
      </c>
      <c r="M17" s="73">
        <v>90</v>
      </c>
    </row>
    <row r="18" spans="1:14">
      <c r="A18" s="73" t="s">
        <v>68</v>
      </c>
      <c r="B18" s="74" t="s">
        <v>75</v>
      </c>
      <c r="C18" s="75">
        <v>130</v>
      </c>
      <c r="D18" s="74">
        <v>23</v>
      </c>
      <c r="E18" s="73" t="s">
        <v>70</v>
      </c>
      <c r="F18" s="73" t="s">
        <v>42</v>
      </c>
      <c r="G18" s="73" t="s">
        <v>43</v>
      </c>
      <c r="H18" s="73" t="s">
        <v>71</v>
      </c>
      <c r="I18" s="73">
        <v>24</v>
      </c>
      <c r="J18" s="73" t="s">
        <v>76</v>
      </c>
      <c r="K18" s="73">
        <v>4</v>
      </c>
      <c r="L18" s="73" t="s">
        <v>46</v>
      </c>
      <c r="M18" s="73">
        <v>130</v>
      </c>
    </row>
    <row r="19" spans="1:14">
      <c r="A19" s="73" t="s">
        <v>68</v>
      </c>
      <c r="B19" s="74" t="s">
        <v>77</v>
      </c>
      <c r="C19" s="75">
        <v>130</v>
      </c>
      <c r="D19" s="74">
        <v>23</v>
      </c>
      <c r="E19" s="73" t="s">
        <v>70</v>
      </c>
      <c r="F19" s="73" t="s">
        <v>42</v>
      </c>
      <c r="G19" s="73" t="s">
        <v>43</v>
      </c>
      <c r="H19" s="73" t="s">
        <v>71</v>
      </c>
      <c r="I19" s="73">
        <v>23</v>
      </c>
      <c r="J19" s="73" t="s">
        <v>78</v>
      </c>
      <c r="K19" s="73">
        <v>3</v>
      </c>
      <c r="L19" s="73" t="s">
        <v>46</v>
      </c>
      <c r="M19" s="73">
        <v>130</v>
      </c>
    </row>
    <row r="20" spans="1:14">
      <c r="A20" s="73" t="s">
        <v>79</v>
      </c>
      <c r="B20" s="74" t="s">
        <v>80</v>
      </c>
      <c r="C20" s="75">
        <v>100</v>
      </c>
      <c r="D20" s="74">
        <v>48</v>
      </c>
      <c r="E20" s="73" t="s">
        <v>81</v>
      </c>
      <c r="F20" s="73" t="s">
        <v>42</v>
      </c>
      <c r="G20" s="73" t="s">
        <v>43</v>
      </c>
      <c r="H20" s="73" t="s">
        <v>82</v>
      </c>
      <c r="I20" s="73">
        <v>34</v>
      </c>
      <c r="J20" s="73" t="s">
        <v>83</v>
      </c>
      <c r="K20" s="73">
        <v>5</v>
      </c>
      <c r="L20" s="73" t="s">
        <v>46</v>
      </c>
      <c r="M20" s="73">
        <v>100</v>
      </c>
      <c r="N20" s="73">
        <v>45</v>
      </c>
    </row>
    <row r="21" spans="1:14">
      <c r="A21" s="73" t="s">
        <v>79</v>
      </c>
      <c r="B21" s="74" t="s">
        <v>84</v>
      </c>
      <c r="C21" s="75">
        <v>100</v>
      </c>
      <c r="D21" s="74">
        <v>48</v>
      </c>
      <c r="E21" s="73" t="s">
        <v>81</v>
      </c>
      <c r="F21" s="73" t="s">
        <v>42</v>
      </c>
      <c r="G21" s="73" t="s">
        <v>43</v>
      </c>
      <c r="H21" s="73" t="s">
        <v>82</v>
      </c>
      <c r="I21" s="73">
        <v>32</v>
      </c>
      <c r="J21" s="73" t="s">
        <v>85</v>
      </c>
      <c r="K21" s="73">
        <v>3</v>
      </c>
      <c r="L21" s="73" t="s">
        <v>46</v>
      </c>
      <c r="M21" s="73">
        <v>100</v>
      </c>
      <c r="N21" s="73">
        <v>35</v>
      </c>
    </row>
    <row r="22" spans="1:14">
      <c r="A22" s="73" t="s">
        <v>79</v>
      </c>
      <c r="B22" s="74" t="s">
        <v>86</v>
      </c>
      <c r="C22" s="75">
        <v>110</v>
      </c>
      <c r="D22" s="74">
        <v>48</v>
      </c>
      <c r="E22" s="73" t="s">
        <v>81</v>
      </c>
      <c r="F22" s="73" t="s">
        <v>42</v>
      </c>
      <c r="G22" s="73" t="s">
        <v>43</v>
      </c>
      <c r="H22" s="73" t="s">
        <v>82</v>
      </c>
      <c r="I22" s="73">
        <v>37</v>
      </c>
      <c r="J22" s="73" t="s">
        <v>50</v>
      </c>
      <c r="K22" s="73">
        <v>4</v>
      </c>
      <c r="L22" s="73" t="s">
        <v>46</v>
      </c>
      <c r="M22" s="73">
        <v>110</v>
      </c>
      <c r="N22" s="73">
        <v>53</v>
      </c>
    </row>
    <row r="23" spans="1:14">
      <c r="A23" s="73" t="s">
        <v>79</v>
      </c>
      <c r="B23" s="74" t="s">
        <v>87</v>
      </c>
      <c r="C23" s="75">
        <v>60</v>
      </c>
      <c r="D23" s="74">
        <v>48</v>
      </c>
      <c r="E23" s="73" t="s">
        <v>81</v>
      </c>
      <c r="F23" s="73" t="s">
        <v>42</v>
      </c>
      <c r="G23" s="73" t="s">
        <v>43</v>
      </c>
      <c r="H23" s="73" t="s">
        <v>82</v>
      </c>
      <c r="I23" s="73">
        <v>28</v>
      </c>
      <c r="J23" s="73" t="s">
        <v>88</v>
      </c>
      <c r="K23" s="73">
        <v>1</v>
      </c>
      <c r="L23" s="73" t="s">
        <v>46</v>
      </c>
      <c r="M23" s="73">
        <v>60</v>
      </c>
      <c r="N23" s="73">
        <v>4</v>
      </c>
    </row>
    <row r="24" spans="1:14">
      <c r="A24" s="73" t="s">
        <v>79</v>
      </c>
      <c r="B24" s="74" t="s">
        <v>89</v>
      </c>
      <c r="C24" s="75">
        <v>72</v>
      </c>
      <c r="D24" s="74">
        <v>48</v>
      </c>
      <c r="E24" s="73" t="s">
        <v>81</v>
      </c>
      <c r="F24" s="73" t="s">
        <v>42</v>
      </c>
      <c r="G24" s="73" t="s">
        <v>43</v>
      </c>
      <c r="H24" s="73" t="s">
        <v>82</v>
      </c>
      <c r="I24" s="73">
        <v>31</v>
      </c>
      <c r="J24" s="73" t="s">
        <v>90</v>
      </c>
      <c r="K24" s="73">
        <v>2</v>
      </c>
      <c r="L24" s="73" t="s">
        <v>46</v>
      </c>
      <c r="M24" s="73">
        <v>72</v>
      </c>
      <c r="N24" s="73">
        <v>6</v>
      </c>
    </row>
    <row r="25" spans="1:14">
      <c r="A25" s="73" t="s">
        <v>91</v>
      </c>
      <c r="B25" s="74" t="s">
        <v>92</v>
      </c>
      <c r="C25" s="75">
        <v>80</v>
      </c>
      <c r="D25" s="74">
        <v>59</v>
      </c>
      <c r="E25" s="73" t="s">
        <v>93</v>
      </c>
      <c r="F25" s="73" t="s">
        <v>42</v>
      </c>
      <c r="G25" s="73" t="s">
        <v>43</v>
      </c>
      <c r="I25" s="73">
        <v>40</v>
      </c>
      <c r="J25" s="73" t="s">
        <v>94</v>
      </c>
      <c r="K25" s="73">
        <v>3</v>
      </c>
      <c r="L25" s="73" t="s">
        <v>46</v>
      </c>
      <c r="M25" s="73">
        <v>80</v>
      </c>
      <c r="N25" s="73">
        <v>39</v>
      </c>
    </row>
    <row r="26" spans="1:14">
      <c r="A26" s="73" t="s">
        <v>91</v>
      </c>
      <c r="B26" s="74" t="s">
        <v>95</v>
      </c>
      <c r="C26" s="75">
        <v>120</v>
      </c>
      <c r="D26" s="74">
        <v>59</v>
      </c>
      <c r="E26" s="73" t="s">
        <v>93</v>
      </c>
      <c r="F26" s="73" t="s">
        <v>42</v>
      </c>
      <c r="G26" s="73" t="s">
        <v>43</v>
      </c>
      <c r="I26" s="73">
        <v>43</v>
      </c>
      <c r="J26" s="73" t="s">
        <v>96</v>
      </c>
      <c r="K26" s="73">
        <v>7</v>
      </c>
      <c r="L26" s="73" t="s">
        <v>46</v>
      </c>
      <c r="M26" s="73">
        <v>120</v>
      </c>
      <c r="N26" s="73">
        <v>20</v>
      </c>
    </row>
    <row r="27" spans="1:14">
      <c r="A27" s="73" t="s">
        <v>91</v>
      </c>
      <c r="B27" s="74" t="s">
        <v>97</v>
      </c>
      <c r="C27" s="75">
        <v>80</v>
      </c>
      <c r="D27" s="74">
        <v>59</v>
      </c>
      <c r="E27" s="73" t="s">
        <v>93</v>
      </c>
      <c r="F27" s="73" t="s">
        <v>42</v>
      </c>
      <c r="G27" s="73" t="s">
        <v>43</v>
      </c>
      <c r="I27" s="73">
        <v>39</v>
      </c>
      <c r="J27" s="73" t="s">
        <v>98</v>
      </c>
      <c r="K27" s="73">
        <v>2</v>
      </c>
      <c r="L27" s="73" t="s">
        <v>46</v>
      </c>
      <c r="M27" s="73">
        <v>80</v>
      </c>
      <c r="N27" s="73">
        <v>32</v>
      </c>
    </row>
    <row r="28" spans="1:14">
      <c r="A28" s="73" t="s">
        <v>91</v>
      </c>
      <c r="B28" s="74" t="s">
        <v>99</v>
      </c>
      <c r="C28" s="75">
        <v>130</v>
      </c>
      <c r="D28" s="74">
        <v>59</v>
      </c>
      <c r="E28" s="73" t="s">
        <v>93</v>
      </c>
      <c r="F28" s="73" t="s">
        <v>42</v>
      </c>
      <c r="G28" s="73" t="s">
        <v>43</v>
      </c>
      <c r="I28" s="73">
        <v>7</v>
      </c>
      <c r="J28" s="73" t="s">
        <v>100</v>
      </c>
      <c r="K28" s="73">
        <v>5</v>
      </c>
      <c r="L28" s="73" t="s">
        <v>46</v>
      </c>
      <c r="M28" s="73">
        <v>130</v>
      </c>
      <c r="N28" s="73">
        <v>54</v>
      </c>
    </row>
    <row r="29" spans="1:14">
      <c r="A29" s="73" t="s">
        <v>91</v>
      </c>
      <c r="B29" s="74" t="s">
        <v>101</v>
      </c>
      <c r="C29" s="75">
        <v>120</v>
      </c>
      <c r="D29" s="74">
        <v>59</v>
      </c>
      <c r="E29" s="73" t="s">
        <v>93</v>
      </c>
      <c r="F29" s="73" t="s">
        <v>42</v>
      </c>
      <c r="G29" s="73" t="s">
        <v>43</v>
      </c>
      <c r="I29" s="73">
        <v>42</v>
      </c>
      <c r="J29" s="73" t="s">
        <v>102</v>
      </c>
      <c r="K29" s="73">
        <v>6</v>
      </c>
      <c r="L29" s="73" t="s">
        <v>46</v>
      </c>
      <c r="M29" s="73">
        <v>120</v>
      </c>
      <c r="N29" s="73">
        <v>40</v>
      </c>
    </row>
    <row r="30" spans="1:14">
      <c r="A30" s="73" t="s">
        <v>91</v>
      </c>
      <c r="B30" s="74" t="s">
        <v>103</v>
      </c>
      <c r="C30" s="75">
        <v>100</v>
      </c>
      <c r="D30" s="74">
        <v>59</v>
      </c>
      <c r="E30" s="73" t="s">
        <v>93</v>
      </c>
      <c r="F30" s="73" t="s">
        <v>42</v>
      </c>
      <c r="G30" s="73" t="s">
        <v>43</v>
      </c>
      <c r="I30" s="73">
        <v>67</v>
      </c>
      <c r="J30" s="73" t="s">
        <v>104</v>
      </c>
      <c r="K30" s="73">
        <v>4</v>
      </c>
      <c r="L30" s="73" t="s">
        <v>46</v>
      </c>
      <c r="M30" s="73">
        <v>100</v>
      </c>
      <c r="N30" s="73">
        <v>20</v>
      </c>
    </row>
    <row r="31" spans="1:14">
      <c r="A31" s="73" t="s">
        <v>91</v>
      </c>
      <c r="B31" s="74" t="s">
        <v>105</v>
      </c>
      <c r="C31" s="75">
        <v>10</v>
      </c>
      <c r="D31" s="74">
        <v>59</v>
      </c>
      <c r="E31" s="73" t="s">
        <v>93</v>
      </c>
      <c r="F31" s="73" t="s">
        <v>42</v>
      </c>
      <c r="G31" s="73" t="s">
        <v>43</v>
      </c>
      <c r="I31" s="73">
        <v>51</v>
      </c>
      <c r="J31" s="73" t="s">
        <v>106</v>
      </c>
      <c r="K31" s="73">
        <v>9</v>
      </c>
      <c r="L31" s="73" t="s">
        <v>46</v>
      </c>
      <c r="M31" s="73">
        <v>10</v>
      </c>
      <c r="N31" s="73">
        <v>4</v>
      </c>
    </row>
    <row r="32" spans="1:14">
      <c r="A32" s="73" t="s">
        <v>91</v>
      </c>
      <c r="B32" s="74" t="s">
        <v>107</v>
      </c>
      <c r="C32" s="75">
        <v>10</v>
      </c>
      <c r="D32" s="74">
        <v>59</v>
      </c>
      <c r="E32" s="73" t="s">
        <v>93</v>
      </c>
      <c r="F32" s="73" t="s">
        <v>42</v>
      </c>
      <c r="G32" s="73" t="s">
        <v>43</v>
      </c>
      <c r="I32" s="73">
        <v>38</v>
      </c>
      <c r="J32" s="73" t="s">
        <v>108</v>
      </c>
      <c r="K32" s="73">
        <v>1</v>
      </c>
      <c r="L32" s="73" t="s">
        <v>46</v>
      </c>
      <c r="M32" s="73">
        <v>10</v>
      </c>
      <c r="N32" s="73">
        <v>9</v>
      </c>
    </row>
    <row r="33" spans="1:14">
      <c r="A33" s="73" t="s">
        <v>91</v>
      </c>
      <c r="B33" s="74" t="s">
        <v>109</v>
      </c>
      <c r="C33" s="75">
        <v>100</v>
      </c>
      <c r="D33" s="74">
        <v>59</v>
      </c>
      <c r="E33" s="73" t="s">
        <v>93</v>
      </c>
      <c r="F33" s="73" t="s">
        <v>42</v>
      </c>
      <c r="G33" s="73" t="s">
        <v>43</v>
      </c>
      <c r="I33" s="73">
        <v>44</v>
      </c>
      <c r="J33" s="73" t="s">
        <v>110</v>
      </c>
      <c r="K33" s="73">
        <v>8</v>
      </c>
      <c r="L33" s="73" t="s">
        <v>46</v>
      </c>
      <c r="M33" s="73">
        <v>100</v>
      </c>
      <c r="N33" s="73">
        <v>16</v>
      </c>
    </row>
    <row r="34" spans="1:14">
      <c r="A34" s="73" t="s">
        <v>111</v>
      </c>
      <c r="B34" s="74" t="s">
        <v>112</v>
      </c>
      <c r="C34" s="75">
        <v>120</v>
      </c>
      <c r="D34" s="74">
        <v>60</v>
      </c>
      <c r="E34" s="73" t="s">
        <v>113</v>
      </c>
      <c r="F34" s="73" t="s">
        <v>42</v>
      </c>
      <c r="G34" s="73" t="s">
        <v>43</v>
      </c>
      <c r="H34" s="73" t="s">
        <v>114</v>
      </c>
      <c r="I34" s="73">
        <v>57</v>
      </c>
      <c r="J34" s="73" t="s">
        <v>115</v>
      </c>
      <c r="K34" s="73">
        <v>7</v>
      </c>
      <c r="L34" s="73" t="s">
        <v>46</v>
      </c>
      <c r="M34" s="73">
        <v>120</v>
      </c>
      <c r="N34" s="73">
        <v>27</v>
      </c>
    </row>
    <row r="35" spans="1:14">
      <c r="A35" s="73" t="s">
        <v>111</v>
      </c>
      <c r="B35" s="74" t="s">
        <v>116</v>
      </c>
      <c r="C35" s="75">
        <v>110</v>
      </c>
      <c r="D35" s="74">
        <v>60</v>
      </c>
      <c r="E35" s="73" t="s">
        <v>113</v>
      </c>
      <c r="F35" s="73" t="s">
        <v>42</v>
      </c>
      <c r="G35" s="73" t="s">
        <v>43</v>
      </c>
      <c r="H35" s="73" t="s">
        <v>114</v>
      </c>
      <c r="I35" s="73">
        <v>58</v>
      </c>
      <c r="J35" s="73" t="s">
        <v>117</v>
      </c>
      <c r="K35" s="73">
        <v>8</v>
      </c>
      <c r="L35" s="73" t="s">
        <v>46</v>
      </c>
      <c r="M35" s="73">
        <v>110</v>
      </c>
      <c r="N35" s="73">
        <v>9</v>
      </c>
    </row>
    <row r="36" spans="1:14">
      <c r="A36" s="73" t="s">
        <v>111</v>
      </c>
      <c r="B36" s="74" t="s">
        <v>118</v>
      </c>
      <c r="C36" s="75">
        <v>80</v>
      </c>
      <c r="D36" s="74">
        <v>60</v>
      </c>
      <c r="E36" s="73" t="s">
        <v>113</v>
      </c>
      <c r="F36" s="73" t="s">
        <v>42</v>
      </c>
      <c r="G36" s="73" t="s">
        <v>43</v>
      </c>
      <c r="H36" s="73" t="s">
        <v>114</v>
      </c>
      <c r="I36" s="73">
        <v>39</v>
      </c>
      <c r="J36" s="73" t="s">
        <v>98</v>
      </c>
      <c r="K36" s="73">
        <v>2</v>
      </c>
      <c r="L36" s="73" t="s">
        <v>46</v>
      </c>
      <c r="M36" s="73">
        <v>80</v>
      </c>
      <c r="N36" s="73">
        <v>5</v>
      </c>
    </row>
    <row r="37" spans="1:14">
      <c r="A37" s="73" t="s">
        <v>111</v>
      </c>
      <c r="B37" s="74" t="s">
        <v>119</v>
      </c>
      <c r="C37" s="75">
        <v>130</v>
      </c>
      <c r="D37" s="74">
        <v>60</v>
      </c>
      <c r="E37" s="73" t="s">
        <v>113</v>
      </c>
      <c r="F37" s="73" t="s">
        <v>42</v>
      </c>
      <c r="G37" s="73" t="s">
        <v>43</v>
      </c>
      <c r="H37" s="73" t="s">
        <v>114</v>
      </c>
      <c r="I37" s="73">
        <v>56</v>
      </c>
      <c r="J37" s="73" t="s">
        <v>120</v>
      </c>
      <c r="K37" s="73">
        <v>6</v>
      </c>
      <c r="L37" s="73" t="s">
        <v>46</v>
      </c>
      <c r="M37" s="73">
        <v>130</v>
      </c>
      <c r="N37" s="73">
        <v>29</v>
      </c>
    </row>
    <row r="38" spans="1:14">
      <c r="A38" s="73" t="s">
        <v>111</v>
      </c>
      <c r="B38" s="74" t="s">
        <v>121</v>
      </c>
      <c r="C38" s="75">
        <v>100</v>
      </c>
      <c r="D38" s="74">
        <v>60</v>
      </c>
      <c r="E38" s="73" t="s">
        <v>113</v>
      </c>
      <c r="F38" s="73" t="s">
        <v>42</v>
      </c>
      <c r="G38" s="73" t="s">
        <v>43</v>
      </c>
      <c r="H38" s="73" t="s">
        <v>114</v>
      </c>
      <c r="I38" s="73">
        <v>67</v>
      </c>
      <c r="J38" s="73" t="s">
        <v>104</v>
      </c>
      <c r="K38" s="73">
        <v>4</v>
      </c>
      <c r="L38" s="73" t="s">
        <v>46</v>
      </c>
      <c r="M38" s="73">
        <v>100</v>
      </c>
      <c r="N38" s="73">
        <v>17</v>
      </c>
    </row>
    <row r="39" spans="1:14">
      <c r="A39" s="73" t="s">
        <v>111</v>
      </c>
      <c r="B39" s="74" t="s">
        <v>122</v>
      </c>
      <c r="C39" s="75">
        <v>80</v>
      </c>
      <c r="D39" s="74">
        <v>60</v>
      </c>
      <c r="E39" s="73" t="s">
        <v>113</v>
      </c>
      <c r="F39" s="73" t="s">
        <v>42</v>
      </c>
      <c r="G39" s="73" t="s">
        <v>43</v>
      </c>
      <c r="H39" s="73" t="s">
        <v>114</v>
      </c>
      <c r="I39" s="73">
        <v>40</v>
      </c>
      <c r="J39" s="73" t="s">
        <v>94</v>
      </c>
      <c r="K39" s="73">
        <v>3</v>
      </c>
      <c r="L39" s="73" t="s">
        <v>46</v>
      </c>
      <c r="M39" s="73">
        <v>80</v>
      </c>
      <c r="N39" s="73">
        <v>15</v>
      </c>
    </row>
    <row r="40" spans="1:14">
      <c r="A40" s="73" t="s">
        <v>111</v>
      </c>
      <c r="B40" s="74" t="s">
        <v>123</v>
      </c>
      <c r="C40" s="75">
        <v>110</v>
      </c>
      <c r="D40" s="74">
        <v>60</v>
      </c>
      <c r="E40" s="73" t="s">
        <v>113</v>
      </c>
      <c r="F40" s="73" t="s">
        <v>42</v>
      </c>
      <c r="G40" s="73" t="s">
        <v>43</v>
      </c>
      <c r="H40" s="73" t="s">
        <v>114</v>
      </c>
      <c r="I40" s="73">
        <v>55</v>
      </c>
      <c r="J40" s="73" t="s">
        <v>124</v>
      </c>
      <c r="K40" s="73">
        <v>5</v>
      </c>
      <c r="L40" s="73" t="s">
        <v>46</v>
      </c>
      <c r="M40" s="73">
        <v>110</v>
      </c>
      <c r="N40" s="73">
        <v>11</v>
      </c>
    </row>
    <row r="41" spans="1:14">
      <c r="A41" s="73" t="s">
        <v>111</v>
      </c>
      <c r="B41" s="74" t="s">
        <v>125</v>
      </c>
      <c r="C41" s="75">
        <v>10</v>
      </c>
      <c r="D41" s="74">
        <v>60</v>
      </c>
      <c r="E41" s="73" t="s">
        <v>113</v>
      </c>
      <c r="F41" s="73" t="s">
        <v>42</v>
      </c>
      <c r="G41" s="73" t="s">
        <v>43</v>
      </c>
      <c r="H41" s="73" t="s">
        <v>114</v>
      </c>
      <c r="I41" s="73">
        <v>38</v>
      </c>
      <c r="J41" s="73" t="s">
        <v>108</v>
      </c>
      <c r="K41" s="73">
        <v>1</v>
      </c>
      <c r="L41" s="73" t="s">
        <v>46</v>
      </c>
      <c r="M41" s="73">
        <v>10</v>
      </c>
    </row>
    <row r="42" spans="1:14">
      <c r="A42" s="73" t="s">
        <v>111</v>
      </c>
      <c r="B42" s="74" t="s">
        <v>126</v>
      </c>
      <c r="C42" s="75">
        <v>10</v>
      </c>
      <c r="D42" s="74">
        <v>60</v>
      </c>
      <c r="E42" s="73" t="s">
        <v>113</v>
      </c>
      <c r="F42" s="73" t="s">
        <v>42</v>
      </c>
      <c r="G42" s="73" t="s">
        <v>43</v>
      </c>
      <c r="H42" s="73" t="s">
        <v>114</v>
      </c>
      <c r="I42" s="73">
        <v>51</v>
      </c>
      <c r="J42" s="73" t="s">
        <v>106</v>
      </c>
      <c r="K42" s="73">
        <v>9</v>
      </c>
      <c r="L42" s="73" t="s">
        <v>46</v>
      </c>
      <c r="M42" s="73">
        <v>10</v>
      </c>
      <c r="N42" s="73">
        <v>8</v>
      </c>
    </row>
    <row r="43" spans="1:14">
      <c r="A43" s="73" t="s">
        <v>127</v>
      </c>
      <c r="B43" s="74" t="s">
        <v>128</v>
      </c>
      <c r="C43" s="75">
        <v>110</v>
      </c>
      <c r="D43" s="74">
        <v>61</v>
      </c>
      <c r="E43" s="73" t="s">
        <v>129</v>
      </c>
      <c r="F43" s="73" t="s">
        <v>42</v>
      </c>
      <c r="G43" s="73" t="s">
        <v>43</v>
      </c>
      <c r="H43" s="73" t="s">
        <v>130</v>
      </c>
      <c r="I43" s="73">
        <v>53</v>
      </c>
      <c r="J43" s="73" t="s">
        <v>131</v>
      </c>
      <c r="K43" s="73">
        <v>8</v>
      </c>
      <c r="L43" s="73" t="s">
        <v>132</v>
      </c>
      <c r="M43" s="73">
        <v>110</v>
      </c>
      <c r="N43" s="73">
        <v>8</v>
      </c>
    </row>
    <row r="44" spans="1:14">
      <c r="A44" s="73" t="s">
        <v>127</v>
      </c>
      <c r="B44" s="74" t="s">
        <v>133</v>
      </c>
      <c r="C44" s="75">
        <v>120</v>
      </c>
      <c r="D44" s="74">
        <v>61</v>
      </c>
      <c r="E44" s="73" t="s">
        <v>129</v>
      </c>
      <c r="F44" s="73" t="s">
        <v>42</v>
      </c>
      <c r="G44" s="73" t="s">
        <v>43</v>
      </c>
      <c r="H44" s="73" t="s">
        <v>130</v>
      </c>
      <c r="I44" s="73">
        <v>52</v>
      </c>
      <c r="J44" s="73" t="s">
        <v>134</v>
      </c>
      <c r="K44" s="73">
        <v>7</v>
      </c>
      <c r="L44" s="73" t="s">
        <v>132</v>
      </c>
      <c r="M44" s="73">
        <v>120</v>
      </c>
      <c r="N44" s="73">
        <v>29</v>
      </c>
    </row>
    <row r="45" spans="1:14">
      <c r="A45" s="73" t="s">
        <v>127</v>
      </c>
      <c r="B45" s="74" t="s">
        <v>135</v>
      </c>
      <c r="C45" s="75">
        <v>80</v>
      </c>
      <c r="D45" s="74">
        <v>61</v>
      </c>
      <c r="E45" s="73" t="s">
        <v>129</v>
      </c>
      <c r="F45" s="73" t="s">
        <v>42</v>
      </c>
      <c r="G45" s="73" t="s">
        <v>43</v>
      </c>
      <c r="H45" s="73" t="s">
        <v>130</v>
      </c>
      <c r="I45" s="73">
        <v>46</v>
      </c>
      <c r="J45" s="73" t="s">
        <v>136</v>
      </c>
      <c r="K45" s="73">
        <v>2</v>
      </c>
      <c r="L45" s="73" t="s">
        <v>132</v>
      </c>
      <c r="M45" s="73">
        <v>80</v>
      </c>
      <c r="N45" s="73">
        <v>2</v>
      </c>
    </row>
    <row r="46" spans="1:14">
      <c r="A46" s="73" t="s">
        <v>127</v>
      </c>
      <c r="B46" s="74" t="s">
        <v>137</v>
      </c>
      <c r="C46" s="75">
        <v>10</v>
      </c>
      <c r="D46" s="74">
        <v>61</v>
      </c>
      <c r="E46" s="73" t="s">
        <v>129</v>
      </c>
      <c r="F46" s="73" t="s">
        <v>42</v>
      </c>
      <c r="G46" s="73" t="s">
        <v>43</v>
      </c>
      <c r="H46" s="73" t="s">
        <v>130</v>
      </c>
      <c r="I46" s="73">
        <v>54</v>
      </c>
      <c r="J46" s="73" t="s">
        <v>138</v>
      </c>
      <c r="K46" s="73">
        <v>9</v>
      </c>
      <c r="L46" s="73" t="s">
        <v>132</v>
      </c>
      <c r="M46" s="73">
        <v>10</v>
      </c>
    </row>
    <row r="47" spans="1:14">
      <c r="A47" s="73" t="s">
        <v>127</v>
      </c>
      <c r="B47" s="74" t="s">
        <v>139</v>
      </c>
      <c r="C47" s="75">
        <v>10</v>
      </c>
      <c r="D47" s="74">
        <v>61</v>
      </c>
      <c r="E47" s="73" t="s">
        <v>129</v>
      </c>
      <c r="F47" s="73" t="s">
        <v>42</v>
      </c>
      <c r="G47" s="73" t="s">
        <v>43</v>
      </c>
      <c r="H47" s="73" t="s">
        <v>130</v>
      </c>
      <c r="I47" s="73">
        <v>45</v>
      </c>
      <c r="J47" s="73" t="s">
        <v>140</v>
      </c>
      <c r="K47" s="73">
        <v>1</v>
      </c>
      <c r="L47" s="73" t="s">
        <v>132</v>
      </c>
      <c r="M47" s="73">
        <v>10</v>
      </c>
    </row>
    <row r="48" spans="1:14">
      <c r="A48" s="73" t="s">
        <v>127</v>
      </c>
      <c r="B48" s="74" t="s">
        <v>141</v>
      </c>
      <c r="C48" s="75">
        <v>110</v>
      </c>
      <c r="D48" s="74">
        <v>61</v>
      </c>
      <c r="E48" s="73" t="s">
        <v>129</v>
      </c>
      <c r="F48" s="73" t="s">
        <v>42</v>
      </c>
      <c r="G48" s="73" t="s">
        <v>43</v>
      </c>
      <c r="H48" s="73" t="s">
        <v>130</v>
      </c>
      <c r="I48" s="73">
        <v>49</v>
      </c>
      <c r="J48" s="73" t="s">
        <v>142</v>
      </c>
      <c r="K48" s="73">
        <v>5</v>
      </c>
      <c r="L48" s="73" t="s">
        <v>132</v>
      </c>
      <c r="M48" s="73">
        <v>110</v>
      </c>
      <c r="N48" s="73">
        <v>7</v>
      </c>
    </row>
    <row r="49" spans="1:14">
      <c r="A49" s="73" t="s">
        <v>127</v>
      </c>
      <c r="B49" s="74" t="s">
        <v>143</v>
      </c>
      <c r="C49" s="75">
        <v>100</v>
      </c>
      <c r="D49" s="74">
        <v>61</v>
      </c>
      <c r="E49" s="73" t="s">
        <v>129</v>
      </c>
      <c r="F49" s="73" t="s">
        <v>42</v>
      </c>
      <c r="G49" s="73" t="s">
        <v>43</v>
      </c>
      <c r="H49" s="73" t="s">
        <v>130</v>
      </c>
      <c r="I49" s="73">
        <v>48</v>
      </c>
      <c r="J49" s="73" t="s">
        <v>144</v>
      </c>
      <c r="K49" s="73">
        <v>4</v>
      </c>
      <c r="L49" s="73" t="s">
        <v>132</v>
      </c>
      <c r="M49" s="73">
        <v>100</v>
      </c>
      <c r="N49" s="73">
        <v>4</v>
      </c>
    </row>
    <row r="50" spans="1:14">
      <c r="A50" s="73" t="s">
        <v>127</v>
      </c>
      <c r="B50" s="74" t="s">
        <v>145</v>
      </c>
      <c r="C50" s="75">
        <v>130</v>
      </c>
      <c r="D50" s="74">
        <v>61</v>
      </c>
      <c r="E50" s="73" t="s">
        <v>129</v>
      </c>
      <c r="F50" s="73" t="s">
        <v>42</v>
      </c>
      <c r="G50" s="73" t="s">
        <v>43</v>
      </c>
      <c r="H50" s="73" t="s">
        <v>130</v>
      </c>
      <c r="I50" s="73">
        <v>50</v>
      </c>
      <c r="J50" s="73" t="s">
        <v>146</v>
      </c>
      <c r="K50" s="73">
        <v>6</v>
      </c>
      <c r="L50" s="73" t="s">
        <v>132</v>
      </c>
      <c r="M50" s="73">
        <v>130</v>
      </c>
      <c r="N50" s="73">
        <v>16</v>
      </c>
    </row>
    <row r="51" spans="1:14">
      <c r="A51" s="73" t="s">
        <v>127</v>
      </c>
      <c r="B51" s="74" t="s">
        <v>147</v>
      </c>
      <c r="C51" s="75">
        <v>80</v>
      </c>
      <c r="D51" s="74">
        <v>61</v>
      </c>
      <c r="E51" s="73" t="s">
        <v>129</v>
      </c>
      <c r="F51" s="73" t="s">
        <v>42</v>
      </c>
      <c r="G51" s="73" t="s">
        <v>43</v>
      </c>
      <c r="H51" s="73" t="s">
        <v>130</v>
      </c>
      <c r="I51" s="73">
        <v>47</v>
      </c>
      <c r="J51" s="73" t="s">
        <v>148</v>
      </c>
      <c r="K51" s="73">
        <v>3</v>
      </c>
      <c r="L51" s="73" t="s">
        <v>132</v>
      </c>
      <c r="M51" s="73">
        <v>80</v>
      </c>
      <c r="N51" s="73">
        <v>1</v>
      </c>
    </row>
    <row r="52" spans="1:14">
      <c r="A52" s="73" t="s">
        <v>149</v>
      </c>
      <c r="B52" s="74" t="s">
        <v>150</v>
      </c>
      <c r="C52" s="75">
        <v>50</v>
      </c>
      <c r="D52" s="74">
        <v>63</v>
      </c>
      <c r="E52" s="73" t="s">
        <v>151</v>
      </c>
      <c r="F52" s="73" t="s">
        <v>42</v>
      </c>
      <c r="G52" s="73" t="s">
        <v>43</v>
      </c>
      <c r="H52" s="73" t="s">
        <v>152</v>
      </c>
      <c r="I52" s="73">
        <v>109</v>
      </c>
      <c r="J52" s="73" t="s">
        <v>153</v>
      </c>
      <c r="K52" s="73">
        <v>4</v>
      </c>
      <c r="L52" s="73" t="s">
        <v>46</v>
      </c>
      <c r="M52" s="73">
        <v>50</v>
      </c>
      <c r="N52" s="73">
        <v>6</v>
      </c>
    </row>
    <row r="53" spans="1:14">
      <c r="A53" s="73" t="s">
        <v>149</v>
      </c>
      <c r="B53" s="74" t="s">
        <v>154</v>
      </c>
      <c r="C53" s="75">
        <v>60</v>
      </c>
      <c r="D53" s="74">
        <v>63</v>
      </c>
      <c r="E53" s="73" t="s">
        <v>151</v>
      </c>
      <c r="F53" s="73" t="s">
        <v>42</v>
      </c>
      <c r="G53" s="73" t="s">
        <v>43</v>
      </c>
      <c r="H53" s="73" t="s">
        <v>152</v>
      </c>
      <c r="I53" s="73">
        <v>112</v>
      </c>
      <c r="J53" s="73" t="s">
        <v>155</v>
      </c>
      <c r="K53" s="73">
        <v>7</v>
      </c>
      <c r="L53" s="73" t="s">
        <v>46</v>
      </c>
      <c r="M53" s="73">
        <v>60</v>
      </c>
      <c r="N53" s="73">
        <v>2</v>
      </c>
    </row>
    <row r="54" spans="1:14">
      <c r="A54" s="73" t="s">
        <v>149</v>
      </c>
      <c r="B54" s="74" t="s">
        <v>156</v>
      </c>
      <c r="C54" s="75">
        <v>50</v>
      </c>
      <c r="D54" s="74">
        <v>63</v>
      </c>
      <c r="E54" s="73" t="s">
        <v>151</v>
      </c>
      <c r="F54" s="73" t="s">
        <v>42</v>
      </c>
      <c r="G54" s="73" t="s">
        <v>43</v>
      </c>
      <c r="H54" s="73" t="s">
        <v>152</v>
      </c>
      <c r="I54" s="73">
        <v>110</v>
      </c>
      <c r="J54" s="73" t="s">
        <v>157</v>
      </c>
      <c r="K54" s="73">
        <v>5</v>
      </c>
      <c r="L54" s="73" t="s">
        <v>46</v>
      </c>
      <c r="M54" s="73">
        <v>50</v>
      </c>
      <c r="N54" s="73">
        <v>2</v>
      </c>
    </row>
    <row r="55" spans="1:14">
      <c r="A55" s="73" t="s">
        <v>149</v>
      </c>
      <c r="B55" s="74" t="s">
        <v>158</v>
      </c>
      <c r="C55" s="75">
        <v>50</v>
      </c>
      <c r="D55" s="74">
        <v>63</v>
      </c>
      <c r="E55" s="73" t="s">
        <v>151</v>
      </c>
      <c r="F55" s="73" t="s">
        <v>42</v>
      </c>
      <c r="G55" s="73" t="s">
        <v>43</v>
      </c>
      <c r="H55" s="73" t="s">
        <v>152</v>
      </c>
      <c r="I55" s="73">
        <v>114</v>
      </c>
      <c r="J55" s="73" t="s">
        <v>159</v>
      </c>
      <c r="K55" s="73">
        <v>9</v>
      </c>
      <c r="L55" s="73" t="s">
        <v>46</v>
      </c>
      <c r="M55" s="73">
        <v>50</v>
      </c>
      <c r="N55" s="73">
        <v>1</v>
      </c>
    </row>
    <row r="56" spans="1:14">
      <c r="A56" s="73" t="s">
        <v>149</v>
      </c>
      <c r="B56" s="74" t="s">
        <v>160</v>
      </c>
      <c r="C56" s="75">
        <v>40</v>
      </c>
      <c r="D56" s="74">
        <v>63</v>
      </c>
      <c r="E56" s="73" t="s">
        <v>151</v>
      </c>
      <c r="F56" s="73" t="s">
        <v>42</v>
      </c>
      <c r="G56" s="73" t="s">
        <v>43</v>
      </c>
      <c r="H56" s="73" t="s">
        <v>152</v>
      </c>
      <c r="I56" s="73">
        <v>107</v>
      </c>
      <c r="J56" s="73" t="s">
        <v>161</v>
      </c>
      <c r="K56" s="73">
        <v>2</v>
      </c>
      <c r="L56" s="73" t="s">
        <v>46</v>
      </c>
      <c r="M56" s="73">
        <v>40</v>
      </c>
      <c r="N56" s="73">
        <v>3</v>
      </c>
    </row>
    <row r="57" spans="1:14">
      <c r="A57" s="73" t="s">
        <v>149</v>
      </c>
      <c r="B57" s="74" t="s">
        <v>162</v>
      </c>
      <c r="C57" s="75">
        <v>30</v>
      </c>
      <c r="D57" s="74">
        <v>63</v>
      </c>
      <c r="E57" s="73" t="s">
        <v>151</v>
      </c>
      <c r="F57" s="73" t="s">
        <v>42</v>
      </c>
      <c r="G57" s="73" t="s">
        <v>43</v>
      </c>
      <c r="H57" s="73" t="s">
        <v>152</v>
      </c>
      <c r="I57" s="73">
        <v>113</v>
      </c>
      <c r="J57" s="73" t="s">
        <v>163</v>
      </c>
      <c r="K57" s="73">
        <v>8</v>
      </c>
      <c r="L57" s="73" t="s">
        <v>46</v>
      </c>
      <c r="M57" s="73">
        <v>30</v>
      </c>
      <c r="N57" s="73">
        <v>2</v>
      </c>
    </row>
    <row r="58" spans="1:14">
      <c r="A58" s="73" t="s">
        <v>149</v>
      </c>
      <c r="B58" s="74" t="s">
        <v>164</v>
      </c>
      <c r="C58" s="75">
        <v>60</v>
      </c>
      <c r="D58" s="74">
        <v>63</v>
      </c>
      <c r="E58" s="73" t="s">
        <v>151</v>
      </c>
      <c r="F58" s="73" t="s">
        <v>42</v>
      </c>
      <c r="G58" s="73" t="s">
        <v>43</v>
      </c>
      <c r="H58" s="73" t="s">
        <v>152</v>
      </c>
      <c r="I58" s="73">
        <v>111</v>
      </c>
      <c r="J58" s="73" t="s">
        <v>165</v>
      </c>
      <c r="K58" s="73">
        <v>6</v>
      </c>
      <c r="L58" s="73" t="s">
        <v>46</v>
      </c>
      <c r="M58" s="73">
        <v>60</v>
      </c>
      <c r="N58" s="73">
        <v>2</v>
      </c>
    </row>
    <row r="59" spans="1:14">
      <c r="A59" s="73" t="s">
        <v>149</v>
      </c>
      <c r="B59" s="74" t="s">
        <v>166</v>
      </c>
      <c r="C59" s="75">
        <v>50</v>
      </c>
      <c r="D59" s="74">
        <v>63</v>
      </c>
      <c r="E59" s="73" t="s">
        <v>151</v>
      </c>
      <c r="F59" s="73" t="s">
        <v>42</v>
      </c>
      <c r="G59" s="73" t="s">
        <v>43</v>
      </c>
      <c r="H59" s="73" t="s">
        <v>152</v>
      </c>
      <c r="I59" s="73">
        <v>108</v>
      </c>
      <c r="J59" s="73" t="s">
        <v>167</v>
      </c>
      <c r="K59" s="73">
        <v>3</v>
      </c>
      <c r="L59" s="73" t="s">
        <v>46</v>
      </c>
      <c r="M59" s="73">
        <v>50</v>
      </c>
      <c r="N59" s="73">
        <v>1</v>
      </c>
    </row>
    <row r="60" spans="1:14">
      <c r="A60" s="73" t="s">
        <v>149</v>
      </c>
      <c r="B60" s="74" t="s">
        <v>168</v>
      </c>
      <c r="C60" s="75">
        <v>10</v>
      </c>
      <c r="D60" s="74">
        <v>63</v>
      </c>
      <c r="E60" s="73" t="s">
        <v>151</v>
      </c>
      <c r="F60" s="73" t="s">
        <v>42</v>
      </c>
      <c r="G60" s="73" t="s">
        <v>43</v>
      </c>
      <c r="H60" s="73" t="s">
        <v>152</v>
      </c>
      <c r="I60" s="73">
        <v>38</v>
      </c>
      <c r="J60" s="73" t="s">
        <v>108</v>
      </c>
      <c r="K60" s="73">
        <v>1</v>
      </c>
      <c r="L60" s="73" t="s">
        <v>46</v>
      </c>
      <c r="M60" s="73">
        <v>10</v>
      </c>
    </row>
    <row r="61" spans="1:14">
      <c r="A61" s="73" t="s">
        <v>169</v>
      </c>
      <c r="B61" s="74" t="s">
        <v>170</v>
      </c>
      <c r="C61" s="75">
        <v>100</v>
      </c>
      <c r="D61" s="74">
        <v>64</v>
      </c>
      <c r="E61" s="73" t="s">
        <v>171</v>
      </c>
      <c r="F61" s="73" t="s">
        <v>42</v>
      </c>
      <c r="G61" s="73" t="s">
        <v>43</v>
      </c>
      <c r="I61" s="73">
        <v>120</v>
      </c>
      <c r="J61" s="73" t="s">
        <v>172</v>
      </c>
      <c r="K61" s="73">
        <v>5</v>
      </c>
      <c r="L61" s="73" t="s">
        <v>46</v>
      </c>
      <c r="M61" s="73">
        <v>100</v>
      </c>
      <c r="N61" s="73">
        <v>2</v>
      </c>
    </row>
    <row r="62" spans="1:14">
      <c r="A62" s="73" t="s">
        <v>169</v>
      </c>
      <c r="B62" s="74" t="s">
        <v>173</v>
      </c>
      <c r="C62" s="75">
        <v>75</v>
      </c>
      <c r="D62" s="74">
        <v>64</v>
      </c>
      <c r="E62" s="73" t="s">
        <v>171</v>
      </c>
      <c r="F62" s="73" t="s">
        <v>42</v>
      </c>
      <c r="G62" s="73" t="s">
        <v>43</v>
      </c>
      <c r="I62" s="73">
        <v>119</v>
      </c>
      <c r="J62" s="73" t="s">
        <v>174</v>
      </c>
      <c r="K62" s="73">
        <v>2</v>
      </c>
      <c r="L62" s="73" t="s">
        <v>46</v>
      </c>
      <c r="M62" s="73">
        <v>75</v>
      </c>
      <c r="N62" s="73">
        <v>7</v>
      </c>
    </row>
    <row r="63" spans="1:14">
      <c r="A63" s="73" t="s">
        <v>169</v>
      </c>
      <c r="B63" s="74" t="s">
        <v>175</v>
      </c>
      <c r="C63" s="75">
        <v>10</v>
      </c>
      <c r="D63" s="74">
        <v>64</v>
      </c>
      <c r="E63" s="73" t="s">
        <v>171</v>
      </c>
      <c r="F63" s="73" t="s">
        <v>42</v>
      </c>
      <c r="G63" s="73" t="s">
        <v>43</v>
      </c>
      <c r="I63" s="73">
        <v>38</v>
      </c>
      <c r="J63" s="73" t="s">
        <v>108</v>
      </c>
      <c r="K63" s="73">
        <v>1</v>
      </c>
      <c r="L63" s="73" t="s">
        <v>46</v>
      </c>
      <c r="M63" s="73">
        <v>10</v>
      </c>
      <c r="N63" s="73">
        <v>1</v>
      </c>
    </row>
    <row r="64" spans="1:14">
      <c r="A64" s="73" t="s">
        <v>169</v>
      </c>
      <c r="B64" s="74" t="s">
        <v>176</v>
      </c>
      <c r="C64" s="75">
        <v>85</v>
      </c>
      <c r="D64" s="74">
        <v>64</v>
      </c>
      <c r="E64" s="73" t="s">
        <v>171</v>
      </c>
      <c r="F64" s="73" t="s">
        <v>42</v>
      </c>
      <c r="G64" s="73" t="s">
        <v>43</v>
      </c>
      <c r="I64" s="73">
        <v>118</v>
      </c>
      <c r="J64" s="73" t="s">
        <v>177</v>
      </c>
      <c r="K64" s="73">
        <v>4</v>
      </c>
      <c r="L64" s="73" t="s">
        <v>46</v>
      </c>
      <c r="M64" s="73">
        <v>85</v>
      </c>
      <c r="N64" s="73">
        <v>1</v>
      </c>
    </row>
    <row r="65" spans="1:14">
      <c r="A65" s="73" t="s">
        <v>169</v>
      </c>
      <c r="B65" s="74" t="s">
        <v>178</v>
      </c>
      <c r="C65" s="75">
        <v>60</v>
      </c>
      <c r="D65" s="74">
        <v>64</v>
      </c>
      <c r="E65" s="73" t="s">
        <v>171</v>
      </c>
      <c r="F65" s="73" t="s">
        <v>42</v>
      </c>
      <c r="G65" s="73" t="s">
        <v>43</v>
      </c>
      <c r="I65" s="73">
        <v>135</v>
      </c>
      <c r="J65" s="73" t="s">
        <v>179</v>
      </c>
      <c r="K65" s="73">
        <v>6</v>
      </c>
      <c r="L65" s="73" t="s">
        <v>46</v>
      </c>
      <c r="M65" s="73">
        <v>60</v>
      </c>
    </row>
    <row r="66" spans="1:14">
      <c r="A66" s="73" t="s">
        <v>169</v>
      </c>
      <c r="B66" s="74" t="s">
        <v>180</v>
      </c>
      <c r="C66" s="75">
        <v>70</v>
      </c>
      <c r="D66" s="74">
        <v>64</v>
      </c>
      <c r="E66" s="73" t="s">
        <v>171</v>
      </c>
      <c r="F66" s="73" t="s">
        <v>42</v>
      </c>
      <c r="G66" s="73" t="s">
        <v>43</v>
      </c>
      <c r="I66" s="73">
        <v>115</v>
      </c>
      <c r="J66" s="73" t="s">
        <v>181</v>
      </c>
      <c r="K66" s="73">
        <v>3</v>
      </c>
      <c r="L66" s="73" t="s">
        <v>46</v>
      </c>
      <c r="M66" s="73">
        <v>70</v>
      </c>
      <c r="N66" s="73">
        <v>4</v>
      </c>
    </row>
    <row r="67" spans="1:14">
      <c r="A67" s="73" t="s">
        <v>3</v>
      </c>
      <c r="B67" s="74" t="s">
        <v>182</v>
      </c>
      <c r="C67" s="75">
        <v>100</v>
      </c>
      <c r="D67" s="74">
        <v>65</v>
      </c>
      <c r="E67" s="73" t="s">
        <v>183</v>
      </c>
      <c r="F67" s="73" t="s">
        <v>42</v>
      </c>
      <c r="G67" s="73" t="s">
        <v>43</v>
      </c>
      <c r="H67" s="73" t="s">
        <v>184</v>
      </c>
      <c r="I67" s="73">
        <v>165</v>
      </c>
      <c r="J67" s="73" t="s">
        <v>185</v>
      </c>
      <c r="K67" s="73">
        <v>5</v>
      </c>
      <c r="L67" s="73" t="s">
        <v>46</v>
      </c>
      <c r="M67" s="73">
        <v>100</v>
      </c>
      <c r="N67" s="73">
        <v>21</v>
      </c>
    </row>
    <row r="68" spans="1:14">
      <c r="A68" s="73" t="s">
        <v>3</v>
      </c>
      <c r="B68" s="74" t="s">
        <v>186</v>
      </c>
      <c r="C68" s="75">
        <v>10</v>
      </c>
      <c r="D68" s="74">
        <v>65</v>
      </c>
      <c r="E68" s="73" t="s">
        <v>183</v>
      </c>
      <c r="F68" s="73" t="s">
        <v>42</v>
      </c>
      <c r="G68" s="73" t="s">
        <v>43</v>
      </c>
      <c r="H68" s="73" t="s">
        <v>184</v>
      </c>
      <c r="I68" s="73">
        <v>296</v>
      </c>
      <c r="J68" s="73" t="s">
        <v>187</v>
      </c>
      <c r="K68" s="73">
        <v>1</v>
      </c>
      <c r="L68" s="73" t="s">
        <v>46</v>
      </c>
      <c r="M68" s="73">
        <v>10</v>
      </c>
      <c r="N68" s="73">
        <v>8</v>
      </c>
    </row>
    <row r="69" spans="1:14">
      <c r="A69" s="73" t="s">
        <v>3</v>
      </c>
      <c r="B69" s="74" t="s">
        <v>188</v>
      </c>
      <c r="C69" s="75">
        <v>70</v>
      </c>
      <c r="D69" s="74">
        <v>65</v>
      </c>
      <c r="E69" s="73" t="s">
        <v>183</v>
      </c>
      <c r="F69" s="73" t="s">
        <v>42</v>
      </c>
      <c r="G69" s="73" t="s">
        <v>43</v>
      </c>
      <c r="H69" s="73" t="s">
        <v>184</v>
      </c>
      <c r="I69" s="73">
        <v>146</v>
      </c>
      <c r="J69" s="73" t="s">
        <v>189</v>
      </c>
      <c r="K69" s="73">
        <v>4</v>
      </c>
      <c r="L69" s="73" t="s">
        <v>46</v>
      </c>
      <c r="M69" s="73">
        <v>70</v>
      </c>
      <c r="N69" s="73">
        <v>41</v>
      </c>
    </row>
    <row r="70" spans="1:14">
      <c r="A70" s="73" t="s">
        <v>3</v>
      </c>
      <c r="B70" s="74" t="s">
        <v>190</v>
      </c>
      <c r="C70" s="75">
        <v>60</v>
      </c>
      <c r="D70" s="74">
        <v>65</v>
      </c>
      <c r="E70" s="73" t="s">
        <v>183</v>
      </c>
      <c r="F70" s="73" t="s">
        <v>42</v>
      </c>
      <c r="G70" s="73" t="s">
        <v>43</v>
      </c>
      <c r="H70" s="73" t="s">
        <v>184</v>
      </c>
      <c r="I70" s="73">
        <v>150</v>
      </c>
      <c r="J70" s="73" t="s">
        <v>191</v>
      </c>
      <c r="K70" s="73">
        <v>9</v>
      </c>
      <c r="L70" s="73" t="s">
        <v>46</v>
      </c>
      <c r="M70" s="73">
        <v>60</v>
      </c>
      <c r="N70" s="73">
        <v>8</v>
      </c>
    </row>
    <row r="71" spans="1:14">
      <c r="A71" s="73" t="s">
        <v>3</v>
      </c>
      <c r="B71" s="74" t="s">
        <v>192</v>
      </c>
      <c r="C71" s="75">
        <v>15</v>
      </c>
      <c r="D71" s="74">
        <v>65</v>
      </c>
      <c r="E71" s="73" t="s">
        <v>183</v>
      </c>
      <c r="F71" s="73" t="s">
        <v>42</v>
      </c>
      <c r="G71" s="73" t="s">
        <v>43</v>
      </c>
      <c r="H71" s="73" t="s">
        <v>184</v>
      </c>
      <c r="I71" s="73">
        <v>144</v>
      </c>
      <c r="J71" s="73" t="s">
        <v>193</v>
      </c>
      <c r="K71" s="73">
        <v>2</v>
      </c>
      <c r="L71" s="73" t="s">
        <v>46</v>
      </c>
      <c r="M71" s="73">
        <v>15</v>
      </c>
      <c r="N71" s="73">
        <v>25</v>
      </c>
    </row>
    <row r="72" spans="1:14">
      <c r="A72" s="73" t="s">
        <v>3</v>
      </c>
      <c r="B72" s="74" t="s">
        <v>194</v>
      </c>
      <c r="C72" s="75">
        <v>70</v>
      </c>
      <c r="D72" s="74">
        <v>65</v>
      </c>
      <c r="E72" s="73" t="s">
        <v>183</v>
      </c>
      <c r="F72" s="73" t="s">
        <v>42</v>
      </c>
      <c r="G72" s="73" t="s">
        <v>43</v>
      </c>
      <c r="H72" s="73" t="s">
        <v>184</v>
      </c>
      <c r="I72" s="73">
        <v>148</v>
      </c>
      <c r="J72" s="73" t="s">
        <v>195</v>
      </c>
      <c r="K72" s="73">
        <v>7</v>
      </c>
      <c r="L72" s="73" t="s">
        <v>46</v>
      </c>
      <c r="M72" s="73">
        <v>70</v>
      </c>
      <c r="N72" s="73">
        <v>20</v>
      </c>
    </row>
    <row r="73" spans="1:14">
      <c r="A73" s="73" t="s">
        <v>3</v>
      </c>
      <c r="B73" s="74" t="s">
        <v>196</v>
      </c>
      <c r="C73" s="75">
        <v>100</v>
      </c>
      <c r="D73" s="74">
        <v>65</v>
      </c>
      <c r="E73" s="73" t="s">
        <v>183</v>
      </c>
      <c r="F73" s="73" t="s">
        <v>42</v>
      </c>
      <c r="G73" s="73" t="s">
        <v>43</v>
      </c>
      <c r="H73" s="73" t="s">
        <v>184</v>
      </c>
      <c r="I73" s="73">
        <v>145</v>
      </c>
      <c r="J73" s="73" t="s">
        <v>197</v>
      </c>
      <c r="K73" s="73">
        <v>3</v>
      </c>
      <c r="L73" s="73" t="s">
        <v>46</v>
      </c>
      <c r="M73" s="73">
        <v>100</v>
      </c>
      <c r="N73" s="73">
        <v>80</v>
      </c>
    </row>
    <row r="74" spans="1:14">
      <c r="A74" s="73" t="s">
        <v>3</v>
      </c>
      <c r="B74" s="74" t="s">
        <v>198</v>
      </c>
      <c r="C74" s="75">
        <v>100</v>
      </c>
      <c r="D74" s="74">
        <v>65</v>
      </c>
      <c r="E74" s="73" t="s">
        <v>183</v>
      </c>
      <c r="F74" s="73" t="s">
        <v>42</v>
      </c>
      <c r="G74" s="73" t="s">
        <v>43</v>
      </c>
      <c r="H74" s="73" t="s">
        <v>184</v>
      </c>
      <c r="I74" s="73">
        <v>149</v>
      </c>
      <c r="J74" s="73" t="s">
        <v>199</v>
      </c>
      <c r="K74" s="73">
        <v>8</v>
      </c>
      <c r="L74" s="73" t="s">
        <v>46</v>
      </c>
      <c r="M74" s="73">
        <v>100</v>
      </c>
      <c r="N74" s="73">
        <v>13</v>
      </c>
    </row>
    <row r="75" spans="1:14">
      <c r="A75" s="73" t="s">
        <v>3</v>
      </c>
      <c r="B75" s="74" t="s">
        <v>200</v>
      </c>
      <c r="C75" s="75">
        <v>80</v>
      </c>
      <c r="D75" s="74">
        <v>65</v>
      </c>
      <c r="E75" s="73" t="s">
        <v>183</v>
      </c>
      <c r="F75" s="73" t="s">
        <v>42</v>
      </c>
      <c r="G75" s="73" t="s">
        <v>43</v>
      </c>
      <c r="H75" s="73" t="s">
        <v>184</v>
      </c>
      <c r="I75" s="73">
        <v>147</v>
      </c>
      <c r="J75" s="73" t="s">
        <v>201</v>
      </c>
      <c r="K75" s="73">
        <v>6</v>
      </c>
      <c r="L75" s="73" t="s">
        <v>46</v>
      </c>
      <c r="M75" s="73">
        <v>80</v>
      </c>
      <c r="N75" s="73">
        <v>7</v>
      </c>
    </row>
    <row r="76" spans="1:14">
      <c r="A76" s="73" t="s">
        <v>202</v>
      </c>
      <c r="B76" s="74" t="s">
        <v>203</v>
      </c>
      <c r="C76" s="75">
        <v>100</v>
      </c>
      <c r="D76" s="74">
        <v>67</v>
      </c>
      <c r="E76" s="73" t="s">
        <v>204</v>
      </c>
      <c r="F76" s="73" t="s">
        <v>42</v>
      </c>
      <c r="G76" s="73" t="s">
        <v>43</v>
      </c>
      <c r="H76" s="73" t="s">
        <v>205</v>
      </c>
      <c r="I76" s="73">
        <v>195</v>
      </c>
      <c r="J76" s="73" t="s">
        <v>206</v>
      </c>
      <c r="K76" s="73">
        <v>7</v>
      </c>
      <c r="L76" s="73" t="s">
        <v>132</v>
      </c>
      <c r="M76" s="73">
        <v>100</v>
      </c>
    </row>
    <row r="77" spans="1:14">
      <c r="A77" s="73" t="s">
        <v>202</v>
      </c>
      <c r="B77" s="74" t="s">
        <v>207</v>
      </c>
      <c r="C77" s="75">
        <v>10</v>
      </c>
      <c r="D77" s="74">
        <v>67</v>
      </c>
      <c r="E77" s="73" t="s">
        <v>204</v>
      </c>
      <c r="F77" s="73" t="s">
        <v>42</v>
      </c>
      <c r="G77" s="73" t="s">
        <v>43</v>
      </c>
      <c r="H77" s="73" t="s">
        <v>205</v>
      </c>
      <c r="I77" s="73">
        <v>45</v>
      </c>
      <c r="J77" s="73" t="s">
        <v>140</v>
      </c>
      <c r="K77" s="73">
        <v>1</v>
      </c>
      <c r="L77" s="73" t="s">
        <v>132</v>
      </c>
      <c r="M77" s="73">
        <v>10</v>
      </c>
    </row>
    <row r="78" spans="1:14">
      <c r="A78" s="73" t="s">
        <v>202</v>
      </c>
      <c r="B78" s="74" t="s">
        <v>208</v>
      </c>
      <c r="C78" s="75">
        <v>100</v>
      </c>
      <c r="D78" s="74">
        <v>67</v>
      </c>
      <c r="E78" s="73" t="s">
        <v>204</v>
      </c>
      <c r="F78" s="73" t="s">
        <v>42</v>
      </c>
      <c r="G78" s="73" t="s">
        <v>43</v>
      </c>
      <c r="H78" s="73" t="s">
        <v>205</v>
      </c>
      <c r="I78" s="73">
        <v>193</v>
      </c>
      <c r="J78" s="73" t="s">
        <v>209</v>
      </c>
      <c r="K78" s="73">
        <v>6</v>
      </c>
      <c r="L78" s="73" t="s">
        <v>132</v>
      </c>
      <c r="M78" s="73">
        <v>100</v>
      </c>
    </row>
    <row r="79" spans="1:14">
      <c r="A79" s="73" t="s">
        <v>202</v>
      </c>
      <c r="B79" s="74" t="s">
        <v>210</v>
      </c>
      <c r="C79" s="75">
        <v>10</v>
      </c>
      <c r="D79" s="74">
        <v>67</v>
      </c>
      <c r="E79" s="73" t="s">
        <v>204</v>
      </c>
      <c r="F79" s="73" t="s">
        <v>42</v>
      </c>
      <c r="G79" s="73" t="s">
        <v>43</v>
      </c>
      <c r="H79" s="73" t="s">
        <v>205</v>
      </c>
      <c r="I79" s="73">
        <v>54</v>
      </c>
      <c r="J79" s="73" t="s">
        <v>138</v>
      </c>
      <c r="K79" s="73">
        <v>10</v>
      </c>
      <c r="L79" s="73" t="s">
        <v>132</v>
      </c>
      <c r="M79" s="73">
        <v>10</v>
      </c>
    </row>
    <row r="80" spans="1:14">
      <c r="A80" s="73" t="s">
        <v>202</v>
      </c>
      <c r="B80" s="74" t="s">
        <v>211</v>
      </c>
      <c r="C80" s="75">
        <v>100</v>
      </c>
      <c r="D80" s="74">
        <v>67</v>
      </c>
      <c r="E80" s="73" t="s">
        <v>204</v>
      </c>
      <c r="F80" s="73" t="s">
        <v>42</v>
      </c>
      <c r="G80" s="73" t="s">
        <v>43</v>
      </c>
      <c r="H80" s="73" t="s">
        <v>205</v>
      </c>
      <c r="I80" s="73">
        <v>196</v>
      </c>
      <c r="J80" s="73" t="s">
        <v>212</v>
      </c>
      <c r="K80" s="73">
        <v>9</v>
      </c>
      <c r="L80" s="73" t="s">
        <v>132</v>
      </c>
      <c r="M80" s="73">
        <v>100</v>
      </c>
    </row>
    <row r="81" spans="1:14">
      <c r="A81" s="73" t="s">
        <v>202</v>
      </c>
      <c r="B81" s="74" t="s">
        <v>213</v>
      </c>
      <c r="C81" s="75">
        <v>100</v>
      </c>
      <c r="D81" s="74">
        <v>67</v>
      </c>
      <c r="E81" s="73" t="s">
        <v>204</v>
      </c>
      <c r="F81" s="73" t="s">
        <v>42</v>
      </c>
      <c r="G81" s="73" t="s">
        <v>43</v>
      </c>
      <c r="H81" s="73" t="s">
        <v>205</v>
      </c>
      <c r="I81" s="73">
        <v>190</v>
      </c>
      <c r="J81" s="73" t="s">
        <v>214</v>
      </c>
      <c r="K81" s="73">
        <v>5</v>
      </c>
      <c r="L81" s="73" t="s">
        <v>132</v>
      </c>
      <c r="M81" s="73">
        <v>100</v>
      </c>
    </row>
    <row r="82" spans="1:14">
      <c r="A82" s="73" t="s">
        <v>202</v>
      </c>
      <c r="B82" s="74" t="s">
        <v>215</v>
      </c>
      <c r="C82" s="75">
        <v>100</v>
      </c>
      <c r="D82" s="74">
        <v>67</v>
      </c>
      <c r="E82" s="73" t="s">
        <v>204</v>
      </c>
      <c r="F82" s="73" t="s">
        <v>42</v>
      </c>
      <c r="G82" s="73" t="s">
        <v>43</v>
      </c>
      <c r="H82" s="73" t="s">
        <v>205</v>
      </c>
      <c r="I82" s="73">
        <v>48</v>
      </c>
      <c r="J82" s="73" t="s">
        <v>144</v>
      </c>
      <c r="K82" s="73">
        <v>4</v>
      </c>
      <c r="L82" s="73" t="s">
        <v>132</v>
      </c>
      <c r="M82" s="73">
        <v>100</v>
      </c>
    </row>
    <row r="83" spans="1:14">
      <c r="A83" s="73" t="s">
        <v>202</v>
      </c>
      <c r="B83" s="74" t="s">
        <v>216</v>
      </c>
      <c r="C83" s="75">
        <v>80</v>
      </c>
      <c r="D83" s="74">
        <v>67</v>
      </c>
      <c r="E83" s="73" t="s">
        <v>204</v>
      </c>
      <c r="F83" s="73" t="s">
        <v>42</v>
      </c>
      <c r="G83" s="73" t="s">
        <v>43</v>
      </c>
      <c r="H83" s="73" t="s">
        <v>205</v>
      </c>
      <c r="I83" s="73">
        <v>47</v>
      </c>
      <c r="J83" s="73" t="s">
        <v>148</v>
      </c>
      <c r="K83" s="73">
        <v>3</v>
      </c>
      <c r="L83" s="73" t="s">
        <v>132</v>
      </c>
      <c r="M83" s="73">
        <v>80</v>
      </c>
      <c r="N83" s="73">
        <v>1</v>
      </c>
    </row>
    <row r="84" spans="1:14">
      <c r="A84" s="73" t="s">
        <v>202</v>
      </c>
      <c r="B84" s="74" t="s">
        <v>217</v>
      </c>
      <c r="C84" s="75">
        <v>80</v>
      </c>
      <c r="D84" s="74">
        <v>67</v>
      </c>
      <c r="E84" s="73" t="s">
        <v>204</v>
      </c>
      <c r="F84" s="73" t="s">
        <v>42</v>
      </c>
      <c r="G84" s="73" t="s">
        <v>43</v>
      </c>
      <c r="H84" s="73" t="s">
        <v>205</v>
      </c>
      <c r="I84" s="73">
        <v>46</v>
      </c>
      <c r="J84" s="73" t="s">
        <v>136</v>
      </c>
      <c r="K84" s="73">
        <v>2</v>
      </c>
      <c r="L84" s="73" t="s">
        <v>132</v>
      </c>
      <c r="M84" s="73">
        <v>80</v>
      </c>
    </row>
    <row r="85" spans="1:14">
      <c r="A85" s="73" t="s">
        <v>202</v>
      </c>
      <c r="B85" s="74" t="s">
        <v>218</v>
      </c>
      <c r="C85" s="75">
        <v>10</v>
      </c>
      <c r="D85" s="74">
        <v>67</v>
      </c>
      <c r="E85" s="73" t="s">
        <v>204</v>
      </c>
      <c r="F85" s="73" t="s">
        <v>42</v>
      </c>
      <c r="G85" s="73" t="s">
        <v>43</v>
      </c>
      <c r="H85" s="73" t="s">
        <v>205</v>
      </c>
      <c r="I85" s="73">
        <v>244</v>
      </c>
      <c r="J85" s="73" t="s">
        <v>219</v>
      </c>
      <c r="K85" s="73">
        <v>8</v>
      </c>
      <c r="L85" s="73" t="s">
        <v>132</v>
      </c>
      <c r="M85" s="73">
        <v>10</v>
      </c>
    </row>
    <row r="86" spans="1:14">
      <c r="A86" s="73" t="s">
        <v>220</v>
      </c>
      <c r="B86" s="74" t="s">
        <v>221</v>
      </c>
      <c r="C86" s="75">
        <v>10</v>
      </c>
      <c r="D86" s="74">
        <v>68</v>
      </c>
      <c r="E86" s="73" t="s">
        <v>222</v>
      </c>
      <c r="F86" s="73" t="s">
        <v>42</v>
      </c>
      <c r="G86" s="73" t="s">
        <v>43</v>
      </c>
      <c r="H86" s="73" t="s">
        <v>223</v>
      </c>
      <c r="I86" s="73">
        <v>51</v>
      </c>
      <c r="J86" s="73" t="s">
        <v>106</v>
      </c>
      <c r="K86" s="73">
        <v>12</v>
      </c>
      <c r="L86" s="73" t="s">
        <v>46</v>
      </c>
      <c r="M86" s="73">
        <v>10</v>
      </c>
      <c r="N86" s="73">
        <v>4</v>
      </c>
    </row>
    <row r="87" spans="1:14">
      <c r="A87" s="73" t="s">
        <v>220</v>
      </c>
      <c r="B87" s="74" t="s">
        <v>224</v>
      </c>
      <c r="C87" s="75">
        <v>100</v>
      </c>
      <c r="D87" s="74">
        <v>68</v>
      </c>
      <c r="E87" s="73" t="s">
        <v>222</v>
      </c>
      <c r="F87" s="73" t="s">
        <v>42</v>
      </c>
      <c r="G87" s="73" t="s">
        <v>43</v>
      </c>
      <c r="H87" s="73" t="s">
        <v>223</v>
      </c>
      <c r="I87" s="73">
        <v>156</v>
      </c>
      <c r="J87" s="73" t="s">
        <v>225</v>
      </c>
      <c r="K87" s="73">
        <v>3</v>
      </c>
      <c r="L87" s="73" t="s">
        <v>46</v>
      </c>
      <c r="M87" s="73">
        <v>100</v>
      </c>
      <c r="N87" s="73">
        <v>23</v>
      </c>
    </row>
    <row r="88" spans="1:14">
      <c r="A88" s="73" t="s">
        <v>220</v>
      </c>
      <c r="B88" s="74" t="s">
        <v>226</v>
      </c>
      <c r="C88" s="75">
        <v>10</v>
      </c>
      <c r="D88" s="74">
        <v>68</v>
      </c>
      <c r="E88" s="73" t="s">
        <v>222</v>
      </c>
      <c r="F88" s="73" t="s">
        <v>42</v>
      </c>
      <c r="G88" s="73" t="s">
        <v>43</v>
      </c>
      <c r="H88" s="73" t="s">
        <v>223</v>
      </c>
      <c r="I88" s="73">
        <v>151</v>
      </c>
      <c r="J88" s="73" t="s">
        <v>227</v>
      </c>
      <c r="K88" s="73">
        <v>2</v>
      </c>
      <c r="L88" s="73" t="s">
        <v>46</v>
      </c>
      <c r="M88" s="73">
        <v>10</v>
      </c>
      <c r="N88" s="73">
        <v>1</v>
      </c>
    </row>
    <row r="89" spans="1:14">
      <c r="A89" s="73" t="s">
        <v>220</v>
      </c>
      <c r="B89" s="74" t="s">
        <v>228</v>
      </c>
      <c r="C89" s="75">
        <v>80</v>
      </c>
      <c r="D89" s="74">
        <v>68</v>
      </c>
      <c r="E89" s="73" t="s">
        <v>222</v>
      </c>
      <c r="F89" s="73" t="s">
        <v>42</v>
      </c>
      <c r="G89" s="73" t="s">
        <v>43</v>
      </c>
      <c r="H89" s="73" t="s">
        <v>223</v>
      </c>
      <c r="I89" s="73">
        <v>126</v>
      </c>
      <c r="J89" s="73" t="s">
        <v>229</v>
      </c>
      <c r="K89" s="73">
        <v>6</v>
      </c>
      <c r="L89" s="73" t="s">
        <v>46</v>
      </c>
      <c r="M89" s="73">
        <v>80</v>
      </c>
      <c r="N89" s="73">
        <v>15</v>
      </c>
    </row>
    <row r="90" spans="1:14">
      <c r="A90" s="73" t="s">
        <v>220</v>
      </c>
      <c r="B90" s="74" t="s">
        <v>230</v>
      </c>
      <c r="C90" s="75">
        <v>20</v>
      </c>
      <c r="D90" s="74">
        <v>68</v>
      </c>
      <c r="E90" s="73" t="s">
        <v>222</v>
      </c>
      <c r="F90" s="73" t="s">
        <v>42</v>
      </c>
      <c r="G90" s="73" t="s">
        <v>43</v>
      </c>
      <c r="H90" s="73" t="s">
        <v>223</v>
      </c>
      <c r="I90" s="73">
        <v>137</v>
      </c>
      <c r="J90" s="73" t="s">
        <v>231</v>
      </c>
      <c r="K90" s="73">
        <v>9</v>
      </c>
      <c r="L90" s="73" t="s">
        <v>46</v>
      </c>
      <c r="M90" s="73">
        <v>20</v>
      </c>
      <c r="N90" s="73">
        <v>7</v>
      </c>
    </row>
    <row r="91" spans="1:14">
      <c r="A91" s="73" t="s">
        <v>220</v>
      </c>
      <c r="B91" s="74" t="s">
        <v>232</v>
      </c>
      <c r="C91" s="75">
        <v>70</v>
      </c>
      <c r="D91" s="74">
        <v>68</v>
      </c>
      <c r="E91" s="73" t="s">
        <v>222</v>
      </c>
      <c r="F91" s="73" t="s">
        <v>42</v>
      </c>
      <c r="G91" s="73" t="s">
        <v>43</v>
      </c>
      <c r="H91" s="73" t="s">
        <v>223</v>
      </c>
      <c r="I91" s="73">
        <v>158</v>
      </c>
      <c r="J91" s="73" t="s">
        <v>233</v>
      </c>
      <c r="K91" s="73">
        <v>7</v>
      </c>
      <c r="L91" s="73" t="s">
        <v>46</v>
      </c>
      <c r="M91" s="73">
        <v>70</v>
      </c>
      <c r="N91" s="73">
        <v>16</v>
      </c>
    </row>
    <row r="92" spans="1:14">
      <c r="A92" s="73" t="s">
        <v>220</v>
      </c>
      <c r="B92" s="74" t="s">
        <v>234</v>
      </c>
      <c r="C92" s="75">
        <v>100</v>
      </c>
      <c r="D92" s="74">
        <v>68</v>
      </c>
      <c r="E92" s="73" t="s">
        <v>222</v>
      </c>
      <c r="F92" s="73" t="s">
        <v>42</v>
      </c>
      <c r="G92" s="73" t="s">
        <v>43</v>
      </c>
      <c r="H92" s="73" t="s">
        <v>223</v>
      </c>
      <c r="I92" s="73">
        <v>159</v>
      </c>
      <c r="J92" s="73" t="s">
        <v>235</v>
      </c>
      <c r="K92" s="73">
        <v>8</v>
      </c>
      <c r="L92" s="73" t="s">
        <v>46</v>
      </c>
      <c r="M92" s="73">
        <v>100</v>
      </c>
      <c r="N92" s="73">
        <v>22</v>
      </c>
    </row>
    <row r="93" spans="1:14">
      <c r="A93" s="73" t="s">
        <v>220</v>
      </c>
      <c r="B93" s="74" t="s">
        <v>236</v>
      </c>
      <c r="C93" s="75">
        <v>60</v>
      </c>
      <c r="D93" s="74">
        <v>68</v>
      </c>
      <c r="E93" s="73" t="s">
        <v>222</v>
      </c>
      <c r="F93" s="73" t="s">
        <v>42</v>
      </c>
      <c r="G93" s="73" t="s">
        <v>43</v>
      </c>
      <c r="H93" s="73" t="s">
        <v>223</v>
      </c>
      <c r="I93" s="73">
        <v>160</v>
      </c>
      <c r="J93" s="73" t="s">
        <v>237</v>
      </c>
      <c r="K93" s="73">
        <v>10</v>
      </c>
      <c r="L93" s="73" t="s">
        <v>46</v>
      </c>
      <c r="M93" s="73">
        <v>60</v>
      </c>
      <c r="N93" s="73">
        <v>8</v>
      </c>
    </row>
    <row r="94" spans="1:14">
      <c r="A94" s="73" t="s">
        <v>220</v>
      </c>
      <c r="B94" s="74" t="s">
        <v>238</v>
      </c>
      <c r="C94" s="75">
        <v>70</v>
      </c>
      <c r="D94" s="74">
        <v>68</v>
      </c>
      <c r="E94" s="73" t="s">
        <v>222</v>
      </c>
      <c r="F94" s="73" t="s">
        <v>42</v>
      </c>
      <c r="G94" s="73" t="s">
        <v>43</v>
      </c>
      <c r="H94" s="73" t="s">
        <v>223</v>
      </c>
      <c r="I94" s="73">
        <v>157</v>
      </c>
      <c r="J94" s="73" t="s">
        <v>239</v>
      </c>
      <c r="K94" s="73">
        <v>5</v>
      </c>
      <c r="L94" s="73" t="s">
        <v>46</v>
      </c>
      <c r="M94" s="73">
        <v>70</v>
      </c>
      <c r="N94" s="73">
        <v>49</v>
      </c>
    </row>
    <row r="95" spans="1:14">
      <c r="A95" s="73" t="s">
        <v>220</v>
      </c>
      <c r="B95" s="74" t="s">
        <v>240</v>
      </c>
      <c r="C95" s="75">
        <v>80</v>
      </c>
      <c r="D95" s="74">
        <v>68</v>
      </c>
      <c r="E95" s="73" t="s">
        <v>222</v>
      </c>
      <c r="F95" s="73" t="s">
        <v>42</v>
      </c>
      <c r="G95" s="73" t="s">
        <v>43</v>
      </c>
      <c r="H95" s="73" t="s">
        <v>223</v>
      </c>
      <c r="I95" s="73">
        <v>125</v>
      </c>
      <c r="J95" s="73" t="s">
        <v>241</v>
      </c>
      <c r="K95" s="73">
        <v>4</v>
      </c>
      <c r="L95" s="73" t="s">
        <v>46</v>
      </c>
      <c r="M95" s="73">
        <v>80</v>
      </c>
      <c r="N95" s="73">
        <v>29</v>
      </c>
    </row>
    <row r="96" spans="1:14">
      <c r="A96" s="73" t="s">
        <v>220</v>
      </c>
      <c r="B96" s="74" t="s">
        <v>242</v>
      </c>
      <c r="C96" s="75">
        <v>120</v>
      </c>
      <c r="D96" s="74">
        <v>68</v>
      </c>
      <c r="E96" s="73" t="s">
        <v>222</v>
      </c>
      <c r="F96" s="73" t="s">
        <v>42</v>
      </c>
      <c r="G96" s="73" t="s">
        <v>43</v>
      </c>
      <c r="H96" s="73" t="s">
        <v>223</v>
      </c>
      <c r="I96" s="73">
        <v>162</v>
      </c>
      <c r="J96" s="73" t="s">
        <v>243</v>
      </c>
      <c r="K96" s="73">
        <v>13</v>
      </c>
      <c r="L96" s="73" t="s">
        <v>46</v>
      </c>
      <c r="M96" s="73">
        <v>120</v>
      </c>
      <c r="N96" s="73">
        <v>25</v>
      </c>
    </row>
    <row r="97" spans="1:14">
      <c r="A97" s="73" t="s">
        <v>220</v>
      </c>
      <c r="B97" s="74" t="s">
        <v>244</v>
      </c>
      <c r="C97" s="75">
        <v>10</v>
      </c>
      <c r="D97" s="74">
        <v>68</v>
      </c>
      <c r="E97" s="73" t="s">
        <v>222</v>
      </c>
      <c r="F97" s="73" t="s">
        <v>42</v>
      </c>
      <c r="G97" s="73" t="s">
        <v>43</v>
      </c>
      <c r="H97" s="73" t="s">
        <v>223</v>
      </c>
      <c r="I97" s="73">
        <v>38</v>
      </c>
      <c r="J97" s="73" t="s">
        <v>108</v>
      </c>
      <c r="K97" s="73">
        <v>1</v>
      </c>
      <c r="L97" s="73" t="s">
        <v>46</v>
      </c>
      <c r="M97" s="73">
        <v>10</v>
      </c>
      <c r="N97" s="73">
        <v>1</v>
      </c>
    </row>
    <row r="98" spans="1:14">
      <c r="A98" s="73" t="s">
        <v>220</v>
      </c>
      <c r="B98" s="74" t="s">
        <v>245</v>
      </c>
      <c r="C98" s="75">
        <v>20</v>
      </c>
      <c r="D98" s="74">
        <v>68</v>
      </c>
      <c r="E98" s="73" t="s">
        <v>222</v>
      </c>
      <c r="F98" s="73" t="s">
        <v>42</v>
      </c>
      <c r="G98" s="73" t="s">
        <v>43</v>
      </c>
      <c r="H98" s="73" t="s">
        <v>223</v>
      </c>
      <c r="I98" s="73">
        <v>161</v>
      </c>
      <c r="J98" s="73" t="s">
        <v>246</v>
      </c>
      <c r="K98" s="73">
        <v>11</v>
      </c>
      <c r="L98" s="73" t="s">
        <v>46</v>
      </c>
      <c r="M98" s="73">
        <v>20</v>
      </c>
      <c r="N98" s="73">
        <v>3</v>
      </c>
    </row>
    <row r="99" spans="1:14">
      <c r="A99" s="73" t="s">
        <v>247</v>
      </c>
      <c r="B99" s="74" t="s">
        <v>248</v>
      </c>
      <c r="C99" s="75">
        <v>20</v>
      </c>
      <c r="D99" s="74">
        <v>69</v>
      </c>
      <c r="E99" s="73" t="s">
        <v>249</v>
      </c>
      <c r="F99" s="73" t="s">
        <v>42</v>
      </c>
      <c r="G99" s="73" t="s">
        <v>43</v>
      </c>
      <c r="I99" s="73">
        <v>137</v>
      </c>
      <c r="J99" s="73" t="s">
        <v>231</v>
      </c>
      <c r="K99" s="73">
        <v>8</v>
      </c>
      <c r="L99" s="73" t="s">
        <v>46</v>
      </c>
      <c r="M99" s="73">
        <v>20</v>
      </c>
      <c r="N99" s="73">
        <v>3</v>
      </c>
    </row>
    <row r="100" spans="1:14">
      <c r="A100" s="73" t="s">
        <v>247</v>
      </c>
      <c r="B100" s="74" t="s">
        <v>250</v>
      </c>
      <c r="C100" s="75">
        <v>80</v>
      </c>
      <c r="D100" s="74">
        <v>69</v>
      </c>
      <c r="E100" s="73" t="s">
        <v>249</v>
      </c>
      <c r="F100" s="73" t="s">
        <v>42</v>
      </c>
      <c r="G100" s="73" t="s">
        <v>43</v>
      </c>
      <c r="I100" s="73">
        <v>125</v>
      </c>
      <c r="J100" s="73" t="s">
        <v>241</v>
      </c>
      <c r="K100" s="73">
        <v>6</v>
      </c>
      <c r="L100" s="73" t="s">
        <v>46</v>
      </c>
      <c r="M100" s="73">
        <v>80</v>
      </c>
      <c r="N100" s="73">
        <v>8</v>
      </c>
    </row>
    <row r="101" spans="1:14">
      <c r="A101" s="73" t="s">
        <v>247</v>
      </c>
      <c r="B101" s="74" t="s">
        <v>251</v>
      </c>
      <c r="C101" s="75">
        <v>80</v>
      </c>
      <c r="D101" s="74">
        <v>69</v>
      </c>
      <c r="E101" s="73" t="s">
        <v>249</v>
      </c>
      <c r="F101" s="73" t="s">
        <v>42</v>
      </c>
      <c r="G101" s="73" t="s">
        <v>43</v>
      </c>
      <c r="I101" s="73">
        <v>126</v>
      </c>
      <c r="J101" s="73" t="s">
        <v>229</v>
      </c>
      <c r="K101" s="73">
        <v>7</v>
      </c>
      <c r="L101" s="73" t="s">
        <v>46</v>
      </c>
      <c r="M101" s="73">
        <v>80</v>
      </c>
      <c r="N101" s="73">
        <v>2</v>
      </c>
    </row>
    <row r="102" spans="1:14">
      <c r="A102" s="73" t="s">
        <v>247</v>
      </c>
      <c r="B102" s="74" t="s">
        <v>252</v>
      </c>
      <c r="C102" s="75">
        <v>80</v>
      </c>
      <c r="D102" s="74">
        <v>69</v>
      </c>
      <c r="E102" s="73" t="s">
        <v>249</v>
      </c>
      <c r="F102" s="73" t="s">
        <v>42</v>
      </c>
      <c r="G102" s="73" t="s">
        <v>43</v>
      </c>
      <c r="I102" s="73">
        <v>60</v>
      </c>
      <c r="J102" s="73" t="s">
        <v>253</v>
      </c>
      <c r="K102" s="73">
        <v>4</v>
      </c>
      <c r="L102" s="73" t="s">
        <v>46</v>
      </c>
      <c r="M102" s="73">
        <v>80</v>
      </c>
      <c r="N102" s="73">
        <v>19</v>
      </c>
    </row>
    <row r="103" spans="1:14">
      <c r="A103" s="73" t="s">
        <v>247</v>
      </c>
      <c r="B103" s="74" t="s">
        <v>254</v>
      </c>
      <c r="C103" s="75">
        <v>50</v>
      </c>
      <c r="D103" s="74">
        <v>69</v>
      </c>
      <c r="E103" s="73" t="s">
        <v>249</v>
      </c>
      <c r="F103" s="73" t="s">
        <v>42</v>
      </c>
      <c r="G103" s="73" t="s">
        <v>43</v>
      </c>
      <c r="I103" s="73">
        <v>66</v>
      </c>
      <c r="J103" s="73" t="s">
        <v>255</v>
      </c>
      <c r="K103" s="73">
        <v>5</v>
      </c>
      <c r="L103" s="73" t="s">
        <v>46</v>
      </c>
      <c r="M103" s="73">
        <v>50</v>
      </c>
      <c r="N103" s="73">
        <v>7</v>
      </c>
    </row>
    <row r="104" spans="1:14">
      <c r="A104" s="73" t="s">
        <v>247</v>
      </c>
      <c r="B104" s="74" t="s">
        <v>256</v>
      </c>
      <c r="C104" s="75">
        <v>10</v>
      </c>
      <c r="D104" s="74">
        <v>69</v>
      </c>
      <c r="E104" s="73" t="s">
        <v>249</v>
      </c>
      <c r="F104" s="73" t="s">
        <v>42</v>
      </c>
      <c r="G104" s="73" t="s">
        <v>43</v>
      </c>
      <c r="I104" s="73">
        <v>151</v>
      </c>
      <c r="J104" s="73" t="s">
        <v>227</v>
      </c>
      <c r="K104" s="73">
        <v>2</v>
      </c>
      <c r="L104" s="73" t="s">
        <v>46</v>
      </c>
      <c r="M104" s="73">
        <v>10</v>
      </c>
      <c r="N104" s="73">
        <v>6</v>
      </c>
    </row>
    <row r="105" spans="1:14">
      <c r="A105" s="73" t="s">
        <v>247</v>
      </c>
      <c r="B105" s="74" t="s">
        <v>257</v>
      </c>
      <c r="C105" s="75">
        <v>80</v>
      </c>
      <c r="D105" s="74">
        <v>69</v>
      </c>
      <c r="E105" s="73" t="s">
        <v>249</v>
      </c>
      <c r="F105" s="73" t="s">
        <v>42</v>
      </c>
      <c r="G105" s="73" t="s">
        <v>43</v>
      </c>
      <c r="I105" s="73">
        <v>63</v>
      </c>
      <c r="J105" s="73" t="s">
        <v>258</v>
      </c>
      <c r="K105" s="73">
        <v>10</v>
      </c>
      <c r="L105" s="73" t="s">
        <v>46</v>
      </c>
      <c r="M105" s="73">
        <v>80</v>
      </c>
      <c r="N105" s="73">
        <v>13</v>
      </c>
    </row>
    <row r="106" spans="1:14">
      <c r="A106" s="73" t="s">
        <v>247</v>
      </c>
      <c r="B106" s="74" t="s">
        <v>259</v>
      </c>
      <c r="C106" s="75">
        <v>80</v>
      </c>
      <c r="D106" s="74">
        <v>69</v>
      </c>
      <c r="E106" s="73" t="s">
        <v>249</v>
      </c>
      <c r="F106" s="73" t="s">
        <v>42</v>
      </c>
      <c r="G106" s="73" t="s">
        <v>43</v>
      </c>
      <c r="I106" s="73">
        <v>61</v>
      </c>
      <c r="J106" s="73" t="s">
        <v>260</v>
      </c>
      <c r="K106" s="73">
        <v>9</v>
      </c>
      <c r="L106" s="73" t="s">
        <v>46</v>
      </c>
      <c r="M106" s="73">
        <v>80</v>
      </c>
      <c r="N106" s="73">
        <v>14</v>
      </c>
    </row>
    <row r="107" spans="1:14">
      <c r="A107" s="73" t="s">
        <v>247</v>
      </c>
      <c r="B107" s="74" t="s">
        <v>261</v>
      </c>
      <c r="C107" s="75">
        <v>150</v>
      </c>
      <c r="D107" s="74">
        <v>69</v>
      </c>
      <c r="E107" s="73" t="s">
        <v>249</v>
      </c>
      <c r="F107" s="73" t="s">
        <v>42</v>
      </c>
      <c r="G107" s="73" t="s">
        <v>43</v>
      </c>
      <c r="I107" s="73">
        <v>64</v>
      </c>
      <c r="J107" s="73" t="s">
        <v>262</v>
      </c>
      <c r="K107" s="73">
        <v>12</v>
      </c>
      <c r="L107" s="73" t="s">
        <v>46</v>
      </c>
      <c r="M107" s="73">
        <v>150</v>
      </c>
      <c r="N107" s="73">
        <v>12</v>
      </c>
    </row>
    <row r="108" spans="1:14">
      <c r="A108" s="73" t="s">
        <v>247</v>
      </c>
      <c r="B108" s="74" t="s">
        <v>263</v>
      </c>
      <c r="C108" s="75">
        <v>10</v>
      </c>
      <c r="D108" s="74">
        <v>69</v>
      </c>
      <c r="E108" s="73" t="s">
        <v>249</v>
      </c>
      <c r="F108" s="73" t="s">
        <v>42</v>
      </c>
      <c r="G108" s="73" t="s">
        <v>43</v>
      </c>
      <c r="I108" s="73">
        <v>51</v>
      </c>
      <c r="J108" s="73" t="s">
        <v>106</v>
      </c>
      <c r="K108" s="73">
        <v>11</v>
      </c>
      <c r="L108" s="73" t="s">
        <v>46</v>
      </c>
      <c r="M108" s="73">
        <v>10</v>
      </c>
      <c r="N108" s="73">
        <v>1</v>
      </c>
    </row>
    <row r="109" spans="1:14">
      <c r="A109" s="73" t="s">
        <v>247</v>
      </c>
      <c r="B109" s="74" t="s">
        <v>264</v>
      </c>
      <c r="C109" s="75">
        <v>100</v>
      </c>
      <c r="D109" s="74">
        <v>69</v>
      </c>
      <c r="E109" s="73" t="s">
        <v>249</v>
      </c>
      <c r="F109" s="73" t="s">
        <v>42</v>
      </c>
      <c r="G109" s="73" t="s">
        <v>43</v>
      </c>
      <c r="I109" s="73">
        <v>59</v>
      </c>
      <c r="J109" s="73" t="s">
        <v>265</v>
      </c>
      <c r="K109" s="73">
        <v>3</v>
      </c>
      <c r="L109" s="73" t="s">
        <v>46</v>
      </c>
      <c r="M109" s="73">
        <v>100</v>
      </c>
      <c r="N109" s="73">
        <v>21</v>
      </c>
    </row>
    <row r="110" spans="1:14">
      <c r="A110" s="73" t="s">
        <v>247</v>
      </c>
      <c r="B110" s="74" t="s">
        <v>266</v>
      </c>
      <c r="C110" s="75">
        <v>10</v>
      </c>
      <c r="D110" s="74">
        <v>69</v>
      </c>
      <c r="E110" s="73" t="s">
        <v>249</v>
      </c>
      <c r="F110" s="73" t="s">
        <v>42</v>
      </c>
      <c r="G110" s="73" t="s">
        <v>43</v>
      </c>
      <c r="I110" s="73">
        <v>38</v>
      </c>
      <c r="J110" s="73" t="s">
        <v>108</v>
      </c>
      <c r="K110" s="73">
        <v>1</v>
      </c>
      <c r="L110" s="73" t="s">
        <v>46</v>
      </c>
      <c r="M110" s="73">
        <v>10</v>
      </c>
      <c r="N110" s="73">
        <v>6</v>
      </c>
    </row>
    <row r="111" spans="1:14">
      <c r="A111" s="73" t="s">
        <v>267</v>
      </c>
      <c r="B111" s="74" t="s">
        <v>268</v>
      </c>
      <c r="C111" s="75">
        <v>70</v>
      </c>
      <c r="D111" s="74">
        <v>72</v>
      </c>
      <c r="E111" s="73" t="s">
        <v>269</v>
      </c>
      <c r="F111" s="73" t="s">
        <v>42</v>
      </c>
      <c r="G111" s="73" t="s">
        <v>43</v>
      </c>
      <c r="I111" s="73">
        <v>355</v>
      </c>
      <c r="J111" s="73" t="s">
        <v>270</v>
      </c>
      <c r="K111" s="73">
        <v>7</v>
      </c>
      <c r="L111" s="73" t="s">
        <v>46</v>
      </c>
      <c r="M111" s="73">
        <v>70</v>
      </c>
      <c r="N111" s="73">
        <v>9</v>
      </c>
    </row>
    <row r="112" spans="1:14">
      <c r="A112" s="73" t="s">
        <v>267</v>
      </c>
      <c r="B112" s="74" t="s">
        <v>271</v>
      </c>
      <c r="C112" s="75">
        <v>10</v>
      </c>
      <c r="D112" s="74">
        <v>72</v>
      </c>
      <c r="E112" s="73" t="s">
        <v>269</v>
      </c>
      <c r="F112" s="73" t="s">
        <v>42</v>
      </c>
      <c r="G112" s="73" t="s">
        <v>43</v>
      </c>
      <c r="I112" s="73">
        <v>396</v>
      </c>
      <c r="J112" s="73" t="s">
        <v>272</v>
      </c>
      <c r="K112" s="73">
        <v>11</v>
      </c>
      <c r="L112" s="73" t="s">
        <v>46</v>
      </c>
      <c r="M112" s="73">
        <v>10</v>
      </c>
    </row>
    <row r="113" spans="1:14">
      <c r="A113" s="73" t="s">
        <v>267</v>
      </c>
      <c r="B113" s="74" t="s">
        <v>273</v>
      </c>
      <c r="C113" s="75">
        <v>35</v>
      </c>
      <c r="D113" s="74">
        <v>72</v>
      </c>
      <c r="E113" s="73" t="s">
        <v>269</v>
      </c>
      <c r="F113" s="73" t="s">
        <v>42</v>
      </c>
      <c r="G113" s="73" t="s">
        <v>43</v>
      </c>
      <c r="I113" s="73">
        <v>357</v>
      </c>
      <c r="J113" s="73" t="s">
        <v>274</v>
      </c>
      <c r="K113" s="73">
        <v>9</v>
      </c>
      <c r="L113" s="73" t="s">
        <v>46</v>
      </c>
      <c r="M113" s="73">
        <v>35</v>
      </c>
      <c r="N113" s="73">
        <v>9</v>
      </c>
    </row>
    <row r="114" spans="1:14">
      <c r="A114" s="73" t="s">
        <v>267</v>
      </c>
      <c r="B114" s="74" t="s">
        <v>275</v>
      </c>
      <c r="C114" s="75">
        <v>65</v>
      </c>
      <c r="D114" s="74">
        <v>72</v>
      </c>
      <c r="E114" s="73" t="s">
        <v>269</v>
      </c>
      <c r="F114" s="73" t="s">
        <v>42</v>
      </c>
      <c r="G114" s="73" t="s">
        <v>43</v>
      </c>
      <c r="I114" s="73">
        <v>360</v>
      </c>
      <c r="J114" s="73" t="s">
        <v>276</v>
      </c>
      <c r="K114" s="73">
        <v>13</v>
      </c>
      <c r="L114" s="73" t="s">
        <v>46</v>
      </c>
      <c r="M114" s="73">
        <v>65</v>
      </c>
      <c r="N114" s="73">
        <v>8</v>
      </c>
    </row>
    <row r="115" spans="1:14">
      <c r="A115" s="73" t="s">
        <v>267</v>
      </c>
      <c r="B115" s="74" t="s">
        <v>277</v>
      </c>
      <c r="C115" s="75">
        <v>25</v>
      </c>
      <c r="D115" s="74">
        <v>72</v>
      </c>
      <c r="E115" s="73" t="s">
        <v>269</v>
      </c>
      <c r="F115" s="73" t="s">
        <v>42</v>
      </c>
      <c r="G115" s="73" t="s">
        <v>43</v>
      </c>
      <c r="I115" s="73">
        <v>359</v>
      </c>
      <c r="J115" s="73" t="s">
        <v>278</v>
      </c>
      <c r="K115" s="73">
        <v>12</v>
      </c>
      <c r="L115" s="73" t="s">
        <v>46</v>
      </c>
      <c r="M115" s="73">
        <v>25</v>
      </c>
      <c r="N115" s="73">
        <v>3</v>
      </c>
    </row>
    <row r="116" spans="1:14">
      <c r="A116" s="73" t="s">
        <v>267</v>
      </c>
      <c r="B116" s="74" t="s">
        <v>279</v>
      </c>
      <c r="C116" s="75">
        <v>70</v>
      </c>
      <c r="D116" s="74">
        <v>72</v>
      </c>
      <c r="E116" s="73" t="s">
        <v>269</v>
      </c>
      <c r="F116" s="73" t="s">
        <v>42</v>
      </c>
      <c r="G116" s="73" t="s">
        <v>43</v>
      </c>
      <c r="I116" s="73">
        <v>351</v>
      </c>
      <c r="J116" s="73" t="s">
        <v>280</v>
      </c>
      <c r="K116" s="73">
        <v>3</v>
      </c>
      <c r="L116" s="73" t="s">
        <v>46</v>
      </c>
      <c r="M116" s="73">
        <v>70</v>
      </c>
      <c r="N116" s="73">
        <v>65</v>
      </c>
    </row>
    <row r="117" spans="1:14">
      <c r="A117" s="73" t="s">
        <v>267</v>
      </c>
      <c r="B117" s="74" t="s">
        <v>281</v>
      </c>
      <c r="C117" s="75">
        <v>30</v>
      </c>
      <c r="D117" s="74">
        <v>72</v>
      </c>
      <c r="E117" s="73" t="s">
        <v>269</v>
      </c>
      <c r="F117" s="73" t="s">
        <v>42</v>
      </c>
      <c r="G117" s="73" t="s">
        <v>43</v>
      </c>
      <c r="I117" s="73">
        <v>356</v>
      </c>
      <c r="J117" s="73" t="s">
        <v>282</v>
      </c>
      <c r="K117" s="73">
        <v>8</v>
      </c>
      <c r="L117" s="73" t="s">
        <v>46</v>
      </c>
      <c r="M117" s="73">
        <v>30</v>
      </c>
      <c r="N117" s="73">
        <v>12</v>
      </c>
    </row>
    <row r="118" spans="1:14">
      <c r="A118" s="73" t="s">
        <v>267</v>
      </c>
      <c r="B118" s="74" t="s">
        <v>283</v>
      </c>
      <c r="C118" s="75">
        <v>100</v>
      </c>
      <c r="D118" s="74">
        <v>72</v>
      </c>
      <c r="E118" s="73" t="s">
        <v>269</v>
      </c>
      <c r="F118" s="73" t="s">
        <v>42</v>
      </c>
      <c r="G118" s="73" t="s">
        <v>43</v>
      </c>
      <c r="I118" s="73">
        <v>358</v>
      </c>
      <c r="J118" s="73" t="s">
        <v>284</v>
      </c>
      <c r="K118" s="73">
        <v>10</v>
      </c>
      <c r="L118" s="73" t="s">
        <v>46</v>
      </c>
      <c r="M118" s="73">
        <v>100</v>
      </c>
      <c r="N118" s="73">
        <v>17</v>
      </c>
    </row>
    <row r="119" spans="1:14">
      <c r="A119" s="73" t="s">
        <v>267</v>
      </c>
      <c r="B119" s="74" t="s">
        <v>285</v>
      </c>
      <c r="C119" s="75">
        <v>70</v>
      </c>
      <c r="D119" s="74">
        <v>72</v>
      </c>
      <c r="E119" s="73" t="s">
        <v>269</v>
      </c>
      <c r="F119" s="73" t="s">
        <v>42</v>
      </c>
      <c r="G119" s="73" t="s">
        <v>43</v>
      </c>
      <c r="I119" s="73">
        <v>353</v>
      </c>
      <c r="J119" s="73" t="s">
        <v>286</v>
      </c>
      <c r="K119" s="73">
        <v>5</v>
      </c>
      <c r="L119" s="73" t="s">
        <v>46</v>
      </c>
      <c r="M119" s="73">
        <v>70</v>
      </c>
      <c r="N119" s="73">
        <v>19</v>
      </c>
    </row>
    <row r="120" spans="1:14">
      <c r="A120" s="73" t="s">
        <v>267</v>
      </c>
      <c r="B120" s="74" t="s">
        <v>287</v>
      </c>
      <c r="C120" s="75">
        <v>100</v>
      </c>
      <c r="D120" s="74">
        <v>72</v>
      </c>
      <c r="E120" s="73" t="s">
        <v>269</v>
      </c>
      <c r="F120" s="73" t="s">
        <v>42</v>
      </c>
      <c r="G120" s="73" t="s">
        <v>43</v>
      </c>
      <c r="I120" s="73">
        <v>354</v>
      </c>
      <c r="J120" s="73" t="s">
        <v>288</v>
      </c>
      <c r="K120" s="73">
        <v>6</v>
      </c>
      <c r="L120" s="73" t="s">
        <v>46</v>
      </c>
      <c r="M120" s="73">
        <v>100</v>
      </c>
      <c r="N120" s="73">
        <v>18</v>
      </c>
    </row>
    <row r="121" spans="1:14">
      <c r="A121" s="73" t="s">
        <v>267</v>
      </c>
      <c r="B121" s="74" t="s">
        <v>289</v>
      </c>
      <c r="C121" s="75">
        <v>120</v>
      </c>
      <c r="D121" s="74">
        <v>72</v>
      </c>
      <c r="E121" s="73" t="s">
        <v>269</v>
      </c>
      <c r="F121" s="73" t="s">
        <v>42</v>
      </c>
      <c r="G121" s="73" t="s">
        <v>43</v>
      </c>
      <c r="I121" s="73">
        <v>352</v>
      </c>
      <c r="J121" s="73" t="s">
        <v>290</v>
      </c>
      <c r="K121" s="73">
        <v>4</v>
      </c>
      <c r="L121" s="73" t="s">
        <v>46</v>
      </c>
      <c r="M121" s="73">
        <v>120</v>
      </c>
      <c r="N121" s="73">
        <v>35</v>
      </c>
    </row>
    <row r="122" spans="1:14">
      <c r="A122" s="73" t="s">
        <v>267</v>
      </c>
      <c r="B122" s="74" t="s">
        <v>291</v>
      </c>
      <c r="C122" s="75">
        <v>15</v>
      </c>
      <c r="D122" s="74">
        <v>72</v>
      </c>
      <c r="E122" s="73" t="s">
        <v>269</v>
      </c>
      <c r="F122" s="73" t="s">
        <v>42</v>
      </c>
      <c r="G122" s="73" t="s">
        <v>43</v>
      </c>
      <c r="I122" s="73">
        <v>362</v>
      </c>
      <c r="J122" s="73" t="s">
        <v>292</v>
      </c>
      <c r="K122" s="73">
        <v>1</v>
      </c>
      <c r="L122" s="73" t="s">
        <v>46</v>
      </c>
      <c r="M122" s="73">
        <v>15</v>
      </c>
      <c r="N122" s="73">
        <v>18</v>
      </c>
    </row>
    <row r="123" spans="1:14">
      <c r="A123" s="73" t="s">
        <v>267</v>
      </c>
      <c r="B123" s="74" t="s">
        <v>293</v>
      </c>
      <c r="C123" s="75">
        <v>30</v>
      </c>
      <c r="D123" s="74">
        <v>72</v>
      </c>
      <c r="E123" s="73" t="s">
        <v>269</v>
      </c>
      <c r="F123" s="73" t="s">
        <v>42</v>
      </c>
      <c r="G123" s="73" t="s">
        <v>43</v>
      </c>
      <c r="I123" s="73">
        <v>361</v>
      </c>
      <c r="J123" s="73" t="s">
        <v>294</v>
      </c>
      <c r="K123" s="73">
        <v>14</v>
      </c>
      <c r="L123" s="73" t="s">
        <v>46</v>
      </c>
      <c r="M123" s="73">
        <v>30</v>
      </c>
      <c r="N123" s="73">
        <v>3</v>
      </c>
    </row>
    <row r="124" spans="1:14">
      <c r="A124" s="73" t="s">
        <v>267</v>
      </c>
      <c r="B124" s="74" t="s">
        <v>295</v>
      </c>
      <c r="C124" s="75">
        <v>10</v>
      </c>
      <c r="D124" s="74">
        <v>72</v>
      </c>
      <c r="E124" s="73" t="s">
        <v>269</v>
      </c>
      <c r="F124" s="73" t="s">
        <v>42</v>
      </c>
      <c r="G124" s="73" t="s">
        <v>43</v>
      </c>
      <c r="I124" s="73">
        <v>363</v>
      </c>
      <c r="J124" s="73" t="s">
        <v>296</v>
      </c>
      <c r="K124" s="73">
        <v>2</v>
      </c>
      <c r="L124" s="73" t="s">
        <v>46</v>
      </c>
      <c r="M124" s="73">
        <v>10</v>
      </c>
      <c r="N124" s="73">
        <v>6</v>
      </c>
    </row>
    <row r="125" spans="1:14">
      <c r="A125" s="73" t="s">
        <v>297</v>
      </c>
      <c r="B125" s="74" t="s">
        <v>298</v>
      </c>
      <c r="C125" s="75">
        <v>50</v>
      </c>
      <c r="D125" s="74">
        <v>73</v>
      </c>
      <c r="E125" s="73" t="s">
        <v>299</v>
      </c>
      <c r="F125" s="73" t="s">
        <v>42</v>
      </c>
      <c r="G125" s="73" t="s">
        <v>43</v>
      </c>
      <c r="H125" s="73" t="s">
        <v>300</v>
      </c>
      <c r="I125" s="73">
        <v>331</v>
      </c>
      <c r="J125" s="73" t="s">
        <v>301</v>
      </c>
      <c r="K125" s="73">
        <v>9</v>
      </c>
      <c r="L125" s="73" t="s">
        <v>132</v>
      </c>
      <c r="M125" s="73">
        <v>50</v>
      </c>
    </row>
    <row r="126" spans="1:14">
      <c r="A126" s="73" t="s">
        <v>297</v>
      </c>
      <c r="B126" s="74" t="s">
        <v>302</v>
      </c>
      <c r="C126" s="75">
        <v>100</v>
      </c>
      <c r="D126" s="74">
        <v>73</v>
      </c>
      <c r="E126" s="73" t="s">
        <v>299</v>
      </c>
      <c r="F126" s="73" t="s">
        <v>42</v>
      </c>
      <c r="G126" s="73" t="s">
        <v>43</v>
      </c>
      <c r="H126" s="73" t="s">
        <v>300</v>
      </c>
      <c r="I126" s="73">
        <v>214</v>
      </c>
      <c r="J126" s="73" t="s">
        <v>303</v>
      </c>
      <c r="K126" s="73">
        <v>4</v>
      </c>
      <c r="L126" s="73" t="s">
        <v>132</v>
      </c>
      <c r="M126" s="73">
        <v>100</v>
      </c>
    </row>
    <row r="127" spans="1:14">
      <c r="A127" s="73" t="s">
        <v>297</v>
      </c>
      <c r="B127" s="74" t="s">
        <v>304</v>
      </c>
      <c r="C127" s="75">
        <v>100</v>
      </c>
      <c r="D127" s="74">
        <v>73</v>
      </c>
      <c r="E127" s="73" t="s">
        <v>299</v>
      </c>
      <c r="F127" s="73" t="s">
        <v>42</v>
      </c>
      <c r="G127" s="73" t="s">
        <v>43</v>
      </c>
      <c r="H127" s="73" t="s">
        <v>300</v>
      </c>
      <c r="I127" s="73">
        <v>215</v>
      </c>
      <c r="J127" s="73" t="s">
        <v>305</v>
      </c>
      <c r="K127" s="73">
        <v>7</v>
      </c>
      <c r="L127" s="73" t="s">
        <v>132</v>
      </c>
      <c r="M127" s="73">
        <v>100</v>
      </c>
    </row>
    <row r="128" spans="1:14">
      <c r="A128" s="73" t="s">
        <v>297</v>
      </c>
      <c r="B128" s="74" t="s">
        <v>306</v>
      </c>
      <c r="C128" s="75">
        <v>110</v>
      </c>
      <c r="D128" s="74">
        <v>73</v>
      </c>
      <c r="E128" s="73" t="s">
        <v>299</v>
      </c>
      <c r="F128" s="73" t="s">
        <v>42</v>
      </c>
      <c r="G128" s="73" t="s">
        <v>43</v>
      </c>
      <c r="H128" s="73" t="s">
        <v>300</v>
      </c>
      <c r="I128" s="73">
        <v>181</v>
      </c>
      <c r="J128" s="73" t="s">
        <v>307</v>
      </c>
      <c r="K128" s="73">
        <v>6</v>
      </c>
      <c r="L128" s="73" t="s">
        <v>132</v>
      </c>
      <c r="M128" s="73">
        <v>110</v>
      </c>
    </row>
    <row r="129" spans="1:14">
      <c r="A129" s="73" t="s">
        <v>297</v>
      </c>
      <c r="B129" s="74" t="s">
        <v>308</v>
      </c>
      <c r="C129" s="75">
        <v>80</v>
      </c>
      <c r="D129" s="74">
        <v>73</v>
      </c>
      <c r="E129" s="73" t="s">
        <v>299</v>
      </c>
      <c r="F129" s="73" t="s">
        <v>42</v>
      </c>
      <c r="G129" s="73" t="s">
        <v>43</v>
      </c>
      <c r="H129" s="73" t="s">
        <v>300</v>
      </c>
      <c r="I129" s="73">
        <v>47</v>
      </c>
      <c r="J129" s="73" t="s">
        <v>148</v>
      </c>
      <c r="K129" s="73">
        <v>3</v>
      </c>
      <c r="L129" s="73" t="s">
        <v>132</v>
      </c>
      <c r="M129" s="73">
        <v>80</v>
      </c>
    </row>
    <row r="130" spans="1:14">
      <c r="A130" s="73" t="s">
        <v>297</v>
      </c>
      <c r="B130" s="74" t="s">
        <v>309</v>
      </c>
      <c r="C130" s="75">
        <v>80</v>
      </c>
      <c r="D130" s="74">
        <v>73</v>
      </c>
      <c r="E130" s="73" t="s">
        <v>299</v>
      </c>
      <c r="F130" s="73" t="s">
        <v>42</v>
      </c>
      <c r="G130" s="73" t="s">
        <v>43</v>
      </c>
      <c r="H130" s="73" t="s">
        <v>300</v>
      </c>
      <c r="I130" s="73">
        <v>46</v>
      </c>
      <c r="J130" s="73" t="s">
        <v>136</v>
      </c>
      <c r="K130" s="73">
        <v>2</v>
      </c>
      <c r="L130" s="73" t="s">
        <v>132</v>
      </c>
      <c r="M130" s="73">
        <v>80</v>
      </c>
    </row>
    <row r="131" spans="1:14">
      <c r="A131" s="73" t="s">
        <v>297</v>
      </c>
      <c r="B131" s="74" t="s">
        <v>310</v>
      </c>
      <c r="C131" s="75">
        <v>100</v>
      </c>
      <c r="D131" s="74">
        <v>73</v>
      </c>
      <c r="E131" s="73" t="s">
        <v>299</v>
      </c>
      <c r="F131" s="73" t="s">
        <v>42</v>
      </c>
      <c r="G131" s="73" t="s">
        <v>43</v>
      </c>
      <c r="H131" s="73" t="s">
        <v>300</v>
      </c>
      <c r="I131" s="73">
        <v>204</v>
      </c>
      <c r="J131" s="73" t="s">
        <v>311</v>
      </c>
      <c r="K131" s="73">
        <v>8</v>
      </c>
      <c r="L131" s="73" t="s">
        <v>132</v>
      </c>
      <c r="M131" s="73">
        <v>100</v>
      </c>
    </row>
    <row r="132" spans="1:14">
      <c r="A132" s="73" t="s">
        <v>297</v>
      </c>
      <c r="B132" s="74" t="s">
        <v>312</v>
      </c>
      <c r="C132" s="75">
        <v>80</v>
      </c>
      <c r="D132" s="74">
        <v>73</v>
      </c>
      <c r="E132" s="73" t="s">
        <v>299</v>
      </c>
      <c r="F132" s="73" t="s">
        <v>42</v>
      </c>
      <c r="G132" s="73" t="s">
        <v>43</v>
      </c>
      <c r="H132" s="73" t="s">
        <v>300</v>
      </c>
      <c r="I132" s="73">
        <v>332</v>
      </c>
      <c r="J132" s="73" t="s">
        <v>313</v>
      </c>
      <c r="K132" s="73">
        <v>10</v>
      </c>
      <c r="L132" s="73" t="s">
        <v>132</v>
      </c>
      <c r="M132" s="73">
        <v>80</v>
      </c>
    </row>
    <row r="133" spans="1:14">
      <c r="A133" s="73" t="s">
        <v>297</v>
      </c>
      <c r="B133" s="74" t="s">
        <v>314</v>
      </c>
      <c r="C133" s="75">
        <v>120</v>
      </c>
      <c r="D133" s="74">
        <v>73</v>
      </c>
      <c r="E133" s="73" t="s">
        <v>299</v>
      </c>
      <c r="F133" s="73" t="s">
        <v>42</v>
      </c>
      <c r="G133" s="73" t="s">
        <v>43</v>
      </c>
      <c r="H133" s="73" t="s">
        <v>300</v>
      </c>
      <c r="I133" s="73">
        <v>194</v>
      </c>
      <c r="J133" s="73" t="s">
        <v>315</v>
      </c>
      <c r="K133" s="73">
        <v>5</v>
      </c>
      <c r="L133" s="73" t="s">
        <v>132</v>
      </c>
      <c r="M133" s="73">
        <v>120</v>
      </c>
    </row>
    <row r="134" spans="1:14">
      <c r="A134" s="73" t="s">
        <v>297</v>
      </c>
      <c r="B134" s="74" t="s">
        <v>316</v>
      </c>
      <c r="C134" s="75">
        <v>10</v>
      </c>
      <c r="D134" s="74">
        <v>73</v>
      </c>
      <c r="E134" s="73" t="s">
        <v>299</v>
      </c>
      <c r="F134" s="73" t="s">
        <v>42</v>
      </c>
      <c r="G134" s="73" t="s">
        <v>43</v>
      </c>
      <c r="H134" s="73" t="s">
        <v>300</v>
      </c>
      <c r="I134" s="73">
        <v>54</v>
      </c>
      <c r="J134" s="73" t="s">
        <v>138</v>
      </c>
      <c r="K134" s="73">
        <v>11</v>
      </c>
      <c r="L134" s="73" t="s">
        <v>132</v>
      </c>
      <c r="M134" s="73">
        <v>10</v>
      </c>
    </row>
    <row r="135" spans="1:14">
      <c r="A135" s="73" t="s">
        <v>297</v>
      </c>
      <c r="B135" s="74" t="s">
        <v>317</v>
      </c>
      <c r="C135" s="75">
        <v>10</v>
      </c>
      <c r="D135" s="74">
        <v>73</v>
      </c>
      <c r="E135" s="73" t="s">
        <v>299</v>
      </c>
      <c r="F135" s="73" t="s">
        <v>42</v>
      </c>
      <c r="G135" s="73" t="s">
        <v>43</v>
      </c>
      <c r="H135" s="73" t="s">
        <v>300</v>
      </c>
      <c r="I135" s="73">
        <v>45</v>
      </c>
      <c r="J135" s="73" t="s">
        <v>140</v>
      </c>
      <c r="K135" s="73">
        <v>1</v>
      </c>
      <c r="L135" s="73" t="s">
        <v>132</v>
      </c>
      <c r="M135" s="73">
        <v>10</v>
      </c>
    </row>
    <row r="136" spans="1:14">
      <c r="A136" s="73" t="s">
        <v>318</v>
      </c>
      <c r="B136" s="74" t="s">
        <v>319</v>
      </c>
      <c r="C136" s="75">
        <v>90</v>
      </c>
      <c r="D136" s="74">
        <v>74</v>
      </c>
      <c r="E136" s="73" t="s">
        <v>320</v>
      </c>
      <c r="F136" s="73" t="s">
        <v>42</v>
      </c>
      <c r="G136" s="73" t="s">
        <v>43</v>
      </c>
      <c r="I136" s="73">
        <v>238</v>
      </c>
      <c r="J136" s="73" t="s">
        <v>321</v>
      </c>
      <c r="K136" s="73">
        <v>6</v>
      </c>
      <c r="L136" s="73" t="s">
        <v>132</v>
      </c>
      <c r="M136" s="73">
        <v>90</v>
      </c>
      <c r="N136" s="73">
        <v>1</v>
      </c>
    </row>
    <row r="137" spans="1:14">
      <c r="A137" s="73" t="s">
        <v>318</v>
      </c>
      <c r="B137" s="74" t="s">
        <v>322</v>
      </c>
      <c r="C137" s="75">
        <v>100</v>
      </c>
      <c r="D137" s="74">
        <v>74</v>
      </c>
      <c r="E137" s="73" t="s">
        <v>320</v>
      </c>
      <c r="F137" s="73" t="s">
        <v>42</v>
      </c>
      <c r="G137" s="73" t="s">
        <v>43</v>
      </c>
      <c r="I137" s="73">
        <v>221</v>
      </c>
      <c r="J137" s="73" t="s">
        <v>323</v>
      </c>
      <c r="K137" s="73">
        <v>5</v>
      </c>
      <c r="L137" s="73" t="s">
        <v>132</v>
      </c>
      <c r="M137" s="73">
        <v>100</v>
      </c>
      <c r="N137" s="73">
        <v>5</v>
      </c>
    </row>
    <row r="138" spans="1:14">
      <c r="A138" s="73" t="s">
        <v>318</v>
      </c>
      <c r="B138" s="74" t="s">
        <v>324</v>
      </c>
      <c r="C138" s="75">
        <v>80</v>
      </c>
      <c r="D138" s="74">
        <v>74</v>
      </c>
      <c r="E138" s="73" t="s">
        <v>320</v>
      </c>
      <c r="F138" s="73" t="s">
        <v>42</v>
      </c>
      <c r="G138" s="73" t="s">
        <v>43</v>
      </c>
      <c r="I138" s="73">
        <v>237</v>
      </c>
      <c r="J138" s="73" t="s">
        <v>325</v>
      </c>
      <c r="K138" s="73">
        <v>2</v>
      </c>
      <c r="L138" s="73" t="s">
        <v>132</v>
      </c>
      <c r="M138" s="73">
        <v>80</v>
      </c>
    </row>
    <row r="139" spans="1:14">
      <c r="A139" s="73" t="s">
        <v>318</v>
      </c>
      <c r="B139" s="74" t="s">
        <v>326</v>
      </c>
      <c r="C139" s="75">
        <v>100</v>
      </c>
      <c r="D139" s="74">
        <v>74</v>
      </c>
      <c r="E139" s="73" t="s">
        <v>320</v>
      </c>
      <c r="F139" s="73" t="s">
        <v>42</v>
      </c>
      <c r="G139" s="73" t="s">
        <v>43</v>
      </c>
      <c r="I139" s="73">
        <v>220</v>
      </c>
      <c r="J139" s="73" t="s">
        <v>327</v>
      </c>
      <c r="K139" s="73">
        <v>4</v>
      </c>
      <c r="L139" s="73" t="s">
        <v>132</v>
      </c>
      <c r="M139" s="73">
        <v>100</v>
      </c>
      <c r="N139" s="73">
        <v>1</v>
      </c>
    </row>
    <row r="140" spans="1:14">
      <c r="A140" s="73" t="s">
        <v>318</v>
      </c>
      <c r="B140" s="74" t="s">
        <v>328</v>
      </c>
      <c r="C140" s="75">
        <v>10</v>
      </c>
      <c r="D140" s="74">
        <v>74</v>
      </c>
      <c r="E140" s="73" t="s">
        <v>320</v>
      </c>
      <c r="F140" s="73" t="s">
        <v>42</v>
      </c>
      <c r="G140" s="73" t="s">
        <v>43</v>
      </c>
      <c r="I140" s="73">
        <v>54</v>
      </c>
      <c r="J140" s="73" t="s">
        <v>138</v>
      </c>
      <c r="K140" s="73">
        <v>11</v>
      </c>
      <c r="L140" s="73" t="s">
        <v>132</v>
      </c>
      <c r="M140" s="73">
        <v>10</v>
      </c>
    </row>
    <row r="141" spans="1:14">
      <c r="A141" s="73" t="s">
        <v>318</v>
      </c>
      <c r="B141" s="74" t="s">
        <v>329</v>
      </c>
      <c r="C141" s="75">
        <v>100</v>
      </c>
      <c r="D141" s="74">
        <v>74</v>
      </c>
      <c r="E141" s="73" t="s">
        <v>320</v>
      </c>
      <c r="F141" s="73" t="s">
        <v>42</v>
      </c>
      <c r="G141" s="73" t="s">
        <v>43</v>
      </c>
      <c r="I141" s="73">
        <v>223</v>
      </c>
      <c r="J141" s="73" t="s">
        <v>330</v>
      </c>
      <c r="K141" s="73">
        <v>9</v>
      </c>
      <c r="L141" s="73" t="s">
        <v>132</v>
      </c>
      <c r="M141" s="73">
        <v>100</v>
      </c>
      <c r="N141" s="73">
        <v>2</v>
      </c>
    </row>
    <row r="142" spans="1:14">
      <c r="A142" s="73" t="s">
        <v>318</v>
      </c>
      <c r="B142" s="74" t="s">
        <v>331</v>
      </c>
      <c r="C142" s="75">
        <v>10</v>
      </c>
      <c r="D142" s="74">
        <v>74</v>
      </c>
      <c r="E142" s="73" t="s">
        <v>320</v>
      </c>
      <c r="F142" s="73" t="s">
        <v>42</v>
      </c>
      <c r="G142" s="73" t="s">
        <v>43</v>
      </c>
      <c r="I142" s="73">
        <v>45</v>
      </c>
      <c r="J142" s="73" t="s">
        <v>140</v>
      </c>
      <c r="K142" s="73">
        <v>1</v>
      </c>
      <c r="L142" s="73" t="s">
        <v>132</v>
      </c>
      <c r="M142" s="73">
        <v>10</v>
      </c>
    </row>
    <row r="143" spans="1:14">
      <c r="A143" s="73" t="s">
        <v>318</v>
      </c>
      <c r="B143" s="74" t="s">
        <v>332</v>
      </c>
      <c r="C143" s="75">
        <v>20</v>
      </c>
      <c r="D143" s="74">
        <v>74</v>
      </c>
      <c r="E143" s="73" t="s">
        <v>320</v>
      </c>
      <c r="F143" s="73" t="s">
        <v>42</v>
      </c>
      <c r="G143" s="73" t="s">
        <v>43</v>
      </c>
      <c r="I143" s="73">
        <v>239</v>
      </c>
      <c r="J143" s="73" t="s">
        <v>333</v>
      </c>
      <c r="K143" s="73">
        <v>8</v>
      </c>
      <c r="L143" s="73" t="s">
        <v>132</v>
      </c>
      <c r="M143" s="73">
        <v>20</v>
      </c>
    </row>
    <row r="144" spans="1:14">
      <c r="A144" s="73" t="s">
        <v>318</v>
      </c>
      <c r="B144" s="74" t="s">
        <v>334</v>
      </c>
      <c r="C144" s="75">
        <v>100</v>
      </c>
      <c r="D144" s="74">
        <v>74</v>
      </c>
      <c r="E144" s="73" t="s">
        <v>320</v>
      </c>
      <c r="F144" s="73" t="s">
        <v>42</v>
      </c>
      <c r="G144" s="73" t="s">
        <v>43</v>
      </c>
      <c r="I144" s="73">
        <v>224</v>
      </c>
      <c r="J144" s="73" t="s">
        <v>335</v>
      </c>
      <c r="K144" s="73">
        <v>10</v>
      </c>
      <c r="L144" s="73" t="s">
        <v>132</v>
      </c>
      <c r="M144" s="73">
        <v>100</v>
      </c>
    </row>
    <row r="145" spans="1:14">
      <c r="A145" s="73" t="s">
        <v>318</v>
      </c>
      <c r="B145" s="74" t="s">
        <v>336</v>
      </c>
      <c r="C145" s="75">
        <v>100</v>
      </c>
      <c r="D145" s="74">
        <v>74</v>
      </c>
      <c r="E145" s="73" t="s">
        <v>320</v>
      </c>
      <c r="F145" s="73" t="s">
        <v>42</v>
      </c>
      <c r="G145" s="73" t="s">
        <v>43</v>
      </c>
      <c r="I145" s="73">
        <v>222</v>
      </c>
      <c r="J145" s="73" t="s">
        <v>337</v>
      </c>
      <c r="K145" s="73">
        <v>7</v>
      </c>
      <c r="L145" s="73" t="s">
        <v>132</v>
      </c>
      <c r="M145" s="73">
        <v>100</v>
      </c>
    </row>
    <row r="146" spans="1:14">
      <c r="A146" s="73" t="s">
        <v>318</v>
      </c>
      <c r="B146" s="74" t="s">
        <v>338</v>
      </c>
      <c r="C146" s="75">
        <v>40</v>
      </c>
      <c r="D146" s="74">
        <v>74</v>
      </c>
      <c r="E146" s="73" t="s">
        <v>320</v>
      </c>
      <c r="F146" s="73" t="s">
        <v>42</v>
      </c>
      <c r="G146" s="73" t="s">
        <v>43</v>
      </c>
      <c r="I146" s="73">
        <v>245</v>
      </c>
      <c r="J146" s="73" t="s">
        <v>339</v>
      </c>
      <c r="K146" s="73">
        <v>3</v>
      </c>
      <c r="L146" s="73" t="s">
        <v>132</v>
      </c>
      <c r="M146" s="73">
        <v>40</v>
      </c>
    </row>
    <row r="147" spans="1:14">
      <c r="A147" s="73" t="s">
        <v>340</v>
      </c>
      <c r="B147" s="74" t="s">
        <v>341</v>
      </c>
      <c r="C147" s="75">
        <v>80</v>
      </c>
      <c r="D147" s="74">
        <v>75</v>
      </c>
      <c r="E147" s="73" t="s">
        <v>342</v>
      </c>
      <c r="F147" s="73" t="s">
        <v>42</v>
      </c>
      <c r="G147" s="73" t="s">
        <v>43</v>
      </c>
      <c r="I147" s="73">
        <v>171</v>
      </c>
      <c r="J147" s="73" t="s">
        <v>343</v>
      </c>
      <c r="K147" s="73">
        <v>8</v>
      </c>
      <c r="L147" s="73" t="s">
        <v>132</v>
      </c>
      <c r="M147" s="73">
        <v>80</v>
      </c>
      <c r="N147" s="73">
        <v>2</v>
      </c>
    </row>
    <row r="148" spans="1:14">
      <c r="A148" s="73" t="s">
        <v>340</v>
      </c>
      <c r="B148" s="74" t="s">
        <v>344</v>
      </c>
      <c r="C148" s="75">
        <v>100</v>
      </c>
      <c r="D148" s="74">
        <v>75</v>
      </c>
      <c r="E148" s="73" t="s">
        <v>342</v>
      </c>
      <c r="F148" s="73" t="s">
        <v>42</v>
      </c>
      <c r="G148" s="73" t="s">
        <v>43</v>
      </c>
      <c r="I148" s="73">
        <v>172</v>
      </c>
      <c r="J148" s="73" t="s">
        <v>345</v>
      </c>
      <c r="K148" s="73">
        <v>9</v>
      </c>
      <c r="L148" s="73" t="s">
        <v>132</v>
      </c>
      <c r="M148" s="73">
        <v>100</v>
      </c>
      <c r="N148" s="73">
        <v>1</v>
      </c>
    </row>
    <row r="149" spans="1:14">
      <c r="A149" s="73" t="s">
        <v>340</v>
      </c>
      <c r="B149" s="74" t="s">
        <v>346</v>
      </c>
      <c r="C149" s="75">
        <v>80</v>
      </c>
      <c r="D149" s="74">
        <v>75</v>
      </c>
      <c r="E149" s="73" t="s">
        <v>342</v>
      </c>
      <c r="F149" s="73" t="s">
        <v>42</v>
      </c>
      <c r="G149" s="73" t="s">
        <v>43</v>
      </c>
      <c r="I149" s="73">
        <v>170</v>
      </c>
      <c r="J149" s="73" t="s">
        <v>347</v>
      </c>
      <c r="K149" s="73">
        <v>7</v>
      </c>
      <c r="L149" s="73" t="s">
        <v>132</v>
      </c>
      <c r="M149" s="73">
        <v>80</v>
      </c>
      <c r="N149" s="73">
        <v>2</v>
      </c>
    </row>
    <row r="150" spans="1:14">
      <c r="A150" s="73" t="s">
        <v>340</v>
      </c>
      <c r="B150" s="74" t="s">
        <v>348</v>
      </c>
      <c r="C150" s="75">
        <v>10</v>
      </c>
      <c r="D150" s="74">
        <v>75</v>
      </c>
      <c r="E150" s="73" t="s">
        <v>342</v>
      </c>
      <c r="F150" s="73" t="s">
        <v>42</v>
      </c>
      <c r="G150" s="73" t="s">
        <v>43</v>
      </c>
      <c r="I150" s="73">
        <v>45</v>
      </c>
      <c r="J150" s="73" t="s">
        <v>140</v>
      </c>
      <c r="K150" s="73">
        <v>1</v>
      </c>
      <c r="L150" s="73" t="s">
        <v>132</v>
      </c>
      <c r="M150" s="73">
        <v>10</v>
      </c>
    </row>
    <row r="151" spans="1:14">
      <c r="A151" s="73" t="s">
        <v>340</v>
      </c>
      <c r="B151" s="74" t="s">
        <v>349</v>
      </c>
      <c r="C151" s="75">
        <v>10</v>
      </c>
      <c r="D151" s="74">
        <v>75</v>
      </c>
      <c r="E151" s="73" t="s">
        <v>342</v>
      </c>
      <c r="F151" s="73" t="s">
        <v>42</v>
      </c>
      <c r="G151" s="73" t="s">
        <v>43</v>
      </c>
      <c r="I151" s="73">
        <v>54</v>
      </c>
      <c r="J151" s="73" t="s">
        <v>138</v>
      </c>
      <c r="K151" s="73">
        <v>2</v>
      </c>
      <c r="L151" s="73" t="s">
        <v>132</v>
      </c>
      <c r="M151" s="73">
        <v>10</v>
      </c>
      <c r="N151" s="73">
        <v>1</v>
      </c>
    </row>
    <row r="152" spans="1:14">
      <c r="A152" s="73" t="s">
        <v>340</v>
      </c>
      <c r="B152" s="74" t="s">
        <v>350</v>
      </c>
      <c r="C152" s="75">
        <v>80</v>
      </c>
      <c r="D152" s="74">
        <v>75</v>
      </c>
      <c r="E152" s="73" t="s">
        <v>342</v>
      </c>
      <c r="F152" s="73" t="s">
        <v>42</v>
      </c>
      <c r="G152" s="73" t="s">
        <v>43</v>
      </c>
      <c r="I152" s="73">
        <v>47</v>
      </c>
      <c r="J152" s="73" t="s">
        <v>148</v>
      </c>
      <c r="K152" s="73">
        <v>3</v>
      </c>
      <c r="L152" s="73" t="s">
        <v>132</v>
      </c>
      <c r="M152" s="73">
        <v>80</v>
      </c>
    </row>
    <row r="153" spans="1:14">
      <c r="A153" s="73" t="s">
        <v>340</v>
      </c>
      <c r="B153" s="74" t="s">
        <v>351</v>
      </c>
      <c r="C153" s="75">
        <v>80</v>
      </c>
      <c r="D153" s="74">
        <v>75</v>
      </c>
      <c r="E153" s="73" t="s">
        <v>342</v>
      </c>
      <c r="F153" s="73" t="s">
        <v>42</v>
      </c>
      <c r="G153" s="73" t="s">
        <v>43</v>
      </c>
      <c r="I153" s="73">
        <v>168</v>
      </c>
      <c r="J153" s="73" t="s">
        <v>352</v>
      </c>
      <c r="K153" s="73">
        <v>6</v>
      </c>
      <c r="L153" s="73" t="s">
        <v>132</v>
      </c>
      <c r="M153" s="73">
        <v>80</v>
      </c>
      <c r="N153" s="73">
        <v>1</v>
      </c>
    </row>
    <row r="154" spans="1:14">
      <c r="A154" s="73" t="s">
        <v>340</v>
      </c>
      <c r="B154" s="74" t="s">
        <v>353</v>
      </c>
      <c r="C154" s="75">
        <v>20</v>
      </c>
      <c r="D154" s="74">
        <v>75</v>
      </c>
      <c r="E154" s="73" t="s">
        <v>342</v>
      </c>
      <c r="F154" s="73" t="s">
        <v>42</v>
      </c>
      <c r="G154" s="73" t="s">
        <v>43</v>
      </c>
      <c r="I154" s="73">
        <v>239</v>
      </c>
      <c r="J154" s="73" t="s">
        <v>333</v>
      </c>
      <c r="K154" s="73">
        <v>10</v>
      </c>
      <c r="L154" s="73" t="s">
        <v>132</v>
      </c>
      <c r="M154" s="73">
        <v>20</v>
      </c>
    </row>
    <row r="155" spans="1:14">
      <c r="A155" s="73" t="s">
        <v>340</v>
      </c>
      <c r="B155" s="74" t="s">
        <v>354</v>
      </c>
      <c r="C155" s="75">
        <v>90</v>
      </c>
      <c r="D155" s="74">
        <v>75</v>
      </c>
      <c r="E155" s="73" t="s">
        <v>342</v>
      </c>
      <c r="F155" s="73" t="s">
        <v>42</v>
      </c>
      <c r="G155" s="73" t="s">
        <v>43</v>
      </c>
      <c r="I155" s="73">
        <v>238</v>
      </c>
      <c r="J155" s="73" t="s">
        <v>321</v>
      </c>
      <c r="K155" s="73">
        <v>5</v>
      </c>
      <c r="L155" s="73" t="s">
        <v>132</v>
      </c>
      <c r="M155" s="73">
        <v>90</v>
      </c>
    </row>
    <row r="156" spans="1:14">
      <c r="A156" s="73" t="s">
        <v>340</v>
      </c>
      <c r="B156" s="74" t="s">
        <v>355</v>
      </c>
      <c r="C156" s="75">
        <v>80</v>
      </c>
      <c r="D156" s="74">
        <v>75</v>
      </c>
      <c r="E156" s="73" t="s">
        <v>342</v>
      </c>
      <c r="F156" s="73" t="s">
        <v>42</v>
      </c>
      <c r="G156" s="73" t="s">
        <v>43</v>
      </c>
      <c r="I156" s="73">
        <v>237</v>
      </c>
      <c r="J156" s="73" t="s">
        <v>325</v>
      </c>
      <c r="K156" s="73">
        <v>4</v>
      </c>
      <c r="L156" s="73" t="s">
        <v>132</v>
      </c>
      <c r="M156" s="73">
        <v>80</v>
      </c>
      <c r="N156" s="73">
        <v>2</v>
      </c>
    </row>
    <row r="157" spans="1:14">
      <c r="A157" s="73" t="s">
        <v>356</v>
      </c>
      <c r="B157" s="74" t="s">
        <v>357</v>
      </c>
      <c r="C157" s="75">
        <v>60</v>
      </c>
      <c r="D157" s="74">
        <v>76</v>
      </c>
      <c r="E157" s="73" t="s">
        <v>358</v>
      </c>
      <c r="F157" s="73" t="s">
        <v>42</v>
      </c>
      <c r="G157" s="73" t="s">
        <v>43</v>
      </c>
      <c r="I157" s="73">
        <v>232</v>
      </c>
      <c r="J157" s="73" t="s">
        <v>359</v>
      </c>
      <c r="K157" s="73">
        <v>8</v>
      </c>
      <c r="L157" s="73" t="s">
        <v>132</v>
      </c>
      <c r="M157" s="73">
        <v>60</v>
      </c>
    </row>
    <row r="158" spans="1:14">
      <c r="A158" s="73" t="s">
        <v>356</v>
      </c>
      <c r="B158" s="74" t="s">
        <v>360</v>
      </c>
      <c r="C158" s="75">
        <v>90</v>
      </c>
      <c r="D158" s="74">
        <v>76</v>
      </c>
      <c r="E158" s="73" t="s">
        <v>358</v>
      </c>
      <c r="F158" s="73" t="s">
        <v>42</v>
      </c>
      <c r="G158" s="73" t="s">
        <v>43</v>
      </c>
      <c r="I158" s="73">
        <v>209</v>
      </c>
      <c r="J158" s="73" t="s">
        <v>361</v>
      </c>
      <c r="K158" s="73">
        <v>2</v>
      </c>
      <c r="L158" s="73" t="s">
        <v>132</v>
      </c>
      <c r="M158" s="73">
        <v>90</v>
      </c>
      <c r="N158" s="73">
        <v>2</v>
      </c>
    </row>
    <row r="159" spans="1:14">
      <c r="A159" s="73" t="s">
        <v>356</v>
      </c>
      <c r="B159" s="74" t="s">
        <v>362</v>
      </c>
      <c r="C159" s="75">
        <v>40</v>
      </c>
      <c r="D159" s="74">
        <v>76</v>
      </c>
      <c r="E159" s="73" t="s">
        <v>358</v>
      </c>
      <c r="F159" s="73" t="s">
        <v>42</v>
      </c>
      <c r="G159" s="73" t="s">
        <v>43</v>
      </c>
      <c r="I159" s="73">
        <v>233</v>
      </c>
      <c r="J159" s="73" t="s">
        <v>363</v>
      </c>
      <c r="K159" s="73">
        <v>1</v>
      </c>
      <c r="L159" s="73" t="s">
        <v>132</v>
      </c>
      <c r="M159" s="73">
        <v>40</v>
      </c>
    </row>
    <row r="160" spans="1:14">
      <c r="A160" s="73" t="s">
        <v>356</v>
      </c>
      <c r="B160" s="74" t="s">
        <v>364</v>
      </c>
      <c r="C160" s="75">
        <v>70</v>
      </c>
      <c r="D160" s="74">
        <v>76</v>
      </c>
      <c r="E160" s="73" t="s">
        <v>358</v>
      </c>
      <c r="F160" s="73" t="s">
        <v>42</v>
      </c>
      <c r="G160" s="73" t="s">
        <v>43</v>
      </c>
      <c r="I160" s="73">
        <v>210</v>
      </c>
      <c r="J160" s="73" t="s">
        <v>365</v>
      </c>
      <c r="K160" s="73">
        <v>3</v>
      </c>
      <c r="L160" s="73" t="s">
        <v>132</v>
      </c>
      <c r="M160" s="73">
        <v>70</v>
      </c>
    </row>
    <row r="161" spans="1:14">
      <c r="A161" s="73" t="s">
        <v>356</v>
      </c>
      <c r="B161" s="74" t="s">
        <v>366</v>
      </c>
      <c r="C161" s="75">
        <v>60</v>
      </c>
      <c r="D161" s="74">
        <v>76</v>
      </c>
      <c r="E161" s="73" t="s">
        <v>358</v>
      </c>
      <c r="F161" s="73" t="s">
        <v>42</v>
      </c>
      <c r="G161" s="73" t="s">
        <v>43</v>
      </c>
      <c r="I161" s="73">
        <v>212</v>
      </c>
      <c r="J161" s="73" t="s">
        <v>367</v>
      </c>
      <c r="K161" s="73">
        <v>6</v>
      </c>
      <c r="L161" s="73" t="s">
        <v>132</v>
      </c>
      <c r="M161" s="73">
        <v>60</v>
      </c>
      <c r="N161" s="73">
        <v>2</v>
      </c>
    </row>
    <row r="162" spans="1:14">
      <c r="A162" s="73" t="s">
        <v>356</v>
      </c>
      <c r="B162" s="74" t="s">
        <v>368</v>
      </c>
      <c r="C162" s="75">
        <v>70</v>
      </c>
      <c r="D162" s="74">
        <v>76</v>
      </c>
      <c r="E162" s="73" t="s">
        <v>358</v>
      </c>
      <c r="F162" s="73" t="s">
        <v>42</v>
      </c>
      <c r="G162" s="73" t="s">
        <v>43</v>
      </c>
      <c r="I162" s="73">
        <v>231</v>
      </c>
      <c r="J162" s="73" t="s">
        <v>369</v>
      </c>
      <c r="K162" s="73">
        <v>5</v>
      </c>
      <c r="L162" s="73" t="s">
        <v>132</v>
      </c>
      <c r="M162" s="73">
        <v>70</v>
      </c>
      <c r="N162" s="73">
        <v>1</v>
      </c>
    </row>
    <row r="163" spans="1:14">
      <c r="A163" s="73" t="s">
        <v>356</v>
      </c>
      <c r="B163" s="74" t="s">
        <v>370</v>
      </c>
      <c r="C163" s="75">
        <v>80</v>
      </c>
      <c r="D163" s="74">
        <v>76</v>
      </c>
      <c r="E163" s="73" t="s">
        <v>358</v>
      </c>
      <c r="F163" s="73" t="s">
        <v>42</v>
      </c>
      <c r="G163" s="73" t="s">
        <v>43</v>
      </c>
      <c r="I163" s="73">
        <v>234</v>
      </c>
      <c r="J163" s="73" t="s">
        <v>371</v>
      </c>
      <c r="K163" s="73">
        <v>4</v>
      </c>
      <c r="L163" s="73" t="s">
        <v>132</v>
      </c>
      <c r="M163" s="73">
        <v>80</v>
      </c>
      <c r="N163" s="73">
        <v>2</v>
      </c>
    </row>
    <row r="164" spans="1:14">
      <c r="A164" s="73" t="s">
        <v>356</v>
      </c>
      <c r="B164" s="74" t="s">
        <v>372</v>
      </c>
      <c r="C164" s="75">
        <v>130</v>
      </c>
      <c r="D164" s="74">
        <v>76</v>
      </c>
      <c r="E164" s="73" t="s">
        <v>358</v>
      </c>
      <c r="F164" s="73" t="s">
        <v>42</v>
      </c>
      <c r="G164" s="73" t="s">
        <v>43</v>
      </c>
      <c r="I164" s="73">
        <v>235</v>
      </c>
      <c r="J164" s="73" t="s">
        <v>373</v>
      </c>
      <c r="K164" s="73">
        <v>7</v>
      </c>
      <c r="L164" s="73" t="s">
        <v>132</v>
      </c>
      <c r="M164" s="73">
        <v>130</v>
      </c>
    </row>
    <row r="165" spans="1:14">
      <c r="A165" s="73" t="s">
        <v>356</v>
      </c>
      <c r="B165" s="74" t="s">
        <v>374</v>
      </c>
      <c r="C165" s="75">
        <v>50</v>
      </c>
      <c r="D165" s="74">
        <v>76</v>
      </c>
      <c r="E165" s="73" t="s">
        <v>358</v>
      </c>
      <c r="F165" s="73" t="s">
        <v>42</v>
      </c>
      <c r="G165" s="73" t="s">
        <v>43</v>
      </c>
      <c r="I165" s="73">
        <v>211</v>
      </c>
      <c r="J165" s="73" t="s">
        <v>375</v>
      </c>
      <c r="K165" s="73">
        <v>9</v>
      </c>
      <c r="L165" s="73" t="s">
        <v>132</v>
      </c>
      <c r="M165" s="73">
        <v>50</v>
      </c>
      <c r="N165" s="73">
        <v>1</v>
      </c>
    </row>
    <row r="166" spans="1:14">
      <c r="A166" s="73" t="s">
        <v>356</v>
      </c>
      <c r="B166" s="74" t="s">
        <v>376</v>
      </c>
      <c r="C166" s="75">
        <v>100</v>
      </c>
      <c r="D166" s="74">
        <v>76</v>
      </c>
      <c r="E166" s="73" t="s">
        <v>358</v>
      </c>
      <c r="F166" s="73" t="s">
        <v>42</v>
      </c>
      <c r="G166" s="73" t="s">
        <v>43</v>
      </c>
      <c r="I166" s="73">
        <v>236</v>
      </c>
      <c r="J166" s="73" t="s">
        <v>377</v>
      </c>
      <c r="K166" s="73">
        <v>10</v>
      </c>
      <c r="L166" s="73" t="s">
        <v>132</v>
      </c>
      <c r="M166" s="73">
        <v>100</v>
      </c>
    </row>
    <row r="167" spans="1:14">
      <c r="A167" s="73" t="s">
        <v>378</v>
      </c>
      <c r="B167" s="74" t="s">
        <v>379</v>
      </c>
      <c r="C167" s="75">
        <v>130</v>
      </c>
      <c r="D167" s="74">
        <v>78</v>
      </c>
      <c r="E167" s="73" t="s">
        <v>380</v>
      </c>
      <c r="F167" s="73" t="s">
        <v>42</v>
      </c>
      <c r="G167" s="73" t="s">
        <v>43</v>
      </c>
      <c r="H167" s="73" t="s">
        <v>381</v>
      </c>
      <c r="I167" s="73">
        <v>510</v>
      </c>
      <c r="J167" s="73" t="s">
        <v>382</v>
      </c>
      <c r="K167" s="73">
        <v>6</v>
      </c>
      <c r="L167" s="73" t="s">
        <v>132</v>
      </c>
      <c r="M167" s="73">
        <v>130</v>
      </c>
    </row>
    <row r="168" spans="1:14">
      <c r="A168" s="73" t="s">
        <v>378</v>
      </c>
      <c r="B168" s="74" t="s">
        <v>383</v>
      </c>
      <c r="C168" s="75">
        <v>130</v>
      </c>
      <c r="D168" s="74">
        <v>78</v>
      </c>
      <c r="E168" s="73" t="s">
        <v>380</v>
      </c>
      <c r="F168" s="73" t="s">
        <v>42</v>
      </c>
      <c r="G168" s="73" t="s">
        <v>43</v>
      </c>
      <c r="H168" s="73" t="s">
        <v>381</v>
      </c>
      <c r="I168" s="73">
        <v>502</v>
      </c>
      <c r="J168" s="73" t="s">
        <v>384</v>
      </c>
      <c r="K168" s="73">
        <v>10</v>
      </c>
      <c r="L168" s="73" t="s">
        <v>132</v>
      </c>
      <c r="M168" s="73">
        <v>130</v>
      </c>
    </row>
    <row r="169" spans="1:14">
      <c r="A169" s="73" t="s">
        <v>378</v>
      </c>
      <c r="B169" s="74" t="s">
        <v>385</v>
      </c>
      <c r="C169" s="75">
        <v>100</v>
      </c>
      <c r="D169" s="74">
        <v>78</v>
      </c>
      <c r="E169" s="73" t="s">
        <v>380</v>
      </c>
      <c r="F169" s="73" t="s">
        <v>42</v>
      </c>
      <c r="G169" s="73" t="s">
        <v>43</v>
      </c>
      <c r="H169" s="73" t="s">
        <v>381</v>
      </c>
      <c r="I169" s="73">
        <v>501</v>
      </c>
      <c r="J169" s="73" t="s">
        <v>386</v>
      </c>
      <c r="K169" s="73">
        <v>8</v>
      </c>
      <c r="L169" s="73" t="s">
        <v>132</v>
      </c>
      <c r="M169" s="73">
        <v>100</v>
      </c>
      <c r="N169" s="73">
        <v>2</v>
      </c>
    </row>
    <row r="170" spans="1:14">
      <c r="A170" s="73" t="s">
        <v>378</v>
      </c>
      <c r="B170" s="74" t="s">
        <v>387</v>
      </c>
      <c r="C170" s="75">
        <v>10</v>
      </c>
      <c r="D170" s="74">
        <v>78</v>
      </c>
      <c r="E170" s="73" t="s">
        <v>380</v>
      </c>
      <c r="F170" s="73" t="s">
        <v>42</v>
      </c>
      <c r="G170" s="73" t="s">
        <v>43</v>
      </c>
      <c r="H170" s="73" t="s">
        <v>381</v>
      </c>
      <c r="I170" s="73">
        <v>54</v>
      </c>
      <c r="J170" s="73" t="s">
        <v>138</v>
      </c>
      <c r="K170" s="73">
        <v>9</v>
      </c>
      <c r="L170" s="73" t="s">
        <v>132</v>
      </c>
      <c r="M170" s="73">
        <v>10</v>
      </c>
    </row>
    <row r="171" spans="1:14">
      <c r="A171" s="73" t="s">
        <v>378</v>
      </c>
      <c r="B171" s="74" t="s">
        <v>388</v>
      </c>
      <c r="C171" s="75">
        <v>100</v>
      </c>
      <c r="D171" s="74">
        <v>78</v>
      </c>
      <c r="E171" s="73" t="s">
        <v>380</v>
      </c>
      <c r="F171" s="73" t="s">
        <v>42</v>
      </c>
      <c r="G171" s="73" t="s">
        <v>43</v>
      </c>
      <c r="H171" s="73" t="s">
        <v>381</v>
      </c>
      <c r="I171" s="73">
        <v>511</v>
      </c>
      <c r="J171" s="73" t="s">
        <v>389</v>
      </c>
      <c r="K171" s="73">
        <v>7</v>
      </c>
      <c r="L171" s="73" t="s">
        <v>132</v>
      </c>
      <c r="M171" s="73">
        <v>100</v>
      </c>
      <c r="N171" s="73">
        <v>2</v>
      </c>
    </row>
    <row r="172" spans="1:14">
      <c r="A172" s="73" t="s">
        <v>378</v>
      </c>
      <c r="B172" s="74" t="s">
        <v>390</v>
      </c>
      <c r="C172" s="75">
        <v>120</v>
      </c>
      <c r="D172" s="74">
        <v>78</v>
      </c>
      <c r="E172" s="73" t="s">
        <v>380</v>
      </c>
      <c r="F172" s="73" t="s">
        <v>42</v>
      </c>
      <c r="G172" s="73" t="s">
        <v>43</v>
      </c>
      <c r="H172" s="73" t="s">
        <v>381</v>
      </c>
      <c r="I172" s="73">
        <v>509</v>
      </c>
      <c r="J172" s="73" t="s">
        <v>391</v>
      </c>
      <c r="K172" s="73">
        <v>5</v>
      </c>
      <c r="L172" s="73" t="s">
        <v>132</v>
      </c>
      <c r="M172" s="73">
        <v>120</v>
      </c>
    </row>
    <row r="173" spans="1:14">
      <c r="A173" s="73" t="s">
        <v>378</v>
      </c>
      <c r="B173" s="74" t="s">
        <v>392</v>
      </c>
      <c r="C173" s="75">
        <v>45</v>
      </c>
      <c r="D173" s="74">
        <v>78</v>
      </c>
      <c r="E173" s="73" t="s">
        <v>380</v>
      </c>
      <c r="F173" s="73" t="s">
        <v>42</v>
      </c>
      <c r="G173" s="73" t="s">
        <v>43</v>
      </c>
      <c r="H173" s="73" t="s">
        <v>381</v>
      </c>
      <c r="I173" s="73">
        <v>484</v>
      </c>
      <c r="J173" s="73" t="s">
        <v>393</v>
      </c>
      <c r="K173" s="73">
        <v>1</v>
      </c>
      <c r="L173" s="73" t="s">
        <v>132</v>
      </c>
      <c r="M173" s="73">
        <v>45</v>
      </c>
    </row>
    <row r="174" spans="1:14">
      <c r="A174" s="73" t="s">
        <v>378</v>
      </c>
      <c r="B174" s="74" t="s">
        <v>394</v>
      </c>
      <c r="C174" s="75">
        <v>50</v>
      </c>
      <c r="D174" s="74">
        <v>78</v>
      </c>
      <c r="E174" s="73" t="s">
        <v>380</v>
      </c>
      <c r="F174" s="73" t="s">
        <v>42</v>
      </c>
      <c r="G174" s="73" t="s">
        <v>43</v>
      </c>
      <c r="H174" s="73" t="s">
        <v>381</v>
      </c>
      <c r="I174" s="73">
        <v>497</v>
      </c>
      <c r="J174" s="73" t="s">
        <v>395</v>
      </c>
      <c r="K174" s="73">
        <v>4</v>
      </c>
      <c r="L174" s="73" t="s">
        <v>132</v>
      </c>
      <c r="M174" s="73">
        <v>50</v>
      </c>
    </row>
    <row r="175" spans="1:14">
      <c r="A175" s="73" t="s">
        <v>378</v>
      </c>
      <c r="B175" s="74" t="s">
        <v>396</v>
      </c>
      <c r="C175" s="75">
        <v>60</v>
      </c>
      <c r="D175" s="74">
        <v>78</v>
      </c>
      <c r="E175" s="73" t="s">
        <v>380</v>
      </c>
      <c r="F175" s="73" t="s">
        <v>42</v>
      </c>
      <c r="G175" s="73" t="s">
        <v>43</v>
      </c>
      <c r="H175" s="73" t="s">
        <v>381</v>
      </c>
      <c r="I175" s="73">
        <v>507</v>
      </c>
      <c r="J175" s="73" t="s">
        <v>397</v>
      </c>
      <c r="K175" s="73">
        <v>3</v>
      </c>
      <c r="L175" s="73" t="s">
        <v>132</v>
      </c>
      <c r="M175" s="73">
        <v>60</v>
      </c>
    </row>
    <row r="176" spans="1:14">
      <c r="A176" s="73" t="s">
        <v>378</v>
      </c>
      <c r="B176" s="74" t="s">
        <v>398</v>
      </c>
      <c r="C176" s="75">
        <v>55</v>
      </c>
      <c r="D176" s="74">
        <v>78</v>
      </c>
      <c r="E176" s="73" t="s">
        <v>380</v>
      </c>
      <c r="F176" s="73" t="s">
        <v>42</v>
      </c>
      <c r="G176" s="73" t="s">
        <v>43</v>
      </c>
      <c r="H176" s="73" t="s">
        <v>381</v>
      </c>
      <c r="I176" s="73">
        <v>506</v>
      </c>
      <c r="J176" s="73" t="s">
        <v>399</v>
      </c>
      <c r="K176" s="73">
        <v>2</v>
      </c>
      <c r="L176" s="73" t="s">
        <v>132</v>
      </c>
      <c r="M176" s="73">
        <v>55</v>
      </c>
    </row>
    <row r="177" spans="1:14">
      <c r="A177" s="73" t="s">
        <v>400</v>
      </c>
      <c r="B177" s="74" t="s">
        <v>401</v>
      </c>
      <c r="C177" s="75">
        <v>10</v>
      </c>
      <c r="D177" s="74">
        <v>80</v>
      </c>
      <c r="E177" s="73" t="s">
        <v>402</v>
      </c>
      <c r="F177" s="73" t="s">
        <v>42</v>
      </c>
      <c r="G177" s="73" t="s">
        <v>43</v>
      </c>
      <c r="I177" s="73">
        <v>297</v>
      </c>
      <c r="J177" s="73" t="s">
        <v>403</v>
      </c>
      <c r="K177" s="73">
        <v>1</v>
      </c>
      <c r="L177" s="73" t="s">
        <v>46</v>
      </c>
      <c r="M177" s="73">
        <v>10</v>
      </c>
      <c r="N177" s="73">
        <v>10</v>
      </c>
    </row>
    <row r="178" spans="1:14">
      <c r="A178" s="73" t="s">
        <v>400</v>
      </c>
      <c r="B178" s="74" t="s">
        <v>404</v>
      </c>
      <c r="C178" s="75">
        <v>50</v>
      </c>
      <c r="D178" s="74">
        <v>80</v>
      </c>
      <c r="E178" s="73" t="s">
        <v>402</v>
      </c>
      <c r="F178" s="73" t="s">
        <v>42</v>
      </c>
      <c r="G178" s="73" t="s">
        <v>43</v>
      </c>
      <c r="I178" s="73">
        <v>298</v>
      </c>
      <c r="J178" s="73" t="s">
        <v>405</v>
      </c>
      <c r="K178" s="73">
        <v>2</v>
      </c>
      <c r="L178" s="73" t="s">
        <v>46</v>
      </c>
      <c r="M178" s="73">
        <v>50</v>
      </c>
      <c r="N178" s="73">
        <v>37</v>
      </c>
    </row>
    <row r="179" spans="1:14">
      <c r="A179" s="73" t="s">
        <v>400</v>
      </c>
      <c r="B179" s="74" t="s">
        <v>406</v>
      </c>
      <c r="C179" s="75">
        <v>70</v>
      </c>
      <c r="D179" s="74">
        <v>80</v>
      </c>
      <c r="E179" s="73" t="s">
        <v>402</v>
      </c>
      <c r="F179" s="73" t="s">
        <v>42</v>
      </c>
      <c r="G179" s="73" t="s">
        <v>43</v>
      </c>
      <c r="I179" s="73">
        <v>299</v>
      </c>
      <c r="J179" s="73" t="s">
        <v>407</v>
      </c>
      <c r="K179" s="73">
        <v>3</v>
      </c>
      <c r="L179" s="73" t="s">
        <v>46</v>
      </c>
      <c r="M179" s="73">
        <v>70</v>
      </c>
      <c r="N179" s="73">
        <v>15</v>
      </c>
    </row>
    <row r="180" spans="1:14">
      <c r="A180" s="73" t="s">
        <v>400</v>
      </c>
      <c r="B180" s="74" t="s">
        <v>408</v>
      </c>
      <c r="C180" s="75">
        <v>90</v>
      </c>
      <c r="D180" s="74">
        <v>80</v>
      </c>
      <c r="E180" s="73" t="s">
        <v>402</v>
      </c>
      <c r="F180" s="73" t="s">
        <v>42</v>
      </c>
      <c r="G180" s="73" t="s">
        <v>43</v>
      </c>
      <c r="I180" s="73">
        <v>301</v>
      </c>
      <c r="J180" s="73" t="s">
        <v>409</v>
      </c>
      <c r="K180" s="73">
        <v>5</v>
      </c>
      <c r="L180" s="73" t="s">
        <v>46</v>
      </c>
      <c r="M180" s="73">
        <v>90</v>
      </c>
      <c r="N180" s="73">
        <v>14</v>
      </c>
    </row>
    <row r="181" spans="1:14">
      <c r="A181" s="73" t="s">
        <v>400</v>
      </c>
      <c r="B181" s="74" t="s">
        <v>410</v>
      </c>
      <c r="C181" s="75">
        <v>120</v>
      </c>
      <c r="D181" s="74">
        <v>80</v>
      </c>
      <c r="E181" s="73" t="s">
        <v>402</v>
      </c>
      <c r="F181" s="73" t="s">
        <v>42</v>
      </c>
      <c r="G181" s="73" t="s">
        <v>43</v>
      </c>
      <c r="I181" s="73">
        <v>303</v>
      </c>
      <c r="J181" s="73" t="s">
        <v>411</v>
      </c>
      <c r="K181" s="73">
        <v>7</v>
      </c>
      <c r="L181" s="73" t="s">
        <v>46</v>
      </c>
      <c r="M181" s="73">
        <v>120</v>
      </c>
      <c r="N181" s="73">
        <v>12</v>
      </c>
    </row>
    <row r="182" spans="1:14">
      <c r="A182" s="73" t="s">
        <v>400</v>
      </c>
      <c r="B182" s="74" t="s">
        <v>412</v>
      </c>
      <c r="C182" s="75">
        <v>120</v>
      </c>
      <c r="D182" s="74">
        <v>80</v>
      </c>
      <c r="E182" s="73" t="s">
        <v>402</v>
      </c>
      <c r="F182" s="73" t="s">
        <v>42</v>
      </c>
      <c r="G182" s="73" t="s">
        <v>43</v>
      </c>
      <c r="I182" s="73">
        <v>286</v>
      </c>
      <c r="J182" s="73" t="s">
        <v>413</v>
      </c>
      <c r="K182" s="73">
        <v>9</v>
      </c>
      <c r="L182" s="73" t="s">
        <v>46</v>
      </c>
      <c r="M182" s="73">
        <v>120</v>
      </c>
      <c r="N182" s="73">
        <v>6</v>
      </c>
    </row>
    <row r="183" spans="1:14">
      <c r="A183" s="73" t="s">
        <v>400</v>
      </c>
      <c r="B183" s="74" t="s">
        <v>414</v>
      </c>
      <c r="C183" s="75">
        <v>100</v>
      </c>
      <c r="D183" s="74">
        <v>80</v>
      </c>
      <c r="E183" s="73" t="s">
        <v>402</v>
      </c>
      <c r="F183" s="73" t="s">
        <v>42</v>
      </c>
      <c r="G183" s="73" t="s">
        <v>43</v>
      </c>
      <c r="I183" s="73">
        <v>300</v>
      </c>
      <c r="J183" s="73" t="s">
        <v>415</v>
      </c>
      <c r="K183" s="73">
        <v>4</v>
      </c>
      <c r="L183" s="73" t="s">
        <v>46</v>
      </c>
      <c r="M183" s="73">
        <v>100</v>
      </c>
      <c r="N183" s="73">
        <v>10</v>
      </c>
    </row>
    <row r="184" spans="1:14">
      <c r="A184" s="73" t="s">
        <v>400</v>
      </c>
      <c r="B184" s="74" t="s">
        <v>416</v>
      </c>
      <c r="C184" s="75">
        <v>90</v>
      </c>
      <c r="D184" s="74">
        <v>80</v>
      </c>
      <c r="E184" s="73" t="s">
        <v>402</v>
      </c>
      <c r="F184" s="73" t="s">
        <v>42</v>
      </c>
      <c r="G184" s="73" t="s">
        <v>43</v>
      </c>
      <c r="I184" s="73">
        <v>302</v>
      </c>
      <c r="J184" s="73" t="s">
        <v>417</v>
      </c>
      <c r="K184" s="73">
        <v>6</v>
      </c>
      <c r="L184" s="73" t="s">
        <v>46</v>
      </c>
      <c r="M184" s="73">
        <v>90</v>
      </c>
      <c r="N184" s="73">
        <v>11</v>
      </c>
    </row>
    <row r="185" spans="1:14">
      <c r="A185" s="73" t="s">
        <v>400</v>
      </c>
      <c r="B185" s="74" t="s">
        <v>418</v>
      </c>
      <c r="C185" s="75">
        <v>100</v>
      </c>
      <c r="D185" s="74">
        <v>80</v>
      </c>
      <c r="E185" s="73" t="s">
        <v>402</v>
      </c>
      <c r="F185" s="73" t="s">
        <v>42</v>
      </c>
      <c r="G185" s="73" t="s">
        <v>43</v>
      </c>
      <c r="I185" s="73">
        <v>304</v>
      </c>
      <c r="J185" s="73" t="s">
        <v>419</v>
      </c>
      <c r="K185" s="73">
        <v>8</v>
      </c>
      <c r="L185" s="73" t="s">
        <v>46</v>
      </c>
      <c r="M185" s="73">
        <v>100</v>
      </c>
      <c r="N185" s="73">
        <v>3</v>
      </c>
    </row>
    <row r="186" spans="1:14">
      <c r="A186" s="73" t="s">
        <v>420</v>
      </c>
      <c r="B186" s="74" t="s">
        <v>421</v>
      </c>
      <c r="C186" s="75">
        <v>120</v>
      </c>
      <c r="D186" s="74">
        <v>81</v>
      </c>
      <c r="E186" s="73" t="s">
        <v>422</v>
      </c>
      <c r="F186" s="73" t="s">
        <v>42</v>
      </c>
      <c r="G186" s="73" t="s">
        <v>43</v>
      </c>
      <c r="I186" s="73">
        <v>316</v>
      </c>
      <c r="J186" s="73" t="s">
        <v>423</v>
      </c>
      <c r="K186" s="73">
        <v>6</v>
      </c>
      <c r="L186" s="73" t="s">
        <v>46</v>
      </c>
      <c r="M186" s="73">
        <v>120</v>
      </c>
      <c r="N186" s="73">
        <v>8</v>
      </c>
    </row>
    <row r="187" spans="1:14">
      <c r="A187" s="73" t="s">
        <v>420</v>
      </c>
      <c r="B187" s="74" t="s">
        <v>424</v>
      </c>
      <c r="C187" s="75">
        <v>80</v>
      </c>
      <c r="D187" s="74">
        <v>81</v>
      </c>
      <c r="E187" s="73" t="s">
        <v>422</v>
      </c>
      <c r="F187" s="73" t="s">
        <v>42</v>
      </c>
      <c r="G187" s="73" t="s">
        <v>43</v>
      </c>
      <c r="I187" s="73">
        <v>317</v>
      </c>
      <c r="J187" s="73" t="s">
        <v>425</v>
      </c>
      <c r="K187" s="73">
        <v>5</v>
      </c>
      <c r="L187" s="73" t="s">
        <v>46</v>
      </c>
      <c r="M187" s="73">
        <v>80</v>
      </c>
      <c r="N187" s="73">
        <v>5</v>
      </c>
    </row>
    <row r="188" spans="1:14">
      <c r="A188" s="73" t="s">
        <v>420</v>
      </c>
      <c r="B188" s="74" t="s">
        <v>426</v>
      </c>
      <c r="C188" s="75">
        <v>100</v>
      </c>
      <c r="D188" s="74">
        <v>81</v>
      </c>
      <c r="E188" s="73" t="s">
        <v>422</v>
      </c>
      <c r="F188" s="73" t="s">
        <v>42</v>
      </c>
      <c r="G188" s="73" t="s">
        <v>43</v>
      </c>
      <c r="I188" s="73">
        <v>285</v>
      </c>
      <c r="J188" s="73" t="s">
        <v>427</v>
      </c>
      <c r="K188" s="73">
        <v>4</v>
      </c>
      <c r="L188" s="73" t="s">
        <v>46</v>
      </c>
      <c r="M188" s="73">
        <v>100</v>
      </c>
      <c r="N188" s="73">
        <v>10</v>
      </c>
    </row>
    <row r="189" spans="1:14">
      <c r="A189" s="73" t="s">
        <v>420</v>
      </c>
      <c r="B189" s="74" t="s">
        <v>428</v>
      </c>
      <c r="C189" s="75">
        <v>20</v>
      </c>
      <c r="D189" s="74">
        <v>81</v>
      </c>
      <c r="E189" s="73" t="s">
        <v>422</v>
      </c>
      <c r="F189" s="73" t="s">
        <v>42</v>
      </c>
      <c r="G189" s="73" t="s">
        <v>43</v>
      </c>
      <c r="I189" s="73">
        <v>283</v>
      </c>
      <c r="J189" s="73" t="s">
        <v>429</v>
      </c>
      <c r="K189" s="73">
        <v>1</v>
      </c>
      <c r="L189" s="73" t="s">
        <v>46</v>
      </c>
      <c r="M189" s="73">
        <v>20</v>
      </c>
      <c r="N189" s="73">
        <v>6</v>
      </c>
    </row>
    <row r="190" spans="1:14">
      <c r="A190" s="73" t="s">
        <v>420</v>
      </c>
      <c r="B190" s="74" t="s">
        <v>430</v>
      </c>
      <c r="C190" s="75">
        <v>200</v>
      </c>
      <c r="D190" s="74">
        <v>81</v>
      </c>
      <c r="E190" s="73" t="s">
        <v>422</v>
      </c>
      <c r="F190" s="73" t="s">
        <v>42</v>
      </c>
      <c r="G190" s="73" t="s">
        <v>43</v>
      </c>
      <c r="I190" s="73">
        <v>319</v>
      </c>
      <c r="J190" s="73" t="s">
        <v>431</v>
      </c>
      <c r="K190" s="73">
        <v>8</v>
      </c>
      <c r="L190" s="73" t="s">
        <v>46</v>
      </c>
      <c r="M190" s="73">
        <v>200</v>
      </c>
    </row>
    <row r="191" spans="1:14">
      <c r="A191" s="73" t="s">
        <v>420</v>
      </c>
      <c r="B191" s="74" t="s">
        <v>432</v>
      </c>
      <c r="C191" s="75">
        <v>90</v>
      </c>
      <c r="D191" s="74">
        <v>81</v>
      </c>
      <c r="E191" s="73" t="s">
        <v>422</v>
      </c>
      <c r="F191" s="73" t="s">
        <v>42</v>
      </c>
      <c r="G191" s="73" t="s">
        <v>43</v>
      </c>
      <c r="I191" s="73">
        <v>287</v>
      </c>
      <c r="J191" s="73" t="s">
        <v>433</v>
      </c>
      <c r="K191" s="73">
        <v>7</v>
      </c>
      <c r="L191" s="73" t="s">
        <v>46</v>
      </c>
      <c r="M191" s="73">
        <v>90</v>
      </c>
      <c r="N191" s="73">
        <v>7</v>
      </c>
    </row>
    <row r="192" spans="1:14">
      <c r="A192" s="73" t="s">
        <v>420</v>
      </c>
      <c r="B192" s="74" t="s">
        <v>434</v>
      </c>
      <c r="C192" s="75">
        <v>70</v>
      </c>
      <c r="D192" s="74">
        <v>81</v>
      </c>
      <c r="E192" s="73" t="s">
        <v>422</v>
      </c>
      <c r="F192" s="73" t="s">
        <v>42</v>
      </c>
      <c r="G192" s="73" t="s">
        <v>43</v>
      </c>
      <c r="I192" s="73">
        <v>330</v>
      </c>
      <c r="J192" s="73" t="s">
        <v>435</v>
      </c>
      <c r="K192" s="73">
        <v>2</v>
      </c>
      <c r="L192" s="73" t="s">
        <v>46</v>
      </c>
      <c r="M192" s="73">
        <v>70</v>
      </c>
      <c r="N192" s="73">
        <v>16</v>
      </c>
    </row>
    <row r="193" spans="1:14">
      <c r="A193" s="73" t="s">
        <v>420</v>
      </c>
      <c r="B193" s="74" t="s">
        <v>436</v>
      </c>
      <c r="C193" s="75">
        <v>70</v>
      </c>
      <c r="D193" s="74">
        <v>81</v>
      </c>
      <c r="E193" s="73" t="s">
        <v>422</v>
      </c>
      <c r="F193" s="73" t="s">
        <v>42</v>
      </c>
      <c r="G193" s="73" t="s">
        <v>43</v>
      </c>
      <c r="I193" s="73">
        <v>282</v>
      </c>
      <c r="J193" s="73" t="s">
        <v>437</v>
      </c>
      <c r="K193" s="73">
        <v>3</v>
      </c>
      <c r="L193" s="73" t="s">
        <v>46</v>
      </c>
      <c r="M193" s="73">
        <v>70</v>
      </c>
      <c r="N193" s="73">
        <v>16</v>
      </c>
    </row>
    <row r="194" spans="1:14">
      <c r="A194" s="73" t="s">
        <v>438</v>
      </c>
      <c r="B194" s="74" t="s">
        <v>439</v>
      </c>
      <c r="C194" s="75">
        <v>70</v>
      </c>
      <c r="D194" s="74">
        <v>82</v>
      </c>
      <c r="E194" s="73" t="s">
        <v>440</v>
      </c>
      <c r="F194" s="73" t="s">
        <v>42</v>
      </c>
      <c r="G194" s="73" t="s">
        <v>43</v>
      </c>
      <c r="I194" s="73">
        <v>291</v>
      </c>
      <c r="J194" s="73" t="s">
        <v>441</v>
      </c>
      <c r="K194" s="73">
        <v>4</v>
      </c>
      <c r="L194" s="73" t="s">
        <v>46</v>
      </c>
      <c r="M194" s="73">
        <v>70</v>
      </c>
      <c r="N194" s="73">
        <v>53</v>
      </c>
    </row>
    <row r="195" spans="1:14">
      <c r="A195" s="73" t="s">
        <v>438</v>
      </c>
      <c r="B195" s="74" t="s">
        <v>442</v>
      </c>
      <c r="C195" s="75">
        <v>60</v>
      </c>
      <c r="D195" s="74">
        <v>82</v>
      </c>
      <c r="E195" s="73" t="s">
        <v>440</v>
      </c>
      <c r="F195" s="73" t="s">
        <v>42</v>
      </c>
      <c r="G195" s="73" t="s">
        <v>43</v>
      </c>
      <c r="I195" s="73">
        <v>292</v>
      </c>
      <c r="J195" s="73" t="s">
        <v>443</v>
      </c>
      <c r="K195" s="73">
        <v>5</v>
      </c>
      <c r="L195" s="73" t="s">
        <v>46</v>
      </c>
      <c r="M195" s="73">
        <v>60</v>
      </c>
      <c r="N195" s="73">
        <v>43</v>
      </c>
    </row>
    <row r="196" spans="1:14">
      <c r="A196" s="73" t="s">
        <v>438</v>
      </c>
      <c r="B196" s="74" t="s">
        <v>444</v>
      </c>
      <c r="C196" s="75">
        <v>50</v>
      </c>
      <c r="D196" s="74">
        <v>82</v>
      </c>
      <c r="E196" s="73" t="s">
        <v>440</v>
      </c>
      <c r="F196" s="73" t="s">
        <v>42</v>
      </c>
      <c r="G196" s="73" t="s">
        <v>43</v>
      </c>
      <c r="I196" s="73">
        <v>295</v>
      </c>
      <c r="J196" s="73" t="s">
        <v>445</v>
      </c>
      <c r="K196" s="73">
        <v>8</v>
      </c>
      <c r="L196" s="73" t="s">
        <v>46</v>
      </c>
      <c r="M196" s="73">
        <v>50</v>
      </c>
      <c r="N196" s="73">
        <v>14</v>
      </c>
    </row>
    <row r="197" spans="1:14">
      <c r="A197" s="73" t="s">
        <v>438</v>
      </c>
      <c r="B197" s="74" t="s">
        <v>446</v>
      </c>
      <c r="C197" s="75">
        <v>15</v>
      </c>
      <c r="D197" s="74">
        <v>82</v>
      </c>
      <c r="E197" s="73" t="s">
        <v>440</v>
      </c>
      <c r="F197" s="73" t="s">
        <v>42</v>
      </c>
      <c r="G197" s="73" t="s">
        <v>43</v>
      </c>
      <c r="I197" s="73">
        <v>288</v>
      </c>
      <c r="J197" s="73" t="s">
        <v>447</v>
      </c>
      <c r="K197" s="73">
        <v>1</v>
      </c>
      <c r="L197" s="73" t="s">
        <v>46</v>
      </c>
      <c r="M197" s="73">
        <v>15</v>
      </c>
      <c r="N197" s="73">
        <v>46</v>
      </c>
    </row>
    <row r="198" spans="1:14">
      <c r="A198" s="73" t="s">
        <v>438</v>
      </c>
      <c r="B198" s="74" t="s">
        <v>448</v>
      </c>
      <c r="C198" s="75">
        <v>50</v>
      </c>
      <c r="D198" s="74">
        <v>82</v>
      </c>
      <c r="E198" s="73" t="s">
        <v>440</v>
      </c>
      <c r="F198" s="73" t="s">
        <v>42</v>
      </c>
      <c r="G198" s="73" t="s">
        <v>43</v>
      </c>
      <c r="I198" s="73">
        <v>294</v>
      </c>
      <c r="J198" s="73" t="s">
        <v>449</v>
      </c>
      <c r="K198" s="73">
        <v>7</v>
      </c>
      <c r="L198" s="73" t="s">
        <v>46</v>
      </c>
      <c r="M198" s="73">
        <v>50</v>
      </c>
      <c r="N198" s="73">
        <v>16</v>
      </c>
    </row>
    <row r="199" spans="1:14">
      <c r="A199" s="73" t="s">
        <v>438</v>
      </c>
      <c r="B199" s="74" t="s">
        <v>450</v>
      </c>
      <c r="C199" s="75">
        <v>60</v>
      </c>
      <c r="D199" s="74">
        <v>82</v>
      </c>
      <c r="E199" s="73" t="s">
        <v>440</v>
      </c>
      <c r="F199" s="73" t="s">
        <v>42</v>
      </c>
      <c r="G199" s="73" t="s">
        <v>43</v>
      </c>
      <c r="I199" s="73">
        <v>290</v>
      </c>
      <c r="J199" s="73" t="s">
        <v>451</v>
      </c>
      <c r="K199" s="73">
        <v>3</v>
      </c>
      <c r="L199" s="73" t="s">
        <v>46</v>
      </c>
      <c r="M199" s="73">
        <v>60</v>
      </c>
      <c r="N199" s="73">
        <v>64</v>
      </c>
    </row>
    <row r="200" spans="1:14">
      <c r="A200" s="73" t="s">
        <v>438</v>
      </c>
      <c r="B200" s="74" t="s">
        <v>452</v>
      </c>
      <c r="C200" s="75">
        <v>60</v>
      </c>
      <c r="D200" s="74">
        <v>82</v>
      </c>
      <c r="E200" s="73" t="s">
        <v>440</v>
      </c>
      <c r="F200" s="73" t="s">
        <v>42</v>
      </c>
      <c r="G200" s="73" t="s">
        <v>43</v>
      </c>
      <c r="I200" s="73">
        <v>293</v>
      </c>
      <c r="J200" s="73" t="s">
        <v>453</v>
      </c>
      <c r="K200" s="73">
        <v>6</v>
      </c>
      <c r="L200" s="73" t="s">
        <v>46</v>
      </c>
      <c r="M200" s="73">
        <v>60</v>
      </c>
      <c r="N200" s="73">
        <v>9</v>
      </c>
    </row>
    <row r="201" spans="1:14">
      <c r="A201" s="73" t="s">
        <v>438</v>
      </c>
      <c r="B201" s="74" t="s">
        <v>454</v>
      </c>
      <c r="C201" s="75">
        <v>35</v>
      </c>
      <c r="D201" s="74">
        <v>82</v>
      </c>
      <c r="E201" s="73" t="s">
        <v>440</v>
      </c>
      <c r="F201" s="73" t="s">
        <v>42</v>
      </c>
      <c r="G201" s="73" t="s">
        <v>43</v>
      </c>
      <c r="I201" s="73">
        <v>289</v>
      </c>
      <c r="J201" s="73" t="s">
        <v>455</v>
      </c>
      <c r="K201" s="73">
        <v>2</v>
      </c>
      <c r="L201" s="73" t="s">
        <v>46</v>
      </c>
      <c r="M201" s="73">
        <v>35</v>
      </c>
      <c r="N201" s="73">
        <v>62</v>
      </c>
    </row>
    <row r="202" spans="1:14">
      <c r="A202" s="73" t="s">
        <v>456</v>
      </c>
      <c r="B202" s="74" t="s">
        <v>457</v>
      </c>
      <c r="C202" s="75">
        <v>40</v>
      </c>
      <c r="D202" s="74">
        <v>83</v>
      </c>
      <c r="E202" s="73" t="s">
        <v>458</v>
      </c>
      <c r="F202" s="73" t="s">
        <v>42</v>
      </c>
      <c r="G202" s="73" t="s">
        <v>43</v>
      </c>
      <c r="H202" s="73" t="s">
        <v>459</v>
      </c>
      <c r="I202" s="73">
        <v>272</v>
      </c>
      <c r="J202" s="73" t="s">
        <v>460</v>
      </c>
      <c r="K202" s="73">
        <v>2</v>
      </c>
      <c r="L202" s="73" t="s">
        <v>46</v>
      </c>
      <c r="M202" s="73">
        <v>40</v>
      </c>
    </row>
    <row r="203" spans="1:14">
      <c r="A203" s="73" t="s">
        <v>456</v>
      </c>
      <c r="B203" s="74" t="s">
        <v>461</v>
      </c>
      <c r="C203" s="75">
        <v>70</v>
      </c>
      <c r="D203" s="74">
        <v>83</v>
      </c>
      <c r="E203" s="73" t="s">
        <v>458</v>
      </c>
      <c r="F203" s="73" t="s">
        <v>42</v>
      </c>
      <c r="G203" s="73" t="s">
        <v>43</v>
      </c>
      <c r="H203" s="73" t="s">
        <v>459</v>
      </c>
      <c r="I203" s="73">
        <v>320</v>
      </c>
      <c r="J203" s="73" t="s">
        <v>462</v>
      </c>
      <c r="K203" s="73">
        <v>4</v>
      </c>
      <c r="L203" s="73" t="s">
        <v>46</v>
      </c>
      <c r="M203" s="73">
        <v>70</v>
      </c>
    </row>
    <row r="204" spans="1:14">
      <c r="A204" s="73" t="s">
        <v>456</v>
      </c>
      <c r="B204" s="74" t="s">
        <v>463</v>
      </c>
      <c r="C204" s="75">
        <v>70</v>
      </c>
      <c r="D204" s="74">
        <v>83</v>
      </c>
      <c r="E204" s="73" t="s">
        <v>458</v>
      </c>
      <c r="F204" s="73" t="s">
        <v>42</v>
      </c>
      <c r="G204" s="73" t="s">
        <v>43</v>
      </c>
      <c r="H204" s="73" t="s">
        <v>459</v>
      </c>
      <c r="I204" s="73">
        <v>271</v>
      </c>
      <c r="J204" s="73" t="s">
        <v>464</v>
      </c>
      <c r="K204" s="73">
        <v>10</v>
      </c>
      <c r="L204" s="73" t="s">
        <v>46</v>
      </c>
      <c r="M204" s="73">
        <v>70</v>
      </c>
    </row>
    <row r="205" spans="1:14">
      <c r="A205" s="73" t="s">
        <v>456</v>
      </c>
      <c r="B205" s="74" t="s">
        <v>465</v>
      </c>
      <c r="C205" s="75">
        <v>40</v>
      </c>
      <c r="D205" s="74">
        <v>83</v>
      </c>
      <c r="E205" s="73" t="s">
        <v>458</v>
      </c>
      <c r="F205" s="73" t="s">
        <v>42</v>
      </c>
      <c r="G205" s="73" t="s">
        <v>43</v>
      </c>
      <c r="H205" s="73" t="s">
        <v>459</v>
      </c>
      <c r="I205" s="73">
        <v>322</v>
      </c>
      <c r="J205" s="73" t="s">
        <v>466</v>
      </c>
      <c r="K205" s="73">
        <v>3</v>
      </c>
      <c r="L205" s="73" t="s">
        <v>46</v>
      </c>
      <c r="M205" s="73">
        <v>40</v>
      </c>
    </row>
    <row r="206" spans="1:14">
      <c r="A206" s="73" t="s">
        <v>456</v>
      </c>
      <c r="B206" s="74" t="s">
        <v>467</v>
      </c>
      <c r="C206" s="75">
        <v>100</v>
      </c>
      <c r="D206" s="74">
        <v>83</v>
      </c>
      <c r="E206" s="73" t="s">
        <v>458</v>
      </c>
      <c r="F206" s="73" t="s">
        <v>42</v>
      </c>
      <c r="G206" s="73" t="s">
        <v>43</v>
      </c>
      <c r="H206" s="73" t="s">
        <v>459</v>
      </c>
      <c r="I206" s="73">
        <v>274</v>
      </c>
      <c r="J206" s="73" t="s">
        <v>468</v>
      </c>
      <c r="K206" s="73">
        <v>5</v>
      </c>
      <c r="L206" s="73" t="s">
        <v>46</v>
      </c>
      <c r="M206" s="73">
        <v>100</v>
      </c>
    </row>
    <row r="207" spans="1:14">
      <c r="A207" s="73" t="s">
        <v>456</v>
      </c>
      <c r="B207" s="74" t="s">
        <v>469</v>
      </c>
      <c r="C207" s="75">
        <v>20</v>
      </c>
      <c r="D207" s="74">
        <v>83</v>
      </c>
      <c r="E207" s="73" t="s">
        <v>458</v>
      </c>
      <c r="F207" s="73" t="s">
        <v>42</v>
      </c>
      <c r="G207" s="73" t="s">
        <v>43</v>
      </c>
      <c r="H207" s="73" t="s">
        <v>459</v>
      </c>
      <c r="I207" s="73">
        <v>269</v>
      </c>
      <c r="J207" s="73" t="s">
        <v>470</v>
      </c>
      <c r="K207" s="73">
        <v>1</v>
      </c>
      <c r="L207" s="73" t="s">
        <v>46</v>
      </c>
      <c r="M207" s="73">
        <v>20</v>
      </c>
    </row>
    <row r="208" spans="1:14">
      <c r="A208" s="73" t="s">
        <v>456</v>
      </c>
      <c r="B208" s="74" t="s">
        <v>471</v>
      </c>
      <c r="C208" s="75">
        <v>70</v>
      </c>
      <c r="D208" s="74">
        <v>83</v>
      </c>
      <c r="E208" s="73" t="s">
        <v>458</v>
      </c>
      <c r="F208" s="73" t="s">
        <v>42</v>
      </c>
      <c r="G208" s="73" t="s">
        <v>43</v>
      </c>
      <c r="H208" s="73" t="s">
        <v>459</v>
      </c>
      <c r="I208" s="73">
        <v>276</v>
      </c>
      <c r="J208" s="73" t="s">
        <v>472</v>
      </c>
      <c r="K208" s="73">
        <v>8</v>
      </c>
      <c r="L208" s="73" t="s">
        <v>46</v>
      </c>
      <c r="M208" s="73">
        <v>70</v>
      </c>
    </row>
    <row r="209" spans="1:14">
      <c r="A209" s="73" t="s">
        <v>456</v>
      </c>
      <c r="B209" s="74" t="s">
        <v>473</v>
      </c>
      <c r="C209" s="75">
        <v>100</v>
      </c>
      <c r="D209" s="74">
        <v>83</v>
      </c>
      <c r="E209" s="73" t="s">
        <v>458</v>
      </c>
      <c r="F209" s="73" t="s">
        <v>42</v>
      </c>
      <c r="G209" s="73" t="s">
        <v>43</v>
      </c>
      <c r="H209" s="73" t="s">
        <v>459</v>
      </c>
      <c r="I209" s="73">
        <v>278</v>
      </c>
      <c r="J209" s="73" t="s">
        <v>474</v>
      </c>
      <c r="K209" s="73">
        <v>11</v>
      </c>
      <c r="L209" s="73" t="s">
        <v>46</v>
      </c>
      <c r="M209" s="73">
        <v>100</v>
      </c>
    </row>
    <row r="210" spans="1:14">
      <c r="A210" s="73" t="s">
        <v>456</v>
      </c>
      <c r="B210" s="74" t="s">
        <v>475</v>
      </c>
      <c r="C210" s="75">
        <v>100</v>
      </c>
      <c r="D210" s="74">
        <v>83</v>
      </c>
      <c r="E210" s="73" t="s">
        <v>458</v>
      </c>
      <c r="F210" s="73" t="s">
        <v>42</v>
      </c>
      <c r="G210" s="73" t="s">
        <v>43</v>
      </c>
      <c r="H210" s="73" t="s">
        <v>459</v>
      </c>
      <c r="I210" s="73">
        <v>275</v>
      </c>
      <c r="J210" s="73" t="s">
        <v>476</v>
      </c>
      <c r="K210" s="73">
        <v>6</v>
      </c>
      <c r="L210" s="73" t="s">
        <v>46</v>
      </c>
      <c r="M210" s="73">
        <v>100</v>
      </c>
    </row>
    <row r="211" spans="1:14">
      <c r="A211" s="73" t="s">
        <v>456</v>
      </c>
      <c r="B211" s="74" t="s">
        <v>477</v>
      </c>
      <c r="C211" s="75">
        <v>80</v>
      </c>
      <c r="D211" s="74">
        <v>83</v>
      </c>
      <c r="E211" s="73" t="s">
        <v>458</v>
      </c>
      <c r="F211" s="73" t="s">
        <v>42</v>
      </c>
      <c r="G211" s="73" t="s">
        <v>43</v>
      </c>
      <c r="H211" s="73" t="s">
        <v>459</v>
      </c>
      <c r="I211" s="73">
        <v>321</v>
      </c>
      <c r="J211" s="73" t="s">
        <v>478</v>
      </c>
      <c r="K211" s="73">
        <v>7</v>
      </c>
      <c r="L211" s="73" t="s">
        <v>46</v>
      </c>
      <c r="M211" s="73">
        <v>80</v>
      </c>
    </row>
    <row r="212" spans="1:14">
      <c r="A212" s="73" t="s">
        <v>456</v>
      </c>
      <c r="B212" s="74" t="s">
        <v>479</v>
      </c>
      <c r="C212" s="75">
        <v>60</v>
      </c>
      <c r="D212" s="74">
        <v>83</v>
      </c>
      <c r="E212" s="73" t="s">
        <v>458</v>
      </c>
      <c r="F212" s="73" t="s">
        <v>42</v>
      </c>
      <c r="G212" s="73" t="s">
        <v>43</v>
      </c>
      <c r="H212" s="73" t="s">
        <v>459</v>
      </c>
      <c r="I212" s="73">
        <v>277</v>
      </c>
      <c r="J212" s="73" t="s">
        <v>480</v>
      </c>
      <c r="K212" s="73">
        <v>9</v>
      </c>
      <c r="L212" s="73" t="s">
        <v>46</v>
      </c>
      <c r="M212" s="73">
        <v>60</v>
      </c>
    </row>
    <row r="213" spans="1:14">
      <c r="A213" s="73" t="s">
        <v>481</v>
      </c>
      <c r="B213" s="74" t="s">
        <v>482</v>
      </c>
      <c r="C213" s="75">
        <v>70</v>
      </c>
      <c r="D213" s="74">
        <v>84</v>
      </c>
      <c r="E213" s="73" t="s">
        <v>483</v>
      </c>
      <c r="F213" s="73" t="s">
        <v>42</v>
      </c>
      <c r="G213" s="73" t="s">
        <v>43</v>
      </c>
      <c r="H213" s="73" t="s">
        <v>484</v>
      </c>
      <c r="I213" s="73">
        <v>217</v>
      </c>
      <c r="J213" s="73" t="s">
        <v>485</v>
      </c>
      <c r="K213" s="73">
        <v>3</v>
      </c>
      <c r="L213" s="73" t="s">
        <v>46</v>
      </c>
      <c r="M213" s="73">
        <v>70</v>
      </c>
      <c r="N213" s="73">
        <v>35</v>
      </c>
    </row>
    <row r="214" spans="1:14">
      <c r="A214" s="73" t="s">
        <v>481</v>
      </c>
      <c r="B214" s="74" t="s">
        <v>486</v>
      </c>
      <c r="C214" s="75">
        <v>100</v>
      </c>
      <c r="D214" s="74">
        <v>84</v>
      </c>
      <c r="E214" s="73" t="s">
        <v>483</v>
      </c>
      <c r="F214" s="73" t="s">
        <v>42</v>
      </c>
      <c r="G214" s="73" t="s">
        <v>43</v>
      </c>
      <c r="H214" s="73" t="s">
        <v>484</v>
      </c>
      <c r="I214" s="73">
        <v>230</v>
      </c>
      <c r="J214" s="73" t="s">
        <v>487</v>
      </c>
      <c r="K214" s="73">
        <v>10</v>
      </c>
      <c r="L214" s="73" t="s">
        <v>46</v>
      </c>
      <c r="M214" s="73">
        <v>100</v>
      </c>
      <c r="N214" s="73">
        <v>11</v>
      </c>
    </row>
    <row r="215" spans="1:14">
      <c r="A215" s="73" t="s">
        <v>481</v>
      </c>
      <c r="B215" s="74" t="s">
        <v>488</v>
      </c>
      <c r="C215" s="75">
        <v>100</v>
      </c>
      <c r="D215" s="74">
        <v>84</v>
      </c>
      <c r="E215" s="73" t="s">
        <v>483</v>
      </c>
      <c r="F215" s="73" t="s">
        <v>42</v>
      </c>
      <c r="G215" s="73" t="s">
        <v>43</v>
      </c>
      <c r="H215" s="73" t="s">
        <v>484</v>
      </c>
      <c r="I215" s="73">
        <v>228</v>
      </c>
      <c r="J215" s="73" t="s">
        <v>489</v>
      </c>
      <c r="K215" s="73">
        <v>9</v>
      </c>
      <c r="L215" s="73" t="s">
        <v>46</v>
      </c>
      <c r="M215" s="73">
        <v>100</v>
      </c>
      <c r="N215" s="73">
        <v>8</v>
      </c>
    </row>
    <row r="216" spans="1:14">
      <c r="A216" s="73" t="s">
        <v>481</v>
      </c>
      <c r="B216" s="74" t="s">
        <v>490</v>
      </c>
      <c r="C216" s="75">
        <v>100</v>
      </c>
      <c r="D216" s="74">
        <v>84</v>
      </c>
      <c r="E216" s="73" t="s">
        <v>483</v>
      </c>
      <c r="F216" s="73" t="s">
        <v>42</v>
      </c>
      <c r="G216" s="73" t="s">
        <v>43</v>
      </c>
      <c r="H216" s="73" t="s">
        <v>484</v>
      </c>
      <c r="I216" s="73">
        <v>227</v>
      </c>
      <c r="J216" s="73" t="s">
        <v>491</v>
      </c>
      <c r="K216" s="73">
        <v>6</v>
      </c>
      <c r="L216" s="73" t="s">
        <v>46</v>
      </c>
      <c r="M216" s="73">
        <v>100</v>
      </c>
      <c r="N216" s="73">
        <v>11</v>
      </c>
    </row>
    <row r="217" spans="1:14">
      <c r="A217" s="73" t="s">
        <v>481</v>
      </c>
      <c r="B217" s="74" t="s">
        <v>492</v>
      </c>
      <c r="C217" s="75">
        <v>100</v>
      </c>
      <c r="D217" s="74">
        <v>84</v>
      </c>
      <c r="E217" s="73" t="s">
        <v>483</v>
      </c>
      <c r="F217" s="73" t="s">
        <v>42</v>
      </c>
      <c r="G217" s="73" t="s">
        <v>43</v>
      </c>
      <c r="H217" s="73" t="s">
        <v>484</v>
      </c>
      <c r="I217" s="73">
        <v>229</v>
      </c>
      <c r="J217" s="73" t="s">
        <v>493</v>
      </c>
      <c r="K217" s="73">
        <v>8</v>
      </c>
      <c r="L217" s="73" t="s">
        <v>46</v>
      </c>
      <c r="M217" s="73">
        <v>100</v>
      </c>
      <c r="N217" s="73">
        <v>15</v>
      </c>
    </row>
    <row r="218" spans="1:14">
      <c r="A218" s="73" t="s">
        <v>481</v>
      </c>
      <c r="B218" s="74" t="s">
        <v>494</v>
      </c>
      <c r="C218" s="75">
        <v>20</v>
      </c>
      <c r="D218" s="74">
        <v>84</v>
      </c>
      <c r="E218" s="73" t="s">
        <v>483</v>
      </c>
      <c r="F218" s="73" t="s">
        <v>42</v>
      </c>
      <c r="G218" s="73" t="s">
        <v>43</v>
      </c>
      <c r="H218" s="73" t="s">
        <v>484</v>
      </c>
      <c r="I218" s="73">
        <v>219</v>
      </c>
      <c r="J218" s="73" t="s">
        <v>495</v>
      </c>
      <c r="K218" s="73">
        <v>1</v>
      </c>
      <c r="L218" s="73" t="s">
        <v>46</v>
      </c>
      <c r="M218" s="73">
        <v>20</v>
      </c>
      <c r="N218" s="73">
        <v>7</v>
      </c>
    </row>
    <row r="219" spans="1:14">
      <c r="A219" s="73" t="s">
        <v>481</v>
      </c>
      <c r="B219" s="74" t="s">
        <v>496</v>
      </c>
      <c r="C219" s="75">
        <v>70</v>
      </c>
      <c r="D219" s="74">
        <v>84</v>
      </c>
      <c r="E219" s="73" t="s">
        <v>483</v>
      </c>
      <c r="F219" s="73" t="s">
        <v>42</v>
      </c>
      <c r="G219" s="73" t="s">
        <v>43</v>
      </c>
      <c r="H219" s="73" t="s">
        <v>484</v>
      </c>
      <c r="I219" s="73">
        <v>216</v>
      </c>
      <c r="J219" s="73" t="s">
        <v>497</v>
      </c>
      <c r="K219" s="73">
        <v>4</v>
      </c>
      <c r="L219" s="73" t="s">
        <v>46</v>
      </c>
      <c r="M219" s="73">
        <v>70</v>
      </c>
      <c r="N219" s="73">
        <v>19</v>
      </c>
    </row>
    <row r="220" spans="1:14">
      <c r="A220" s="73" t="s">
        <v>481</v>
      </c>
      <c r="B220" s="74" t="s">
        <v>498</v>
      </c>
      <c r="C220" s="75">
        <v>20</v>
      </c>
      <c r="D220" s="74">
        <v>84</v>
      </c>
      <c r="E220" s="73" t="s">
        <v>483</v>
      </c>
      <c r="F220" s="73" t="s">
        <v>42</v>
      </c>
      <c r="G220" s="73" t="s">
        <v>43</v>
      </c>
      <c r="H220" s="73" t="s">
        <v>484</v>
      </c>
      <c r="I220" s="73">
        <v>218</v>
      </c>
      <c r="J220" s="73" t="s">
        <v>499</v>
      </c>
      <c r="K220" s="73">
        <v>2</v>
      </c>
      <c r="L220" s="73" t="s">
        <v>46</v>
      </c>
      <c r="M220" s="73">
        <v>20</v>
      </c>
      <c r="N220" s="73">
        <v>6</v>
      </c>
    </row>
    <row r="221" spans="1:14">
      <c r="A221" s="73" t="s">
        <v>481</v>
      </c>
      <c r="B221" s="74" t="s">
        <v>500</v>
      </c>
      <c r="C221" s="75">
        <v>90</v>
      </c>
      <c r="D221" s="74">
        <v>84</v>
      </c>
      <c r="E221" s="73" t="s">
        <v>483</v>
      </c>
      <c r="F221" s="73" t="s">
        <v>42</v>
      </c>
      <c r="G221" s="73" t="s">
        <v>43</v>
      </c>
      <c r="H221" s="73" t="s">
        <v>484</v>
      </c>
      <c r="I221" s="73">
        <v>226</v>
      </c>
      <c r="J221" s="73" t="s">
        <v>501</v>
      </c>
      <c r="K221" s="73">
        <v>7</v>
      </c>
      <c r="L221" s="73" t="s">
        <v>46</v>
      </c>
      <c r="M221" s="73">
        <v>90</v>
      </c>
      <c r="N221" s="73">
        <v>15</v>
      </c>
    </row>
    <row r="222" spans="1:14">
      <c r="A222" s="73" t="s">
        <v>481</v>
      </c>
      <c r="B222" s="74" t="s">
        <v>502</v>
      </c>
      <c r="C222" s="75">
        <v>80</v>
      </c>
      <c r="D222" s="74">
        <v>84</v>
      </c>
      <c r="E222" s="73" t="s">
        <v>483</v>
      </c>
      <c r="F222" s="73" t="s">
        <v>42</v>
      </c>
      <c r="G222" s="73" t="s">
        <v>43</v>
      </c>
      <c r="H222" s="73" t="s">
        <v>484</v>
      </c>
      <c r="I222" s="73">
        <v>225</v>
      </c>
      <c r="J222" s="73" t="s">
        <v>503</v>
      </c>
      <c r="K222" s="73">
        <v>5</v>
      </c>
      <c r="L222" s="73" t="s">
        <v>46</v>
      </c>
      <c r="M222" s="73">
        <v>80</v>
      </c>
      <c r="N222" s="73">
        <v>23</v>
      </c>
    </row>
    <row r="223" spans="1:14">
      <c r="A223" s="73" t="s">
        <v>504</v>
      </c>
      <c r="B223" s="74" t="s">
        <v>505</v>
      </c>
      <c r="C223" s="75">
        <v>45</v>
      </c>
      <c r="D223" s="74">
        <v>85</v>
      </c>
      <c r="E223" s="73" t="s">
        <v>506</v>
      </c>
      <c r="F223" s="73" t="s">
        <v>42</v>
      </c>
      <c r="G223" s="73" t="s">
        <v>43</v>
      </c>
      <c r="H223" s="73" t="s">
        <v>507</v>
      </c>
      <c r="I223" s="73">
        <v>191</v>
      </c>
      <c r="J223" s="73" t="s">
        <v>508</v>
      </c>
      <c r="K223" s="73">
        <v>2</v>
      </c>
      <c r="L223" s="73" t="s">
        <v>46</v>
      </c>
      <c r="M223" s="73">
        <v>45</v>
      </c>
      <c r="N223" s="73">
        <v>4</v>
      </c>
    </row>
    <row r="224" spans="1:14">
      <c r="A224" s="73" t="s">
        <v>504</v>
      </c>
      <c r="B224" s="74" t="s">
        <v>509</v>
      </c>
      <c r="C224" s="75">
        <v>60</v>
      </c>
      <c r="D224" s="74">
        <v>85</v>
      </c>
      <c r="E224" s="73" t="s">
        <v>506</v>
      </c>
      <c r="F224" s="73" t="s">
        <v>42</v>
      </c>
      <c r="G224" s="73" t="s">
        <v>43</v>
      </c>
      <c r="H224" s="73" t="s">
        <v>507</v>
      </c>
      <c r="I224" s="73">
        <v>192</v>
      </c>
      <c r="J224" s="73" t="s">
        <v>510</v>
      </c>
      <c r="K224" s="73">
        <v>3</v>
      </c>
      <c r="L224" s="73" t="s">
        <v>46</v>
      </c>
      <c r="M224" s="73">
        <v>60</v>
      </c>
      <c r="N224" s="73">
        <v>2</v>
      </c>
    </row>
    <row r="225" spans="1:14">
      <c r="A225" s="73" t="s">
        <v>504</v>
      </c>
      <c r="B225" s="74" t="s">
        <v>511</v>
      </c>
      <c r="C225" s="75">
        <v>35</v>
      </c>
      <c r="D225" s="74">
        <v>85</v>
      </c>
      <c r="E225" s="73" t="s">
        <v>506</v>
      </c>
      <c r="F225" s="73" t="s">
        <v>42</v>
      </c>
      <c r="G225" s="73" t="s">
        <v>43</v>
      </c>
      <c r="H225" s="73" t="s">
        <v>507</v>
      </c>
      <c r="I225" s="73">
        <v>189</v>
      </c>
      <c r="J225" s="73" t="s">
        <v>512</v>
      </c>
      <c r="K225" s="73">
        <v>1</v>
      </c>
      <c r="L225" s="73" t="s">
        <v>46</v>
      </c>
      <c r="M225" s="73">
        <v>35</v>
      </c>
    </row>
    <row r="226" spans="1:14">
      <c r="A226" s="73" t="s">
        <v>513</v>
      </c>
      <c r="B226" s="74" t="s">
        <v>514</v>
      </c>
      <c r="C226" s="75">
        <v>10</v>
      </c>
      <c r="D226" s="74">
        <v>86</v>
      </c>
      <c r="E226" s="73" t="s">
        <v>515</v>
      </c>
      <c r="F226" s="73" t="s">
        <v>42</v>
      </c>
      <c r="G226" s="73" t="s">
        <v>43</v>
      </c>
      <c r="I226" s="73">
        <v>315</v>
      </c>
      <c r="J226" s="73" t="s">
        <v>516</v>
      </c>
      <c r="K226" s="73">
        <v>1</v>
      </c>
      <c r="L226" s="73" t="s">
        <v>46</v>
      </c>
      <c r="M226" s="73">
        <v>10</v>
      </c>
      <c r="N226" s="73">
        <v>3</v>
      </c>
    </row>
    <row r="227" spans="1:14">
      <c r="A227" s="73" t="s">
        <v>513</v>
      </c>
      <c r="B227" s="74" t="s">
        <v>517</v>
      </c>
      <c r="C227" s="75">
        <v>30</v>
      </c>
      <c r="D227" s="74">
        <v>86</v>
      </c>
      <c r="E227" s="73" t="s">
        <v>515</v>
      </c>
      <c r="F227" s="73" t="s">
        <v>42</v>
      </c>
      <c r="G227" s="73" t="s">
        <v>43</v>
      </c>
      <c r="I227" s="73">
        <v>255</v>
      </c>
      <c r="J227" s="73" t="s">
        <v>518</v>
      </c>
      <c r="K227" s="73">
        <v>2</v>
      </c>
      <c r="L227" s="73" t="s">
        <v>46</v>
      </c>
      <c r="M227" s="73">
        <v>30</v>
      </c>
      <c r="N227" s="73">
        <v>16</v>
      </c>
    </row>
    <row r="228" spans="1:14">
      <c r="A228" s="73" t="s">
        <v>513</v>
      </c>
      <c r="B228" s="74" t="s">
        <v>519</v>
      </c>
      <c r="C228" s="75">
        <v>70</v>
      </c>
      <c r="D228" s="74">
        <v>86</v>
      </c>
      <c r="E228" s="73" t="s">
        <v>515</v>
      </c>
      <c r="F228" s="73" t="s">
        <v>42</v>
      </c>
      <c r="G228" s="73" t="s">
        <v>43</v>
      </c>
      <c r="I228" s="73">
        <v>266</v>
      </c>
      <c r="J228" s="73" t="s">
        <v>520</v>
      </c>
      <c r="K228" s="73">
        <v>9</v>
      </c>
      <c r="L228" s="73" t="s">
        <v>46</v>
      </c>
      <c r="M228" s="73">
        <v>70</v>
      </c>
      <c r="N228" s="73">
        <v>7</v>
      </c>
    </row>
    <row r="229" spans="1:14">
      <c r="A229" s="73" t="s">
        <v>513</v>
      </c>
      <c r="B229" s="74" t="s">
        <v>521</v>
      </c>
      <c r="C229" s="75">
        <v>200</v>
      </c>
      <c r="D229" s="74">
        <v>86</v>
      </c>
      <c r="E229" s="73" t="s">
        <v>515</v>
      </c>
      <c r="F229" s="73" t="s">
        <v>42</v>
      </c>
      <c r="G229" s="73" t="s">
        <v>43</v>
      </c>
      <c r="I229" s="73">
        <v>261</v>
      </c>
      <c r="J229" s="73" t="s">
        <v>522</v>
      </c>
      <c r="K229" s="73">
        <v>10</v>
      </c>
      <c r="L229" s="73" t="s">
        <v>46</v>
      </c>
      <c r="M229" s="73">
        <v>200</v>
      </c>
      <c r="N229" s="73">
        <v>2</v>
      </c>
    </row>
    <row r="230" spans="1:14">
      <c r="A230" s="73" t="s">
        <v>513</v>
      </c>
      <c r="B230" s="74" t="s">
        <v>523</v>
      </c>
      <c r="C230" s="75">
        <v>30</v>
      </c>
      <c r="D230" s="74">
        <v>86</v>
      </c>
      <c r="E230" s="73" t="s">
        <v>515</v>
      </c>
      <c r="F230" s="73" t="s">
        <v>42</v>
      </c>
      <c r="G230" s="73" t="s">
        <v>43</v>
      </c>
      <c r="I230" s="73">
        <v>256</v>
      </c>
      <c r="J230" s="73" t="s">
        <v>524</v>
      </c>
      <c r="K230" s="73">
        <v>3</v>
      </c>
      <c r="L230" s="73" t="s">
        <v>46</v>
      </c>
      <c r="M230" s="73">
        <v>30</v>
      </c>
      <c r="N230" s="73">
        <v>15</v>
      </c>
    </row>
    <row r="231" spans="1:14">
      <c r="A231" s="73" t="s">
        <v>513</v>
      </c>
      <c r="B231" s="74" t="s">
        <v>525</v>
      </c>
      <c r="C231" s="75">
        <v>70</v>
      </c>
      <c r="D231" s="74">
        <v>86</v>
      </c>
      <c r="E231" s="73" t="s">
        <v>515</v>
      </c>
      <c r="F231" s="73" t="s">
        <v>42</v>
      </c>
      <c r="G231" s="73" t="s">
        <v>43</v>
      </c>
      <c r="I231" s="73">
        <v>378</v>
      </c>
      <c r="J231" s="73" t="s">
        <v>526</v>
      </c>
      <c r="K231" s="73">
        <v>8</v>
      </c>
      <c r="L231" s="73" t="s">
        <v>46</v>
      </c>
      <c r="M231" s="73">
        <v>70</v>
      </c>
      <c r="N231" s="73">
        <v>23</v>
      </c>
    </row>
    <row r="232" spans="1:14">
      <c r="A232" s="73" t="s">
        <v>513</v>
      </c>
      <c r="B232" s="74" t="s">
        <v>527</v>
      </c>
      <c r="C232" s="75">
        <v>90</v>
      </c>
      <c r="D232" s="74">
        <v>86</v>
      </c>
      <c r="E232" s="73" t="s">
        <v>515</v>
      </c>
      <c r="F232" s="73" t="s">
        <v>42</v>
      </c>
      <c r="G232" s="73" t="s">
        <v>43</v>
      </c>
      <c r="I232" s="73">
        <v>258</v>
      </c>
      <c r="J232" s="73" t="s">
        <v>528</v>
      </c>
      <c r="K232" s="73">
        <v>4</v>
      </c>
      <c r="L232" s="73" t="s">
        <v>46</v>
      </c>
      <c r="M232" s="73">
        <v>90</v>
      </c>
      <c r="N232" s="73">
        <v>11</v>
      </c>
    </row>
    <row r="233" spans="1:14">
      <c r="A233" s="73" t="s">
        <v>513</v>
      </c>
      <c r="B233" s="74" t="s">
        <v>529</v>
      </c>
      <c r="C233" s="75">
        <v>60</v>
      </c>
      <c r="D233" s="74">
        <v>86</v>
      </c>
      <c r="E233" s="73" t="s">
        <v>515</v>
      </c>
      <c r="F233" s="73" t="s">
        <v>42</v>
      </c>
      <c r="G233" s="73" t="s">
        <v>43</v>
      </c>
      <c r="I233" s="73">
        <v>265</v>
      </c>
      <c r="J233" s="73" t="s">
        <v>530</v>
      </c>
      <c r="K233" s="73">
        <v>7</v>
      </c>
      <c r="L233" s="73" t="s">
        <v>46</v>
      </c>
      <c r="M233" s="73">
        <v>60</v>
      </c>
      <c r="N233" s="73">
        <v>10</v>
      </c>
    </row>
    <row r="234" spans="1:14">
      <c r="A234" s="73" t="s">
        <v>513</v>
      </c>
      <c r="B234" s="74" t="s">
        <v>531</v>
      </c>
      <c r="C234" s="75">
        <v>80</v>
      </c>
      <c r="D234" s="74">
        <v>86</v>
      </c>
      <c r="E234" s="73" t="s">
        <v>515</v>
      </c>
      <c r="F234" s="73" t="s">
        <v>42</v>
      </c>
      <c r="G234" s="73" t="s">
        <v>43</v>
      </c>
      <c r="I234" s="73">
        <v>257</v>
      </c>
      <c r="J234" s="73" t="s">
        <v>532</v>
      </c>
      <c r="K234" s="73">
        <v>5</v>
      </c>
      <c r="L234" s="73" t="s">
        <v>46</v>
      </c>
      <c r="M234" s="73">
        <v>80</v>
      </c>
      <c r="N234" s="73">
        <v>13</v>
      </c>
    </row>
    <row r="235" spans="1:14">
      <c r="A235" s="73" t="s">
        <v>513</v>
      </c>
      <c r="B235" s="74" t="s">
        <v>533</v>
      </c>
      <c r="C235" s="75">
        <v>60</v>
      </c>
      <c r="D235" s="74">
        <v>86</v>
      </c>
      <c r="E235" s="73" t="s">
        <v>515</v>
      </c>
      <c r="F235" s="73" t="s">
        <v>42</v>
      </c>
      <c r="G235" s="73" t="s">
        <v>43</v>
      </c>
      <c r="I235" s="73">
        <v>260</v>
      </c>
      <c r="J235" s="73" t="s">
        <v>534</v>
      </c>
      <c r="K235" s="73">
        <v>6</v>
      </c>
      <c r="L235" s="73" t="s">
        <v>46</v>
      </c>
      <c r="M235" s="73">
        <v>60</v>
      </c>
      <c r="N235" s="73">
        <v>12</v>
      </c>
    </row>
    <row r="236" spans="1:14">
      <c r="A236" s="73" t="s">
        <v>535</v>
      </c>
      <c r="B236" s="74" t="s">
        <v>536</v>
      </c>
      <c r="C236" s="75">
        <v>90</v>
      </c>
      <c r="D236" s="74">
        <v>87</v>
      </c>
      <c r="E236" s="73" t="s">
        <v>537</v>
      </c>
      <c r="F236" s="73" t="s">
        <v>42</v>
      </c>
      <c r="G236" s="73" t="s">
        <v>43</v>
      </c>
      <c r="I236" s="73">
        <v>199</v>
      </c>
      <c r="J236" s="73" t="s">
        <v>538</v>
      </c>
      <c r="K236" s="73">
        <v>5</v>
      </c>
      <c r="L236" s="73" t="s">
        <v>46</v>
      </c>
      <c r="M236" s="73">
        <v>90</v>
      </c>
      <c r="N236" s="73">
        <v>3</v>
      </c>
    </row>
    <row r="237" spans="1:14">
      <c r="A237" s="73" t="s">
        <v>535</v>
      </c>
      <c r="B237" s="74" t="s">
        <v>539</v>
      </c>
      <c r="C237" s="75">
        <v>110</v>
      </c>
      <c r="D237" s="74">
        <v>87</v>
      </c>
      <c r="E237" s="73" t="s">
        <v>537</v>
      </c>
      <c r="F237" s="73" t="s">
        <v>42</v>
      </c>
      <c r="G237" s="73" t="s">
        <v>43</v>
      </c>
      <c r="I237" s="73">
        <v>201</v>
      </c>
      <c r="J237" s="73" t="s">
        <v>540</v>
      </c>
      <c r="K237" s="73">
        <v>10</v>
      </c>
      <c r="L237" s="73" t="s">
        <v>46</v>
      </c>
      <c r="M237" s="73">
        <v>110</v>
      </c>
      <c r="N237" s="73">
        <v>1</v>
      </c>
    </row>
    <row r="238" spans="1:14">
      <c r="A238" s="73" t="s">
        <v>535</v>
      </c>
      <c r="B238" s="74" t="s">
        <v>541</v>
      </c>
      <c r="C238" s="75">
        <v>90</v>
      </c>
      <c r="D238" s="74">
        <v>87</v>
      </c>
      <c r="E238" s="73" t="s">
        <v>537</v>
      </c>
      <c r="F238" s="73" t="s">
        <v>42</v>
      </c>
      <c r="G238" s="73" t="s">
        <v>43</v>
      </c>
      <c r="I238" s="73">
        <v>208</v>
      </c>
      <c r="J238" s="73" t="s">
        <v>542</v>
      </c>
      <c r="K238" s="73">
        <v>9</v>
      </c>
      <c r="L238" s="73" t="s">
        <v>46</v>
      </c>
      <c r="M238" s="73">
        <v>90</v>
      </c>
      <c r="N238" s="73">
        <v>3</v>
      </c>
    </row>
    <row r="239" spans="1:14">
      <c r="A239" s="73" t="s">
        <v>535</v>
      </c>
      <c r="B239" s="74" t="s">
        <v>543</v>
      </c>
      <c r="C239" s="75">
        <v>100</v>
      </c>
      <c r="D239" s="74">
        <v>87</v>
      </c>
      <c r="E239" s="73" t="s">
        <v>537</v>
      </c>
      <c r="F239" s="73" t="s">
        <v>42</v>
      </c>
      <c r="G239" s="73" t="s">
        <v>43</v>
      </c>
      <c r="I239" s="73">
        <v>202</v>
      </c>
      <c r="J239" s="73" t="s">
        <v>544</v>
      </c>
      <c r="K239" s="73">
        <v>11</v>
      </c>
      <c r="L239" s="73" t="s">
        <v>46</v>
      </c>
      <c r="M239" s="73">
        <v>100</v>
      </c>
      <c r="N239" s="73">
        <v>6</v>
      </c>
    </row>
    <row r="240" spans="1:14">
      <c r="A240" s="73" t="s">
        <v>535</v>
      </c>
      <c r="B240" s="74" t="s">
        <v>545</v>
      </c>
      <c r="C240" s="75">
        <v>10</v>
      </c>
      <c r="D240" s="74">
        <v>87</v>
      </c>
      <c r="E240" s="73" t="s">
        <v>537</v>
      </c>
      <c r="F240" s="73" t="s">
        <v>42</v>
      </c>
      <c r="G240" s="73" t="s">
        <v>43</v>
      </c>
      <c r="I240" s="73">
        <v>38</v>
      </c>
      <c r="J240" s="73" t="s">
        <v>108</v>
      </c>
      <c r="K240" s="73">
        <v>1</v>
      </c>
      <c r="L240" s="73" t="s">
        <v>46</v>
      </c>
      <c r="M240" s="73">
        <v>10</v>
      </c>
      <c r="N240" s="73">
        <v>4</v>
      </c>
    </row>
    <row r="241" spans="1:14">
      <c r="A241" s="73" t="s">
        <v>535</v>
      </c>
      <c r="B241" s="74" t="s">
        <v>546</v>
      </c>
      <c r="C241" s="75">
        <v>60</v>
      </c>
      <c r="D241" s="74">
        <v>87</v>
      </c>
      <c r="E241" s="73" t="s">
        <v>537</v>
      </c>
      <c r="F241" s="73" t="s">
        <v>42</v>
      </c>
      <c r="G241" s="73" t="s">
        <v>43</v>
      </c>
      <c r="I241" s="73">
        <v>200</v>
      </c>
      <c r="J241" s="73" t="s">
        <v>547</v>
      </c>
      <c r="K241" s="73">
        <v>6</v>
      </c>
      <c r="L241" s="73" t="s">
        <v>46</v>
      </c>
      <c r="M241" s="73">
        <v>60</v>
      </c>
      <c r="N241" s="73">
        <v>3</v>
      </c>
    </row>
    <row r="242" spans="1:14">
      <c r="A242" s="73" t="s">
        <v>535</v>
      </c>
      <c r="B242" s="74" t="s">
        <v>548</v>
      </c>
      <c r="C242" s="75">
        <v>15</v>
      </c>
      <c r="D242" s="74">
        <v>87</v>
      </c>
      <c r="E242" s="73" t="s">
        <v>537</v>
      </c>
      <c r="F242" s="73" t="s">
        <v>42</v>
      </c>
      <c r="G242" s="73" t="s">
        <v>43</v>
      </c>
      <c r="I242" s="73">
        <v>205</v>
      </c>
      <c r="J242" s="73" t="s">
        <v>549</v>
      </c>
      <c r="K242" s="73">
        <v>2</v>
      </c>
      <c r="L242" s="73" t="s">
        <v>46</v>
      </c>
      <c r="M242" s="73">
        <v>15</v>
      </c>
      <c r="N242" s="73">
        <v>1</v>
      </c>
    </row>
    <row r="243" spans="1:14">
      <c r="A243" s="73" t="s">
        <v>535</v>
      </c>
      <c r="B243" s="74" t="s">
        <v>550</v>
      </c>
      <c r="C243" s="75">
        <v>60</v>
      </c>
      <c r="D243" s="74">
        <v>87</v>
      </c>
      <c r="E243" s="73" t="s">
        <v>537</v>
      </c>
      <c r="F243" s="73" t="s">
        <v>42</v>
      </c>
      <c r="G243" s="73" t="s">
        <v>43</v>
      </c>
      <c r="I243" s="73">
        <v>197</v>
      </c>
      <c r="J243" s="73" t="s">
        <v>551</v>
      </c>
      <c r="K243" s="73">
        <v>3</v>
      </c>
      <c r="L243" s="73" t="s">
        <v>46</v>
      </c>
      <c r="M243" s="73">
        <v>60</v>
      </c>
      <c r="N243" s="73">
        <v>4</v>
      </c>
    </row>
    <row r="244" spans="1:14">
      <c r="A244" s="73" t="s">
        <v>535</v>
      </c>
      <c r="B244" s="74" t="s">
        <v>552</v>
      </c>
      <c r="C244" s="75">
        <v>40</v>
      </c>
      <c r="D244" s="74">
        <v>87</v>
      </c>
      <c r="E244" s="73" t="s">
        <v>537</v>
      </c>
      <c r="F244" s="73" t="s">
        <v>42</v>
      </c>
      <c r="G244" s="73" t="s">
        <v>43</v>
      </c>
      <c r="I244" s="73">
        <v>207</v>
      </c>
      <c r="J244" s="73" t="s">
        <v>553</v>
      </c>
      <c r="K244" s="73">
        <v>8</v>
      </c>
      <c r="L244" s="73" t="s">
        <v>46</v>
      </c>
      <c r="M244" s="73">
        <v>40</v>
      </c>
      <c r="N244" s="73">
        <v>3</v>
      </c>
    </row>
    <row r="245" spans="1:14">
      <c r="A245" s="73" t="s">
        <v>535</v>
      </c>
      <c r="B245" s="74" t="s">
        <v>554</v>
      </c>
      <c r="C245" s="75">
        <v>75</v>
      </c>
      <c r="D245" s="74">
        <v>87</v>
      </c>
      <c r="E245" s="73" t="s">
        <v>537</v>
      </c>
      <c r="F245" s="73" t="s">
        <v>42</v>
      </c>
      <c r="G245" s="73" t="s">
        <v>43</v>
      </c>
      <c r="I245" s="73">
        <v>198</v>
      </c>
      <c r="J245" s="73" t="s">
        <v>555</v>
      </c>
      <c r="K245" s="73">
        <v>4</v>
      </c>
      <c r="L245" s="73" t="s">
        <v>46</v>
      </c>
      <c r="M245" s="73">
        <v>75</v>
      </c>
      <c r="N245" s="73">
        <v>5</v>
      </c>
    </row>
    <row r="246" spans="1:14">
      <c r="A246" s="73" t="s">
        <v>535</v>
      </c>
      <c r="B246" s="74" t="s">
        <v>556</v>
      </c>
      <c r="C246" s="75">
        <v>100</v>
      </c>
      <c r="D246" s="74">
        <v>87</v>
      </c>
      <c r="E246" s="73" t="s">
        <v>537</v>
      </c>
      <c r="F246" s="73" t="s">
        <v>42</v>
      </c>
      <c r="G246" s="73" t="s">
        <v>43</v>
      </c>
      <c r="I246" s="73">
        <v>206</v>
      </c>
      <c r="J246" s="73" t="s">
        <v>557</v>
      </c>
      <c r="K246" s="73">
        <v>7</v>
      </c>
      <c r="L246" s="73" t="s">
        <v>46</v>
      </c>
      <c r="M246" s="73">
        <v>100</v>
      </c>
      <c r="N246" s="73">
        <v>1</v>
      </c>
    </row>
    <row r="247" spans="1:14">
      <c r="A247" s="73" t="s">
        <v>558</v>
      </c>
      <c r="B247" s="74" t="s">
        <v>559</v>
      </c>
      <c r="C247" s="75">
        <v>10</v>
      </c>
      <c r="D247" s="74">
        <v>88</v>
      </c>
      <c r="E247" s="73" t="s">
        <v>560</v>
      </c>
      <c r="F247" s="73" t="s">
        <v>42</v>
      </c>
      <c r="G247" s="73" t="s">
        <v>43</v>
      </c>
      <c r="H247" s="73" t="s">
        <v>561</v>
      </c>
      <c r="I247" s="73">
        <v>38</v>
      </c>
      <c r="J247" s="73" t="s">
        <v>108</v>
      </c>
      <c r="K247" s="73">
        <v>1</v>
      </c>
      <c r="L247" s="73" t="s">
        <v>46</v>
      </c>
      <c r="M247" s="73">
        <v>10</v>
      </c>
      <c r="N247" s="73">
        <v>1</v>
      </c>
    </row>
    <row r="248" spans="1:14">
      <c r="A248" s="73" t="s">
        <v>558</v>
      </c>
      <c r="B248" s="74" t="s">
        <v>562</v>
      </c>
      <c r="C248" s="75">
        <v>80</v>
      </c>
      <c r="D248" s="74">
        <v>88</v>
      </c>
      <c r="E248" s="73" t="s">
        <v>560</v>
      </c>
      <c r="F248" s="73" t="s">
        <v>42</v>
      </c>
      <c r="G248" s="73" t="s">
        <v>43</v>
      </c>
      <c r="H248" s="73" t="s">
        <v>561</v>
      </c>
      <c r="I248" s="73">
        <v>142</v>
      </c>
      <c r="J248" s="73" t="s">
        <v>563</v>
      </c>
      <c r="K248" s="73">
        <v>10</v>
      </c>
      <c r="L248" s="73" t="s">
        <v>46</v>
      </c>
      <c r="M248" s="73">
        <v>80</v>
      </c>
      <c r="N248" s="73">
        <v>6</v>
      </c>
    </row>
    <row r="249" spans="1:14">
      <c r="A249" s="73" t="s">
        <v>558</v>
      </c>
      <c r="B249" s="74" t="s">
        <v>564</v>
      </c>
      <c r="C249" s="75">
        <v>80</v>
      </c>
      <c r="D249" s="74">
        <v>88</v>
      </c>
      <c r="E249" s="73" t="s">
        <v>560</v>
      </c>
      <c r="F249" s="73" t="s">
        <v>42</v>
      </c>
      <c r="G249" s="73" t="s">
        <v>43</v>
      </c>
      <c r="H249" s="73" t="s">
        <v>561</v>
      </c>
      <c r="I249" s="73">
        <v>125</v>
      </c>
      <c r="J249" s="73" t="s">
        <v>241</v>
      </c>
      <c r="K249" s="73">
        <v>4</v>
      </c>
      <c r="L249" s="73" t="s">
        <v>46</v>
      </c>
      <c r="M249" s="73">
        <v>80</v>
      </c>
      <c r="N249" s="73">
        <v>3</v>
      </c>
    </row>
    <row r="250" spans="1:14">
      <c r="A250" s="73" t="s">
        <v>558</v>
      </c>
      <c r="B250" s="74" t="s">
        <v>565</v>
      </c>
      <c r="C250" s="75">
        <v>150</v>
      </c>
      <c r="D250" s="74">
        <v>88</v>
      </c>
      <c r="E250" s="73" t="s">
        <v>560</v>
      </c>
      <c r="F250" s="73" t="s">
        <v>42</v>
      </c>
      <c r="G250" s="73" t="s">
        <v>43</v>
      </c>
      <c r="H250" s="73" t="s">
        <v>561</v>
      </c>
      <c r="I250" s="73">
        <v>124</v>
      </c>
      <c r="J250" s="73" t="s">
        <v>566</v>
      </c>
      <c r="K250" s="73">
        <v>7</v>
      </c>
      <c r="L250" s="73" t="s">
        <v>46</v>
      </c>
      <c r="M250" s="73">
        <v>150</v>
      </c>
      <c r="N250" s="73">
        <v>13</v>
      </c>
    </row>
    <row r="251" spans="1:14">
      <c r="A251" s="73" t="s">
        <v>558</v>
      </c>
      <c r="B251" s="74" t="s">
        <v>567</v>
      </c>
      <c r="C251" s="75">
        <v>10</v>
      </c>
      <c r="D251" s="74">
        <v>88</v>
      </c>
      <c r="E251" s="73" t="s">
        <v>560</v>
      </c>
      <c r="F251" s="73" t="s">
        <v>42</v>
      </c>
      <c r="G251" s="73" t="s">
        <v>43</v>
      </c>
      <c r="H251" s="73" t="s">
        <v>561</v>
      </c>
      <c r="I251" s="73">
        <v>151</v>
      </c>
      <c r="J251" s="73" t="s">
        <v>227</v>
      </c>
      <c r="K251" s="73">
        <v>2</v>
      </c>
      <c r="L251" s="73" t="s">
        <v>46</v>
      </c>
      <c r="M251" s="73">
        <v>10</v>
      </c>
    </row>
    <row r="252" spans="1:14">
      <c r="A252" s="73" t="s">
        <v>558</v>
      </c>
      <c r="B252" s="74" t="s">
        <v>568</v>
      </c>
      <c r="C252" s="75">
        <v>150</v>
      </c>
      <c r="D252" s="74">
        <v>88</v>
      </c>
      <c r="E252" s="73" t="s">
        <v>560</v>
      </c>
      <c r="F252" s="73" t="s">
        <v>42</v>
      </c>
      <c r="G252" s="73" t="s">
        <v>43</v>
      </c>
      <c r="H252" s="73" t="s">
        <v>561</v>
      </c>
      <c r="I252" s="73">
        <v>128</v>
      </c>
      <c r="J252" s="73" t="s">
        <v>569</v>
      </c>
      <c r="K252" s="73">
        <v>6</v>
      </c>
      <c r="L252" s="73" t="s">
        <v>46</v>
      </c>
      <c r="M252" s="73">
        <v>150</v>
      </c>
      <c r="N252" s="73">
        <v>19</v>
      </c>
    </row>
    <row r="253" spans="1:14">
      <c r="A253" s="73" t="s">
        <v>558</v>
      </c>
      <c r="B253" s="74" t="s">
        <v>570</v>
      </c>
      <c r="C253" s="75">
        <v>70</v>
      </c>
      <c r="D253" s="74">
        <v>88</v>
      </c>
      <c r="E253" s="73" t="s">
        <v>560</v>
      </c>
      <c r="F253" s="73" t="s">
        <v>42</v>
      </c>
      <c r="G253" s="73" t="s">
        <v>43</v>
      </c>
      <c r="H253" s="73" t="s">
        <v>561</v>
      </c>
      <c r="I253" s="73">
        <v>141</v>
      </c>
      <c r="J253" s="73" t="s">
        <v>571</v>
      </c>
      <c r="K253" s="73">
        <v>9</v>
      </c>
      <c r="L253" s="73" t="s">
        <v>46</v>
      </c>
      <c r="M253" s="73">
        <v>70</v>
      </c>
      <c r="N253" s="73">
        <v>12</v>
      </c>
    </row>
    <row r="254" spans="1:14">
      <c r="A254" s="73" t="s">
        <v>558</v>
      </c>
      <c r="B254" s="74" t="s">
        <v>572</v>
      </c>
      <c r="C254" s="75">
        <v>10</v>
      </c>
      <c r="D254" s="74">
        <v>88</v>
      </c>
      <c r="E254" s="73" t="s">
        <v>560</v>
      </c>
      <c r="F254" s="73" t="s">
        <v>42</v>
      </c>
      <c r="G254" s="73" t="s">
        <v>43</v>
      </c>
      <c r="H254" s="73" t="s">
        <v>561</v>
      </c>
      <c r="I254" s="73">
        <v>51</v>
      </c>
      <c r="J254" s="73" t="s">
        <v>106</v>
      </c>
      <c r="K254" s="73">
        <v>11</v>
      </c>
      <c r="L254" s="73" t="s">
        <v>46</v>
      </c>
      <c r="M254" s="73">
        <v>10</v>
      </c>
      <c r="N254" s="73">
        <v>2</v>
      </c>
    </row>
    <row r="255" spans="1:14">
      <c r="A255" s="73" t="s">
        <v>558</v>
      </c>
      <c r="B255" s="74" t="s">
        <v>573</v>
      </c>
      <c r="C255" s="75">
        <v>20</v>
      </c>
      <c r="D255" s="74">
        <v>88</v>
      </c>
      <c r="E255" s="73" t="s">
        <v>560</v>
      </c>
      <c r="F255" s="73" t="s">
        <v>42</v>
      </c>
      <c r="G255" s="73" t="s">
        <v>43</v>
      </c>
      <c r="H255" s="73" t="s">
        <v>561</v>
      </c>
      <c r="I255" s="73">
        <v>137</v>
      </c>
      <c r="J255" s="73" t="s">
        <v>231</v>
      </c>
      <c r="K255" s="73">
        <v>8</v>
      </c>
      <c r="L255" s="73" t="s">
        <v>46</v>
      </c>
      <c r="M255" s="73">
        <v>20</v>
      </c>
      <c r="N255" s="73">
        <v>1</v>
      </c>
    </row>
    <row r="256" spans="1:14">
      <c r="A256" s="73" t="s">
        <v>558</v>
      </c>
      <c r="B256" s="74" t="s">
        <v>574</v>
      </c>
      <c r="C256" s="75">
        <v>180</v>
      </c>
      <c r="D256" s="74">
        <v>88</v>
      </c>
      <c r="E256" s="73" t="s">
        <v>560</v>
      </c>
      <c r="F256" s="73" t="s">
        <v>42</v>
      </c>
      <c r="G256" s="73" t="s">
        <v>43</v>
      </c>
      <c r="H256" s="73" t="s">
        <v>561</v>
      </c>
      <c r="I256" s="73">
        <v>139</v>
      </c>
      <c r="J256" s="73" t="s">
        <v>575</v>
      </c>
      <c r="K256" s="73">
        <v>12</v>
      </c>
      <c r="L256" s="73" t="s">
        <v>46</v>
      </c>
      <c r="M256" s="73">
        <v>180</v>
      </c>
      <c r="N256" s="73">
        <v>11</v>
      </c>
    </row>
    <row r="257" spans="1:14">
      <c r="A257" s="73" t="s">
        <v>558</v>
      </c>
      <c r="B257" s="74" t="s">
        <v>576</v>
      </c>
      <c r="C257" s="75">
        <v>80</v>
      </c>
      <c r="D257" s="74">
        <v>88</v>
      </c>
      <c r="E257" s="73" t="s">
        <v>560</v>
      </c>
      <c r="F257" s="73" t="s">
        <v>42</v>
      </c>
      <c r="G257" s="73" t="s">
        <v>43</v>
      </c>
      <c r="H257" s="73" t="s">
        <v>561</v>
      </c>
      <c r="I257" s="73">
        <v>126</v>
      </c>
      <c r="J257" s="73" t="s">
        <v>229</v>
      </c>
      <c r="K257" s="73">
        <v>5</v>
      </c>
      <c r="L257" s="73" t="s">
        <v>46</v>
      </c>
      <c r="M257" s="73">
        <v>80</v>
      </c>
      <c r="N257" s="73">
        <v>2</v>
      </c>
    </row>
    <row r="258" spans="1:14">
      <c r="A258" s="73" t="s">
        <v>558</v>
      </c>
      <c r="B258" s="74" t="s">
        <v>577</v>
      </c>
      <c r="C258" s="75">
        <v>140</v>
      </c>
      <c r="D258" s="74">
        <v>88</v>
      </c>
      <c r="E258" s="73" t="s">
        <v>560</v>
      </c>
      <c r="F258" s="73" t="s">
        <v>42</v>
      </c>
      <c r="G258" s="73" t="s">
        <v>43</v>
      </c>
      <c r="H258" s="73" t="s">
        <v>561</v>
      </c>
      <c r="I258" s="73">
        <v>140</v>
      </c>
      <c r="J258" s="73" t="s">
        <v>578</v>
      </c>
      <c r="K258" s="73">
        <v>3</v>
      </c>
      <c r="L258" s="73" t="s">
        <v>46</v>
      </c>
      <c r="M258" s="73">
        <v>140</v>
      </c>
    </row>
    <row r="259" spans="1:14">
      <c r="A259" s="73" t="s">
        <v>579</v>
      </c>
      <c r="B259" s="74" t="s">
        <v>580</v>
      </c>
      <c r="C259" s="75">
        <v>150</v>
      </c>
      <c r="D259" s="74">
        <v>89</v>
      </c>
      <c r="E259" s="73" t="s">
        <v>581</v>
      </c>
      <c r="F259" s="73" t="s">
        <v>42</v>
      </c>
      <c r="G259" s="73" t="s">
        <v>43</v>
      </c>
      <c r="H259" s="73" t="s">
        <v>582</v>
      </c>
      <c r="I259" s="73">
        <v>254</v>
      </c>
      <c r="J259" s="73" t="s">
        <v>262</v>
      </c>
      <c r="K259" s="73">
        <v>11</v>
      </c>
      <c r="L259" s="73" t="s">
        <v>46</v>
      </c>
      <c r="M259" s="73">
        <v>150</v>
      </c>
      <c r="N259" s="73">
        <v>3</v>
      </c>
    </row>
    <row r="260" spans="1:14">
      <c r="A260" s="73" t="s">
        <v>579</v>
      </c>
      <c r="B260" s="74" t="s">
        <v>583</v>
      </c>
      <c r="C260" s="75">
        <v>100</v>
      </c>
      <c r="D260" s="74">
        <v>89</v>
      </c>
      <c r="E260" s="73" t="s">
        <v>581</v>
      </c>
      <c r="F260" s="73" t="s">
        <v>42</v>
      </c>
      <c r="G260" s="73" t="s">
        <v>43</v>
      </c>
      <c r="H260" s="73" t="s">
        <v>582</v>
      </c>
      <c r="I260" s="73">
        <v>166</v>
      </c>
      <c r="J260" s="73" t="s">
        <v>584</v>
      </c>
      <c r="K260" s="73">
        <v>5</v>
      </c>
      <c r="L260" s="73" t="s">
        <v>46</v>
      </c>
      <c r="M260" s="73">
        <v>100</v>
      </c>
      <c r="N260" s="73">
        <v>1</v>
      </c>
    </row>
    <row r="261" spans="1:14">
      <c r="A261" s="73" t="s">
        <v>579</v>
      </c>
      <c r="B261" s="74" t="s">
        <v>585</v>
      </c>
      <c r="C261" s="75">
        <v>80</v>
      </c>
      <c r="D261" s="74">
        <v>89</v>
      </c>
      <c r="E261" s="73" t="s">
        <v>581</v>
      </c>
      <c r="F261" s="73" t="s">
        <v>42</v>
      </c>
      <c r="G261" s="73" t="s">
        <v>43</v>
      </c>
      <c r="H261" s="73" t="s">
        <v>582</v>
      </c>
      <c r="I261" s="73">
        <v>125</v>
      </c>
      <c r="J261" s="73" t="s">
        <v>241</v>
      </c>
      <c r="K261" s="73">
        <v>4</v>
      </c>
      <c r="L261" s="73" t="s">
        <v>46</v>
      </c>
      <c r="M261" s="73">
        <v>80</v>
      </c>
    </row>
    <row r="262" spans="1:14">
      <c r="A262" s="73" t="s">
        <v>579</v>
      </c>
      <c r="B262" s="74" t="s">
        <v>586</v>
      </c>
      <c r="C262" s="75">
        <v>20</v>
      </c>
      <c r="D262" s="74">
        <v>89</v>
      </c>
      <c r="E262" s="73" t="s">
        <v>581</v>
      </c>
      <c r="F262" s="73" t="s">
        <v>42</v>
      </c>
      <c r="G262" s="73" t="s">
        <v>43</v>
      </c>
      <c r="H262" s="73" t="s">
        <v>582</v>
      </c>
      <c r="I262" s="73">
        <v>137</v>
      </c>
      <c r="J262" s="73" t="s">
        <v>231</v>
      </c>
      <c r="K262" s="73">
        <v>9</v>
      </c>
      <c r="L262" s="73" t="s">
        <v>46</v>
      </c>
      <c r="M262" s="73">
        <v>20</v>
      </c>
    </row>
    <row r="263" spans="1:14">
      <c r="A263" s="73" t="s">
        <v>579</v>
      </c>
      <c r="B263" s="74" t="s">
        <v>587</v>
      </c>
      <c r="C263" s="75">
        <v>10</v>
      </c>
      <c r="D263" s="74">
        <v>89</v>
      </c>
      <c r="E263" s="73" t="s">
        <v>581</v>
      </c>
      <c r="F263" s="73" t="s">
        <v>42</v>
      </c>
      <c r="G263" s="73" t="s">
        <v>43</v>
      </c>
      <c r="H263" s="73" t="s">
        <v>582</v>
      </c>
      <c r="I263" s="73">
        <v>51</v>
      </c>
      <c r="J263" s="73" t="s">
        <v>106</v>
      </c>
      <c r="K263" s="73">
        <v>10</v>
      </c>
      <c r="L263" s="73" t="s">
        <v>46</v>
      </c>
      <c r="M263" s="73">
        <v>10</v>
      </c>
    </row>
    <row r="264" spans="1:14">
      <c r="A264" s="73" t="s">
        <v>579</v>
      </c>
      <c r="B264" s="74" t="s">
        <v>588</v>
      </c>
      <c r="C264" s="75">
        <v>90</v>
      </c>
      <c r="D264" s="74">
        <v>89</v>
      </c>
      <c r="E264" s="73" t="s">
        <v>581</v>
      </c>
      <c r="F264" s="73" t="s">
        <v>42</v>
      </c>
      <c r="G264" s="73" t="s">
        <v>43</v>
      </c>
      <c r="H264" s="73" t="s">
        <v>582</v>
      </c>
      <c r="I264" s="73">
        <v>164</v>
      </c>
      <c r="J264" s="73" t="s">
        <v>589</v>
      </c>
      <c r="K264" s="73">
        <v>3</v>
      </c>
      <c r="L264" s="73" t="s">
        <v>46</v>
      </c>
      <c r="M264" s="73">
        <v>90</v>
      </c>
    </row>
    <row r="265" spans="1:14">
      <c r="A265" s="73" t="s">
        <v>579</v>
      </c>
      <c r="B265" s="74" t="s">
        <v>590</v>
      </c>
      <c r="C265" s="75">
        <v>80</v>
      </c>
      <c r="D265" s="74">
        <v>89</v>
      </c>
      <c r="E265" s="73" t="s">
        <v>581</v>
      </c>
      <c r="F265" s="73" t="s">
        <v>42</v>
      </c>
      <c r="G265" s="73" t="s">
        <v>43</v>
      </c>
      <c r="H265" s="73" t="s">
        <v>582</v>
      </c>
      <c r="I265" s="73">
        <v>126</v>
      </c>
      <c r="J265" s="73" t="s">
        <v>229</v>
      </c>
      <c r="K265" s="73">
        <v>7</v>
      </c>
      <c r="L265" s="73" t="s">
        <v>46</v>
      </c>
      <c r="M265" s="73">
        <v>80</v>
      </c>
    </row>
    <row r="266" spans="1:14">
      <c r="A266" s="73" t="s">
        <v>579</v>
      </c>
      <c r="B266" s="74" t="s">
        <v>591</v>
      </c>
      <c r="C266" s="75">
        <v>100</v>
      </c>
      <c r="D266" s="74">
        <v>89</v>
      </c>
      <c r="E266" s="73" t="s">
        <v>581</v>
      </c>
      <c r="F266" s="73" t="s">
        <v>42</v>
      </c>
      <c r="G266" s="73" t="s">
        <v>43</v>
      </c>
      <c r="H266" s="73" t="s">
        <v>582</v>
      </c>
      <c r="I266" s="73">
        <v>169</v>
      </c>
      <c r="J266" s="73" t="s">
        <v>592</v>
      </c>
      <c r="K266" s="73">
        <v>8</v>
      </c>
      <c r="L266" s="73" t="s">
        <v>46</v>
      </c>
      <c r="M266" s="73">
        <v>100</v>
      </c>
      <c r="N266" s="73">
        <v>5</v>
      </c>
    </row>
    <row r="267" spans="1:14">
      <c r="A267" s="73" t="s">
        <v>579</v>
      </c>
      <c r="B267" s="74" t="s">
        <v>593</v>
      </c>
      <c r="C267" s="75">
        <v>100</v>
      </c>
      <c r="D267" s="74">
        <v>89</v>
      </c>
      <c r="E267" s="73" t="s">
        <v>581</v>
      </c>
      <c r="F267" s="73" t="s">
        <v>42</v>
      </c>
      <c r="G267" s="73" t="s">
        <v>43</v>
      </c>
      <c r="H267" s="73" t="s">
        <v>582</v>
      </c>
      <c r="I267" s="73">
        <v>167</v>
      </c>
      <c r="J267" s="73" t="s">
        <v>594</v>
      </c>
      <c r="K267" s="73">
        <v>6</v>
      </c>
      <c r="L267" s="73" t="s">
        <v>46</v>
      </c>
      <c r="M267" s="73">
        <v>100</v>
      </c>
      <c r="N267" s="73">
        <v>4</v>
      </c>
    </row>
    <row r="268" spans="1:14">
      <c r="A268" s="73" t="s">
        <v>579</v>
      </c>
      <c r="B268" s="74" t="s">
        <v>595</v>
      </c>
      <c r="C268" s="75">
        <v>10</v>
      </c>
      <c r="D268" s="74">
        <v>89</v>
      </c>
      <c r="E268" s="73" t="s">
        <v>581</v>
      </c>
      <c r="F268" s="73" t="s">
        <v>42</v>
      </c>
      <c r="G268" s="73" t="s">
        <v>43</v>
      </c>
      <c r="H268" s="73" t="s">
        <v>582</v>
      </c>
      <c r="I268" s="73">
        <v>151</v>
      </c>
      <c r="J268" s="73" t="s">
        <v>227</v>
      </c>
      <c r="K268" s="73">
        <v>2</v>
      </c>
      <c r="L268" s="73" t="s">
        <v>46</v>
      </c>
      <c r="M268" s="73">
        <v>10</v>
      </c>
    </row>
    <row r="269" spans="1:14">
      <c r="A269" s="73" t="s">
        <v>579</v>
      </c>
      <c r="B269" s="74" t="s">
        <v>596</v>
      </c>
      <c r="C269" s="75">
        <v>10</v>
      </c>
      <c r="D269" s="74">
        <v>89</v>
      </c>
      <c r="E269" s="73" t="s">
        <v>581</v>
      </c>
      <c r="F269" s="73" t="s">
        <v>42</v>
      </c>
      <c r="G269" s="73" t="s">
        <v>43</v>
      </c>
      <c r="H269" s="73" t="s">
        <v>582</v>
      </c>
      <c r="I269" s="73">
        <v>38</v>
      </c>
      <c r="J269" s="73" t="s">
        <v>108</v>
      </c>
      <c r="K269" s="73">
        <v>1</v>
      </c>
      <c r="L269" s="73" t="s">
        <v>46</v>
      </c>
      <c r="M269" s="73">
        <v>10</v>
      </c>
    </row>
    <row r="270" spans="1:14">
      <c r="A270" s="73" t="s">
        <v>597</v>
      </c>
      <c r="B270" s="74" t="s">
        <v>598</v>
      </c>
      <c r="C270" s="75">
        <v>120</v>
      </c>
      <c r="D270" s="74">
        <v>90</v>
      </c>
      <c r="E270" s="73" t="s">
        <v>599</v>
      </c>
      <c r="F270" s="73" t="s">
        <v>42</v>
      </c>
      <c r="G270" s="73" t="s">
        <v>43</v>
      </c>
      <c r="I270" s="73">
        <v>324</v>
      </c>
      <c r="J270" s="73" t="s">
        <v>600</v>
      </c>
      <c r="K270" s="73">
        <v>3</v>
      </c>
      <c r="L270" s="73" t="s">
        <v>46</v>
      </c>
      <c r="M270" s="73">
        <v>120</v>
      </c>
      <c r="N270" s="73">
        <v>5</v>
      </c>
    </row>
    <row r="271" spans="1:14">
      <c r="A271" s="73" t="s">
        <v>597</v>
      </c>
      <c r="B271" s="74" t="s">
        <v>601</v>
      </c>
      <c r="C271" s="75">
        <v>20</v>
      </c>
      <c r="D271" s="74">
        <v>90</v>
      </c>
      <c r="E271" s="73" t="s">
        <v>599</v>
      </c>
      <c r="F271" s="73" t="s">
        <v>42</v>
      </c>
      <c r="G271" s="73" t="s">
        <v>43</v>
      </c>
      <c r="I271" s="73">
        <v>329</v>
      </c>
      <c r="J271" s="73" t="s">
        <v>602</v>
      </c>
      <c r="K271" s="73">
        <v>1</v>
      </c>
      <c r="L271" s="73" t="s">
        <v>46</v>
      </c>
      <c r="M271" s="73">
        <v>20</v>
      </c>
      <c r="N271" s="73">
        <v>5</v>
      </c>
    </row>
    <row r="272" spans="1:14">
      <c r="A272" s="73" t="s">
        <v>597</v>
      </c>
      <c r="B272" s="74" t="s">
        <v>603</v>
      </c>
      <c r="C272" s="75">
        <v>130</v>
      </c>
      <c r="D272" s="74">
        <v>90</v>
      </c>
      <c r="E272" s="73" t="s">
        <v>599</v>
      </c>
      <c r="F272" s="73" t="s">
        <v>42</v>
      </c>
      <c r="G272" s="73" t="s">
        <v>43</v>
      </c>
      <c r="I272" s="73">
        <v>326</v>
      </c>
      <c r="J272" s="73" t="s">
        <v>604</v>
      </c>
      <c r="K272" s="73">
        <v>5</v>
      </c>
      <c r="L272" s="73" t="s">
        <v>46</v>
      </c>
      <c r="M272" s="73">
        <v>130</v>
      </c>
      <c r="N272" s="73">
        <v>6</v>
      </c>
    </row>
    <row r="273" spans="1:14">
      <c r="A273" s="73" t="s">
        <v>597</v>
      </c>
      <c r="B273" s="74" t="s">
        <v>605</v>
      </c>
      <c r="C273" s="75">
        <v>100</v>
      </c>
      <c r="D273" s="74">
        <v>90</v>
      </c>
      <c r="E273" s="73" t="s">
        <v>599</v>
      </c>
      <c r="F273" s="73" t="s">
        <v>42</v>
      </c>
      <c r="G273" s="73" t="s">
        <v>43</v>
      </c>
      <c r="I273" s="73">
        <v>323</v>
      </c>
      <c r="J273" s="73" t="s">
        <v>606</v>
      </c>
      <c r="K273" s="73">
        <v>2</v>
      </c>
      <c r="L273" s="73" t="s">
        <v>46</v>
      </c>
      <c r="M273" s="73">
        <v>100</v>
      </c>
      <c r="N273" s="73">
        <v>12</v>
      </c>
    </row>
    <row r="274" spans="1:14">
      <c r="A274" s="73" t="s">
        <v>597</v>
      </c>
      <c r="B274" s="74" t="s">
        <v>607</v>
      </c>
      <c r="C274" s="75">
        <v>100</v>
      </c>
      <c r="D274" s="74">
        <v>90</v>
      </c>
      <c r="E274" s="73" t="s">
        <v>599</v>
      </c>
      <c r="F274" s="73" t="s">
        <v>42</v>
      </c>
      <c r="G274" s="73" t="s">
        <v>43</v>
      </c>
      <c r="I274" s="73">
        <v>327</v>
      </c>
      <c r="J274" s="73" t="s">
        <v>608</v>
      </c>
      <c r="K274" s="73">
        <v>6</v>
      </c>
      <c r="L274" s="73" t="s">
        <v>46</v>
      </c>
      <c r="M274" s="73">
        <v>100</v>
      </c>
      <c r="N274" s="73">
        <v>1</v>
      </c>
    </row>
    <row r="275" spans="1:14">
      <c r="A275" s="73" t="s">
        <v>597</v>
      </c>
      <c r="B275" s="74" t="s">
        <v>609</v>
      </c>
      <c r="C275" s="75">
        <v>130</v>
      </c>
      <c r="D275" s="74">
        <v>90</v>
      </c>
      <c r="E275" s="73" t="s">
        <v>599</v>
      </c>
      <c r="F275" s="73" t="s">
        <v>42</v>
      </c>
      <c r="G275" s="73" t="s">
        <v>43</v>
      </c>
      <c r="I275" s="73">
        <v>325</v>
      </c>
      <c r="J275" s="73" t="s">
        <v>610</v>
      </c>
      <c r="K275" s="73">
        <v>4</v>
      </c>
      <c r="L275" s="73" t="s">
        <v>46</v>
      </c>
      <c r="M275" s="73">
        <v>130</v>
      </c>
      <c r="N275" s="73">
        <v>3</v>
      </c>
    </row>
    <row r="276" spans="1:14">
      <c r="A276" s="73" t="s">
        <v>597</v>
      </c>
      <c r="B276" s="74" t="s">
        <v>611</v>
      </c>
      <c r="C276" s="75">
        <v>150</v>
      </c>
      <c r="D276" s="74">
        <v>90</v>
      </c>
      <c r="E276" s="73" t="s">
        <v>599</v>
      </c>
      <c r="F276" s="73" t="s">
        <v>42</v>
      </c>
      <c r="G276" s="73" t="s">
        <v>43</v>
      </c>
      <c r="I276" s="73">
        <v>328</v>
      </c>
      <c r="J276" s="73" t="s">
        <v>612</v>
      </c>
      <c r="K276" s="73">
        <v>7</v>
      </c>
      <c r="L276" s="73" t="s">
        <v>46</v>
      </c>
      <c r="M276" s="73">
        <v>150</v>
      </c>
      <c r="N276" s="73">
        <v>2</v>
      </c>
    </row>
    <row r="277" spans="1:14">
      <c r="A277" s="73" t="s">
        <v>613</v>
      </c>
      <c r="B277" s="74" t="s">
        <v>614</v>
      </c>
      <c r="C277" s="75">
        <v>70</v>
      </c>
      <c r="D277" s="74">
        <v>92</v>
      </c>
      <c r="E277" s="73" t="s">
        <v>615</v>
      </c>
      <c r="F277" s="73" t="s">
        <v>42</v>
      </c>
      <c r="G277" s="73" t="s">
        <v>43</v>
      </c>
      <c r="I277" s="73">
        <v>418</v>
      </c>
      <c r="J277" s="73" t="s">
        <v>616</v>
      </c>
      <c r="K277" s="73">
        <v>11</v>
      </c>
      <c r="L277" s="73" t="s">
        <v>46</v>
      </c>
      <c r="M277" s="73">
        <v>70</v>
      </c>
    </row>
    <row r="278" spans="1:14">
      <c r="A278" s="73" t="s">
        <v>613</v>
      </c>
      <c r="B278" s="74" t="s">
        <v>617</v>
      </c>
      <c r="C278" s="75">
        <v>20</v>
      </c>
      <c r="D278" s="74">
        <v>92</v>
      </c>
      <c r="E278" s="73" t="s">
        <v>615</v>
      </c>
      <c r="F278" s="73" t="s">
        <v>42</v>
      </c>
      <c r="G278" s="73" t="s">
        <v>43</v>
      </c>
      <c r="I278" s="73">
        <v>408</v>
      </c>
      <c r="J278" s="73" t="s">
        <v>618</v>
      </c>
      <c r="K278" s="73">
        <v>1</v>
      </c>
      <c r="L278" s="73" t="s">
        <v>46</v>
      </c>
      <c r="M278" s="73">
        <v>20</v>
      </c>
      <c r="N278" s="73">
        <v>1</v>
      </c>
    </row>
    <row r="279" spans="1:14">
      <c r="A279" s="73" t="s">
        <v>613</v>
      </c>
      <c r="B279" s="74" t="s">
        <v>619</v>
      </c>
      <c r="C279" s="75">
        <v>80</v>
      </c>
      <c r="D279" s="74">
        <v>92</v>
      </c>
      <c r="E279" s="73" t="s">
        <v>615</v>
      </c>
      <c r="F279" s="73" t="s">
        <v>42</v>
      </c>
      <c r="G279" s="73" t="s">
        <v>43</v>
      </c>
      <c r="I279" s="73">
        <v>412</v>
      </c>
      <c r="J279" s="73" t="s">
        <v>620</v>
      </c>
      <c r="K279" s="73">
        <v>6</v>
      </c>
      <c r="L279" s="73" t="s">
        <v>46</v>
      </c>
      <c r="M279" s="73">
        <v>80</v>
      </c>
    </row>
    <row r="280" spans="1:14">
      <c r="A280" s="73" t="s">
        <v>613</v>
      </c>
      <c r="B280" s="74" t="s">
        <v>621</v>
      </c>
      <c r="C280" s="75">
        <v>100</v>
      </c>
      <c r="D280" s="74">
        <v>92</v>
      </c>
      <c r="E280" s="73" t="s">
        <v>615</v>
      </c>
      <c r="F280" s="73" t="s">
        <v>42</v>
      </c>
      <c r="G280" s="73" t="s">
        <v>43</v>
      </c>
      <c r="I280" s="73">
        <v>417</v>
      </c>
      <c r="J280" s="73" t="s">
        <v>622</v>
      </c>
      <c r="K280" s="73">
        <v>10</v>
      </c>
      <c r="L280" s="73" t="s">
        <v>46</v>
      </c>
      <c r="M280" s="73">
        <v>100</v>
      </c>
      <c r="N280" s="73">
        <v>1</v>
      </c>
    </row>
    <row r="281" spans="1:14">
      <c r="A281" s="73" t="s">
        <v>613</v>
      </c>
      <c r="B281" s="74" t="s">
        <v>623</v>
      </c>
      <c r="C281" s="75">
        <v>50</v>
      </c>
      <c r="D281" s="74">
        <v>92</v>
      </c>
      <c r="E281" s="73" t="s">
        <v>615</v>
      </c>
      <c r="F281" s="73" t="s">
        <v>42</v>
      </c>
      <c r="G281" s="73" t="s">
        <v>43</v>
      </c>
      <c r="I281" s="73">
        <v>413</v>
      </c>
      <c r="J281" s="73" t="s">
        <v>624</v>
      </c>
      <c r="K281" s="73">
        <v>5</v>
      </c>
      <c r="L281" s="73" t="s">
        <v>46</v>
      </c>
      <c r="M281" s="73">
        <v>50</v>
      </c>
      <c r="N281" s="73">
        <v>1</v>
      </c>
    </row>
    <row r="282" spans="1:14">
      <c r="A282" s="73" t="s">
        <v>613</v>
      </c>
      <c r="B282" s="74" t="s">
        <v>625</v>
      </c>
      <c r="C282" s="75">
        <v>80</v>
      </c>
      <c r="D282" s="74">
        <v>92</v>
      </c>
      <c r="E282" s="73" t="s">
        <v>615</v>
      </c>
      <c r="F282" s="73" t="s">
        <v>42</v>
      </c>
      <c r="G282" s="73" t="s">
        <v>43</v>
      </c>
      <c r="I282" s="73">
        <v>411</v>
      </c>
      <c r="J282" s="73" t="s">
        <v>626</v>
      </c>
      <c r="K282" s="73">
        <v>4</v>
      </c>
      <c r="L282" s="73" t="s">
        <v>46</v>
      </c>
      <c r="M282" s="73">
        <v>80</v>
      </c>
    </row>
    <row r="283" spans="1:14">
      <c r="A283" s="73" t="s">
        <v>613</v>
      </c>
      <c r="B283" s="74" t="s">
        <v>627</v>
      </c>
      <c r="C283" s="75">
        <v>70</v>
      </c>
      <c r="D283" s="74">
        <v>92</v>
      </c>
      <c r="E283" s="73" t="s">
        <v>615</v>
      </c>
      <c r="F283" s="73" t="s">
        <v>42</v>
      </c>
      <c r="G283" s="73" t="s">
        <v>43</v>
      </c>
      <c r="I283" s="73">
        <v>410</v>
      </c>
      <c r="J283" s="73" t="s">
        <v>628</v>
      </c>
      <c r="K283" s="73">
        <v>3</v>
      </c>
      <c r="L283" s="73" t="s">
        <v>46</v>
      </c>
      <c r="M283" s="73">
        <v>70</v>
      </c>
    </row>
    <row r="284" spans="1:14">
      <c r="A284" s="73" t="s">
        <v>613</v>
      </c>
      <c r="B284" s="74" t="s">
        <v>629</v>
      </c>
      <c r="C284" s="75">
        <v>60</v>
      </c>
      <c r="D284" s="74">
        <v>92</v>
      </c>
      <c r="E284" s="73" t="s">
        <v>615</v>
      </c>
      <c r="F284" s="73" t="s">
        <v>42</v>
      </c>
      <c r="G284" s="73" t="s">
        <v>43</v>
      </c>
      <c r="I284" s="73">
        <v>414</v>
      </c>
      <c r="J284" s="73" t="s">
        <v>630</v>
      </c>
      <c r="K284" s="73">
        <v>7</v>
      </c>
      <c r="L284" s="73" t="s">
        <v>46</v>
      </c>
      <c r="M284" s="73">
        <v>60</v>
      </c>
    </row>
    <row r="285" spans="1:14">
      <c r="A285" s="73" t="s">
        <v>613</v>
      </c>
      <c r="B285" s="74" t="s">
        <v>631</v>
      </c>
      <c r="C285" s="75">
        <v>70</v>
      </c>
      <c r="D285" s="74">
        <v>92</v>
      </c>
      <c r="E285" s="73" t="s">
        <v>615</v>
      </c>
      <c r="F285" s="73" t="s">
        <v>42</v>
      </c>
      <c r="G285" s="73" t="s">
        <v>43</v>
      </c>
      <c r="I285" s="73">
        <v>416</v>
      </c>
      <c r="J285" s="73" t="s">
        <v>632</v>
      </c>
      <c r="K285" s="73">
        <v>9</v>
      </c>
      <c r="L285" s="73" t="s">
        <v>46</v>
      </c>
      <c r="M285" s="73">
        <v>70</v>
      </c>
    </row>
    <row r="286" spans="1:14">
      <c r="A286" s="73" t="s">
        <v>613</v>
      </c>
      <c r="B286" s="74" t="s">
        <v>633</v>
      </c>
      <c r="C286" s="75">
        <v>40</v>
      </c>
      <c r="D286" s="74">
        <v>92</v>
      </c>
      <c r="E286" s="73" t="s">
        <v>615</v>
      </c>
      <c r="F286" s="73" t="s">
        <v>42</v>
      </c>
      <c r="G286" s="73" t="s">
        <v>43</v>
      </c>
      <c r="I286" s="73">
        <v>409</v>
      </c>
      <c r="J286" s="73" t="s">
        <v>634</v>
      </c>
      <c r="K286" s="73">
        <v>2</v>
      </c>
      <c r="L286" s="73" t="s">
        <v>46</v>
      </c>
      <c r="M286" s="73">
        <v>40</v>
      </c>
    </row>
    <row r="287" spans="1:14">
      <c r="A287" s="73" t="s">
        <v>613</v>
      </c>
      <c r="B287" s="74" t="s">
        <v>635</v>
      </c>
      <c r="C287" s="75">
        <v>50</v>
      </c>
      <c r="D287" s="74">
        <v>92</v>
      </c>
      <c r="E287" s="73" t="s">
        <v>615</v>
      </c>
      <c r="F287" s="73" t="s">
        <v>42</v>
      </c>
      <c r="G287" s="73" t="s">
        <v>43</v>
      </c>
      <c r="I287" s="73">
        <v>415</v>
      </c>
      <c r="J287" s="73" t="s">
        <v>636</v>
      </c>
      <c r="K287" s="73">
        <v>8</v>
      </c>
      <c r="L287" s="73" t="s">
        <v>46</v>
      </c>
      <c r="M287" s="73">
        <v>50</v>
      </c>
    </row>
    <row r="288" spans="1:14">
      <c r="A288" s="73" t="s">
        <v>613</v>
      </c>
      <c r="B288" s="74" t="s">
        <v>637</v>
      </c>
      <c r="C288" s="75">
        <v>60</v>
      </c>
      <c r="D288" s="74">
        <v>92</v>
      </c>
      <c r="E288" s="73" t="s">
        <v>615</v>
      </c>
      <c r="F288" s="73" t="s">
        <v>42</v>
      </c>
      <c r="G288" s="73" t="s">
        <v>43</v>
      </c>
      <c r="I288" s="73">
        <v>419</v>
      </c>
      <c r="J288" s="73" t="s">
        <v>638</v>
      </c>
      <c r="K288" s="73">
        <v>12</v>
      </c>
      <c r="L288" s="73" t="s">
        <v>46</v>
      </c>
      <c r="M288" s="73">
        <v>60</v>
      </c>
    </row>
    <row r="289" spans="1:14">
      <c r="A289" s="73" t="s">
        <v>639</v>
      </c>
      <c r="B289" s="74" t="s">
        <v>640</v>
      </c>
      <c r="C289" s="75">
        <v>100</v>
      </c>
      <c r="D289" s="74">
        <v>93</v>
      </c>
      <c r="E289" s="73" t="s">
        <v>641</v>
      </c>
      <c r="F289" s="73" t="s">
        <v>42</v>
      </c>
      <c r="G289" s="73" t="s">
        <v>43</v>
      </c>
      <c r="I289" s="73">
        <v>252</v>
      </c>
      <c r="J289" s="73" t="s">
        <v>642</v>
      </c>
      <c r="K289" s="73">
        <v>7</v>
      </c>
      <c r="L289" s="73" t="s">
        <v>46</v>
      </c>
      <c r="M289" s="73">
        <v>100</v>
      </c>
      <c r="N289" s="73">
        <v>1</v>
      </c>
    </row>
    <row r="290" spans="1:14">
      <c r="A290" s="73" t="s">
        <v>639</v>
      </c>
      <c r="B290" s="74" t="s">
        <v>643</v>
      </c>
      <c r="C290" s="75">
        <v>180</v>
      </c>
      <c r="D290" s="74">
        <v>93</v>
      </c>
      <c r="E290" s="73" t="s">
        <v>641</v>
      </c>
      <c r="F290" s="73" t="s">
        <v>42</v>
      </c>
      <c r="G290" s="73" t="s">
        <v>43</v>
      </c>
      <c r="I290" s="73">
        <v>251</v>
      </c>
      <c r="J290" s="73" t="s">
        <v>644</v>
      </c>
      <c r="K290" s="73">
        <v>5</v>
      </c>
      <c r="L290" s="73" t="s">
        <v>46</v>
      </c>
      <c r="M290" s="73">
        <v>180</v>
      </c>
      <c r="N290" s="73">
        <v>4</v>
      </c>
    </row>
    <row r="291" spans="1:14">
      <c r="A291" s="73" t="s">
        <v>639</v>
      </c>
      <c r="B291" s="74" t="s">
        <v>645</v>
      </c>
      <c r="C291" s="75">
        <v>150</v>
      </c>
      <c r="D291" s="74">
        <v>93</v>
      </c>
      <c r="E291" s="73" t="s">
        <v>641</v>
      </c>
      <c r="F291" s="73" t="s">
        <v>42</v>
      </c>
      <c r="G291" s="73" t="s">
        <v>43</v>
      </c>
      <c r="I291" s="73">
        <v>249</v>
      </c>
      <c r="J291" s="73" t="s">
        <v>646</v>
      </c>
      <c r="K291" s="73">
        <v>4</v>
      </c>
      <c r="L291" s="73" t="s">
        <v>46</v>
      </c>
      <c r="M291" s="73">
        <v>150</v>
      </c>
      <c r="N291" s="73">
        <v>9</v>
      </c>
    </row>
    <row r="292" spans="1:14">
      <c r="A292" s="73" t="s">
        <v>639</v>
      </c>
      <c r="B292" s="74" t="s">
        <v>647</v>
      </c>
      <c r="C292" s="75">
        <v>10</v>
      </c>
      <c r="D292" s="74">
        <v>93</v>
      </c>
      <c r="E292" s="73" t="s">
        <v>641</v>
      </c>
      <c r="F292" s="73" t="s">
        <v>42</v>
      </c>
      <c r="G292" s="73" t="s">
        <v>43</v>
      </c>
      <c r="I292" s="73">
        <v>38</v>
      </c>
      <c r="J292" s="73" t="s">
        <v>108</v>
      </c>
      <c r="K292" s="73">
        <v>1</v>
      </c>
      <c r="L292" s="73" t="s">
        <v>46</v>
      </c>
      <c r="M292" s="73">
        <v>10</v>
      </c>
      <c r="N292" s="73">
        <v>4</v>
      </c>
    </row>
    <row r="293" spans="1:14">
      <c r="A293" s="73" t="s">
        <v>639</v>
      </c>
      <c r="B293" s="74" t="s">
        <v>648</v>
      </c>
      <c r="C293" s="75">
        <v>90</v>
      </c>
      <c r="D293" s="74">
        <v>93</v>
      </c>
      <c r="E293" s="73" t="s">
        <v>641</v>
      </c>
      <c r="F293" s="73" t="s">
        <v>42</v>
      </c>
      <c r="G293" s="73" t="s">
        <v>43</v>
      </c>
      <c r="I293" s="73">
        <v>248</v>
      </c>
      <c r="J293" s="73" t="s">
        <v>649</v>
      </c>
      <c r="K293" s="73">
        <v>3</v>
      </c>
      <c r="L293" s="73" t="s">
        <v>46</v>
      </c>
      <c r="M293" s="73">
        <v>90</v>
      </c>
      <c r="N293" s="73">
        <v>9</v>
      </c>
    </row>
    <row r="294" spans="1:14">
      <c r="A294" s="73" t="s">
        <v>639</v>
      </c>
      <c r="B294" s="74" t="s">
        <v>650</v>
      </c>
      <c r="C294" s="75">
        <v>10</v>
      </c>
      <c r="D294" s="74">
        <v>93</v>
      </c>
      <c r="E294" s="73" t="s">
        <v>641</v>
      </c>
      <c r="F294" s="73" t="s">
        <v>42</v>
      </c>
      <c r="G294" s="73" t="s">
        <v>43</v>
      </c>
      <c r="I294" s="73">
        <v>253</v>
      </c>
      <c r="J294" s="73" t="s">
        <v>651</v>
      </c>
      <c r="K294" s="73">
        <v>2</v>
      </c>
      <c r="L294" s="73" t="s">
        <v>46</v>
      </c>
      <c r="M294" s="73">
        <v>10</v>
      </c>
      <c r="N294" s="73">
        <v>3</v>
      </c>
    </row>
    <row r="295" spans="1:14">
      <c r="A295" s="73" t="s">
        <v>639</v>
      </c>
      <c r="B295" s="74" t="s">
        <v>652</v>
      </c>
      <c r="C295" s="75">
        <v>200</v>
      </c>
      <c r="D295" s="74">
        <v>93</v>
      </c>
      <c r="E295" s="73" t="s">
        <v>641</v>
      </c>
      <c r="F295" s="73" t="s">
        <v>42</v>
      </c>
      <c r="G295" s="73" t="s">
        <v>43</v>
      </c>
      <c r="I295" s="73">
        <v>250</v>
      </c>
      <c r="J295" s="73" t="s">
        <v>653</v>
      </c>
      <c r="K295" s="73">
        <v>6</v>
      </c>
      <c r="L295" s="73" t="s">
        <v>46</v>
      </c>
      <c r="M295" s="73">
        <v>200</v>
      </c>
      <c r="N295" s="73">
        <v>4</v>
      </c>
    </row>
    <row r="296" spans="1:14">
      <c r="A296" s="73" t="s">
        <v>654</v>
      </c>
      <c r="B296" s="74" t="s">
        <v>655</v>
      </c>
      <c r="C296" s="75">
        <v>160</v>
      </c>
      <c r="D296" s="74">
        <v>96</v>
      </c>
      <c r="E296" s="73" t="s">
        <v>656</v>
      </c>
      <c r="F296" s="73" t="s">
        <v>42</v>
      </c>
      <c r="G296" s="73" t="s">
        <v>43</v>
      </c>
      <c r="I296" s="73">
        <v>106</v>
      </c>
      <c r="J296" s="73" t="s">
        <v>657</v>
      </c>
      <c r="K296" s="73">
        <v>3</v>
      </c>
      <c r="L296" s="73" t="s">
        <v>46</v>
      </c>
      <c r="M296" s="73">
        <v>160</v>
      </c>
      <c r="N296" s="73">
        <v>2</v>
      </c>
    </row>
    <row r="297" spans="1:14">
      <c r="A297" s="73" t="s">
        <v>654</v>
      </c>
      <c r="B297" s="74" t="s">
        <v>658</v>
      </c>
      <c r="C297" s="75">
        <v>70</v>
      </c>
      <c r="D297" s="74">
        <v>96</v>
      </c>
      <c r="E297" s="73" t="s">
        <v>656</v>
      </c>
      <c r="F297" s="73" t="s">
        <v>42</v>
      </c>
      <c r="G297" s="73" t="s">
        <v>43</v>
      </c>
      <c r="I297" s="73">
        <v>104</v>
      </c>
      <c r="J297" s="73" t="s">
        <v>659</v>
      </c>
      <c r="K297" s="73">
        <v>7</v>
      </c>
      <c r="L297" s="73" t="s">
        <v>46</v>
      </c>
      <c r="M297" s="73">
        <v>70</v>
      </c>
      <c r="N297" s="73">
        <v>2</v>
      </c>
    </row>
    <row r="298" spans="1:14">
      <c r="A298" s="73" t="s">
        <v>654</v>
      </c>
      <c r="B298" s="74" t="s">
        <v>660</v>
      </c>
      <c r="C298" s="75">
        <v>120</v>
      </c>
      <c r="D298" s="74">
        <v>96</v>
      </c>
      <c r="E298" s="73" t="s">
        <v>656</v>
      </c>
      <c r="F298" s="73" t="s">
        <v>42</v>
      </c>
      <c r="G298" s="73" t="s">
        <v>43</v>
      </c>
      <c r="I298" s="73">
        <v>116</v>
      </c>
      <c r="J298" s="73" t="s">
        <v>661</v>
      </c>
      <c r="K298" s="73">
        <v>6</v>
      </c>
      <c r="L298" s="73" t="s">
        <v>46</v>
      </c>
      <c r="M298" s="73">
        <v>120</v>
      </c>
      <c r="N298" s="73">
        <v>1</v>
      </c>
    </row>
    <row r="299" spans="1:14">
      <c r="A299" s="73" t="s">
        <v>654</v>
      </c>
      <c r="B299" s="74" t="s">
        <v>662</v>
      </c>
      <c r="C299" s="75">
        <v>110</v>
      </c>
      <c r="D299" s="74">
        <v>96</v>
      </c>
      <c r="E299" s="73" t="s">
        <v>656</v>
      </c>
      <c r="F299" s="73" t="s">
        <v>42</v>
      </c>
      <c r="G299" s="73" t="s">
        <v>43</v>
      </c>
      <c r="I299" s="73">
        <v>103</v>
      </c>
      <c r="J299" s="73" t="s">
        <v>663</v>
      </c>
      <c r="K299" s="73">
        <v>4</v>
      </c>
      <c r="L299" s="73" t="s">
        <v>46</v>
      </c>
      <c r="M299" s="73">
        <v>110</v>
      </c>
    </row>
    <row r="300" spans="1:14">
      <c r="A300" s="73" t="s">
        <v>654</v>
      </c>
      <c r="B300" s="74" t="s">
        <v>664</v>
      </c>
      <c r="C300" s="75">
        <v>150</v>
      </c>
      <c r="D300" s="74">
        <v>96</v>
      </c>
      <c r="E300" s="73" t="s">
        <v>656</v>
      </c>
      <c r="F300" s="73" t="s">
        <v>42</v>
      </c>
      <c r="G300" s="73" t="s">
        <v>43</v>
      </c>
      <c r="I300" s="73">
        <v>105</v>
      </c>
      <c r="J300" s="73" t="s">
        <v>665</v>
      </c>
      <c r="K300" s="73">
        <v>8</v>
      </c>
      <c r="L300" s="73" t="s">
        <v>46</v>
      </c>
      <c r="M300" s="73">
        <v>150</v>
      </c>
    </row>
    <row r="301" spans="1:14">
      <c r="A301" s="73" t="s">
        <v>654</v>
      </c>
      <c r="B301" s="74" t="s">
        <v>666</v>
      </c>
      <c r="C301" s="75">
        <v>10</v>
      </c>
      <c r="D301" s="74">
        <v>96</v>
      </c>
      <c r="E301" s="73" t="s">
        <v>656</v>
      </c>
      <c r="F301" s="73" t="s">
        <v>42</v>
      </c>
      <c r="G301" s="73" t="s">
        <v>43</v>
      </c>
      <c r="I301" s="73">
        <v>117</v>
      </c>
      <c r="J301" s="73" t="s">
        <v>667</v>
      </c>
      <c r="K301" s="73">
        <v>2</v>
      </c>
      <c r="L301" s="73" t="s">
        <v>46</v>
      </c>
      <c r="M301" s="73">
        <v>10</v>
      </c>
    </row>
    <row r="302" spans="1:14">
      <c r="A302" s="73" t="s">
        <v>654</v>
      </c>
      <c r="B302" s="74" t="s">
        <v>668</v>
      </c>
      <c r="C302" s="75">
        <v>10</v>
      </c>
      <c r="D302" s="74">
        <v>96</v>
      </c>
      <c r="E302" s="73" t="s">
        <v>656</v>
      </c>
      <c r="F302" s="73" t="s">
        <v>42</v>
      </c>
      <c r="G302" s="73" t="s">
        <v>43</v>
      </c>
      <c r="I302" s="73">
        <v>51</v>
      </c>
      <c r="J302" s="73" t="s">
        <v>106</v>
      </c>
      <c r="K302" s="73">
        <v>9</v>
      </c>
      <c r="L302" s="73" t="s">
        <v>46</v>
      </c>
      <c r="M302" s="73">
        <v>10</v>
      </c>
    </row>
    <row r="303" spans="1:14">
      <c r="A303" s="73" t="s">
        <v>654</v>
      </c>
      <c r="B303" s="74" t="s">
        <v>669</v>
      </c>
      <c r="C303" s="75">
        <v>10</v>
      </c>
      <c r="D303" s="74">
        <v>96</v>
      </c>
      <c r="E303" s="73" t="s">
        <v>656</v>
      </c>
      <c r="F303" s="73" t="s">
        <v>42</v>
      </c>
      <c r="G303" s="73" t="s">
        <v>43</v>
      </c>
      <c r="I303" s="73">
        <v>38</v>
      </c>
      <c r="J303" s="73" t="s">
        <v>108</v>
      </c>
      <c r="K303" s="73">
        <v>1</v>
      </c>
      <c r="L303" s="73" t="s">
        <v>46</v>
      </c>
      <c r="M303" s="73">
        <v>10</v>
      </c>
    </row>
    <row r="304" spans="1:14">
      <c r="A304" s="73" t="s">
        <v>654</v>
      </c>
      <c r="B304" s="74" t="s">
        <v>670</v>
      </c>
      <c r="C304" s="75">
        <v>110</v>
      </c>
      <c r="D304" s="74">
        <v>96</v>
      </c>
      <c r="E304" s="73" t="s">
        <v>656</v>
      </c>
      <c r="F304" s="73" t="s">
        <v>42</v>
      </c>
      <c r="G304" s="73" t="s">
        <v>43</v>
      </c>
      <c r="I304" s="73">
        <v>102</v>
      </c>
      <c r="J304" s="73" t="s">
        <v>671</v>
      </c>
      <c r="K304" s="73">
        <v>5</v>
      </c>
      <c r="L304" s="73" t="s">
        <v>46</v>
      </c>
      <c r="M304" s="73">
        <v>110</v>
      </c>
    </row>
    <row r="305" spans="1:14">
      <c r="A305" s="73" t="s">
        <v>672</v>
      </c>
      <c r="B305" s="74" t="s">
        <v>673</v>
      </c>
      <c r="C305" s="75">
        <v>50</v>
      </c>
      <c r="D305" s="74">
        <v>97</v>
      </c>
      <c r="E305" s="73" t="s">
        <v>358</v>
      </c>
      <c r="F305" s="73" t="s">
        <v>42</v>
      </c>
      <c r="G305" s="73" t="s">
        <v>43</v>
      </c>
      <c r="I305" s="73">
        <v>435</v>
      </c>
      <c r="J305" s="73" t="s">
        <v>674</v>
      </c>
      <c r="K305" s="73">
        <v>2</v>
      </c>
      <c r="L305" s="73" t="s">
        <v>46</v>
      </c>
      <c r="M305" s="73">
        <v>50</v>
      </c>
      <c r="N305" s="73">
        <v>10</v>
      </c>
    </row>
    <row r="306" spans="1:14">
      <c r="A306" s="73" t="s">
        <v>672</v>
      </c>
      <c r="B306" s="74" t="s">
        <v>675</v>
      </c>
      <c r="C306" s="75">
        <v>60</v>
      </c>
      <c r="D306" s="74">
        <v>97</v>
      </c>
      <c r="E306" s="73" t="s">
        <v>358</v>
      </c>
      <c r="F306" s="73" t="s">
        <v>42</v>
      </c>
      <c r="G306" s="73" t="s">
        <v>43</v>
      </c>
      <c r="I306" s="73">
        <v>439</v>
      </c>
      <c r="J306" s="73" t="s">
        <v>676</v>
      </c>
      <c r="K306" s="73">
        <v>6</v>
      </c>
      <c r="L306" s="73" t="s">
        <v>46</v>
      </c>
      <c r="M306" s="73">
        <v>60</v>
      </c>
      <c r="N306" s="73">
        <v>5</v>
      </c>
    </row>
    <row r="307" spans="1:14">
      <c r="A307" s="73" t="s">
        <v>672</v>
      </c>
      <c r="B307" s="74" t="s">
        <v>677</v>
      </c>
      <c r="C307" s="75">
        <v>60</v>
      </c>
      <c r="D307" s="74">
        <v>97</v>
      </c>
      <c r="E307" s="73" t="s">
        <v>358</v>
      </c>
      <c r="F307" s="73" t="s">
        <v>42</v>
      </c>
      <c r="G307" s="73" t="s">
        <v>43</v>
      </c>
      <c r="I307" s="73">
        <v>441</v>
      </c>
      <c r="J307" s="73" t="s">
        <v>678</v>
      </c>
      <c r="K307" s="73">
        <v>8</v>
      </c>
      <c r="L307" s="73" t="s">
        <v>46</v>
      </c>
      <c r="M307" s="73">
        <v>60</v>
      </c>
      <c r="N307" s="73">
        <v>3</v>
      </c>
    </row>
    <row r="308" spans="1:14">
      <c r="A308" s="73" t="s">
        <v>672</v>
      </c>
      <c r="B308" s="74" t="s">
        <v>679</v>
      </c>
      <c r="C308" s="75">
        <v>20</v>
      </c>
      <c r="D308" s="74">
        <v>97</v>
      </c>
      <c r="E308" s="73" t="s">
        <v>358</v>
      </c>
      <c r="F308" s="73" t="s">
        <v>42</v>
      </c>
      <c r="G308" s="73" t="s">
        <v>43</v>
      </c>
      <c r="I308" s="73">
        <v>434</v>
      </c>
      <c r="J308" s="73" t="s">
        <v>680</v>
      </c>
      <c r="K308" s="73">
        <v>1</v>
      </c>
      <c r="L308" s="73" t="s">
        <v>46</v>
      </c>
      <c r="M308" s="73">
        <v>20</v>
      </c>
      <c r="N308" s="73">
        <v>7</v>
      </c>
    </row>
    <row r="309" spans="1:14">
      <c r="A309" s="73" t="s">
        <v>672</v>
      </c>
      <c r="B309" s="74" t="s">
        <v>681</v>
      </c>
      <c r="C309" s="75">
        <v>80</v>
      </c>
      <c r="D309" s="74">
        <v>97</v>
      </c>
      <c r="E309" s="73" t="s">
        <v>358</v>
      </c>
      <c r="F309" s="73" t="s">
        <v>42</v>
      </c>
      <c r="G309" s="73" t="s">
        <v>43</v>
      </c>
      <c r="I309" s="73">
        <v>437</v>
      </c>
      <c r="J309" s="73" t="s">
        <v>682</v>
      </c>
      <c r="K309" s="73">
        <v>4</v>
      </c>
      <c r="L309" s="73" t="s">
        <v>46</v>
      </c>
      <c r="M309" s="73">
        <v>80</v>
      </c>
      <c r="N309" s="73">
        <v>9</v>
      </c>
    </row>
    <row r="310" spans="1:14">
      <c r="A310" s="73" t="s">
        <v>672</v>
      </c>
      <c r="B310" s="74" t="s">
        <v>683</v>
      </c>
      <c r="C310" s="75">
        <v>100</v>
      </c>
      <c r="D310" s="74">
        <v>97</v>
      </c>
      <c r="E310" s="73" t="s">
        <v>358</v>
      </c>
      <c r="F310" s="73" t="s">
        <v>42</v>
      </c>
      <c r="G310" s="73" t="s">
        <v>43</v>
      </c>
      <c r="I310" s="73">
        <v>440</v>
      </c>
      <c r="J310" s="73" t="s">
        <v>684</v>
      </c>
      <c r="K310" s="73">
        <v>7</v>
      </c>
      <c r="L310" s="73" t="s">
        <v>46</v>
      </c>
      <c r="M310" s="73">
        <v>100</v>
      </c>
      <c r="N310" s="73">
        <v>7</v>
      </c>
    </row>
    <row r="311" spans="1:14">
      <c r="A311" s="73" t="s">
        <v>672</v>
      </c>
      <c r="B311" s="74" t="s">
        <v>685</v>
      </c>
      <c r="C311" s="75">
        <v>80</v>
      </c>
      <c r="D311" s="74">
        <v>97</v>
      </c>
      <c r="E311" s="73" t="s">
        <v>358</v>
      </c>
      <c r="F311" s="73" t="s">
        <v>42</v>
      </c>
      <c r="G311" s="73" t="s">
        <v>43</v>
      </c>
      <c r="I311" s="73">
        <v>438</v>
      </c>
      <c r="J311" s="73" t="s">
        <v>686</v>
      </c>
      <c r="K311" s="73">
        <v>5</v>
      </c>
      <c r="L311" s="73" t="s">
        <v>46</v>
      </c>
      <c r="M311" s="73">
        <v>80</v>
      </c>
      <c r="N311" s="73">
        <v>6</v>
      </c>
    </row>
    <row r="312" spans="1:14">
      <c r="A312" s="73" t="s">
        <v>672</v>
      </c>
      <c r="B312" s="74" t="s">
        <v>687</v>
      </c>
      <c r="C312" s="75">
        <v>120</v>
      </c>
      <c r="D312" s="74">
        <v>97</v>
      </c>
      <c r="E312" s="73" t="s">
        <v>358</v>
      </c>
      <c r="F312" s="73" t="s">
        <v>42</v>
      </c>
      <c r="G312" s="73" t="s">
        <v>43</v>
      </c>
      <c r="I312" s="73">
        <v>436</v>
      </c>
      <c r="J312" s="73" t="s">
        <v>688</v>
      </c>
      <c r="K312" s="73">
        <v>3</v>
      </c>
      <c r="L312" s="73" t="s">
        <v>46</v>
      </c>
      <c r="M312" s="73">
        <v>120</v>
      </c>
      <c r="N312" s="73">
        <v>19</v>
      </c>
    </row>
    <row r="313" spans="1:14">
      <c r="A313" s="73" t="s">
        <v>672</v>
      </c>
      <c r="B313" s="74" t="s">
        <v>689</v>
      </c>
      <c r="C313" s="75">
        <v>80</v>
      </c>
      <c r="D313" s="74">
        <v>97</v>
      </c>
      <c r="E313" s="73" t="s">
        <v>358</v>
      </c>
      <c r="F313" s="73" t="s">
        <v>42</v>
      </c>
      <c r="G313" s="73" t="s">
        <v>43</v>
      </c>
      <c r="I313" s="73">
        <v>443</v>
      </c>
      <c r="J313" s="73" t="s">
        <v>690</v>
      </c>
      <c r="K313" s="73">
        <v>10</v>
      </c>
      <c r="L313" s="73" t="s">
        <v>46</v>
      </c>
      <c r="M313" s="73">
        <v>80</v>
      </c>
      <c r="N313" s="73">
        <v>3</v>
      </c>
    </row>
    <row r="314" spans="1:14">
      <c r="A314" s="73" t="s">
        <v>672</v>
      </c>
      <c r="B314" s="74" t="s">
        <v>691</v>
      </c>
      <c r="C314" s="75">
        <v>100</v>
      </c>
      <c r="D314" s="74">
        <v>97</v>
      </c>
      <c r="E314" s="73" t="s">
        <v>358</v>
      </c>
      <c r="F314" s="73" t="s">
        <v>42</v>
      </c>
      <c r="G314" s="73" t="s">
        <v>43</v>
      </c>
      <c r="I314" s="73">
        <v>442</v>
      </c>
      <c r="J314" s="73" t="s">
        <v>692</v>
      </c>
      <c r="K314" s="73">
        <v>9</v>
      </c>
      <c r="L314" s="73" t="s">
        <v>46</v>
      </c>
      <c r="M314" s="73">
        <v>100</v>
      </c>
      <c r="N314" s="73">
        <v>4</v>
      </c>
    </row>
    <row r="315" spans="1:14">
      <c r="A315" s="73" t="s">
        <v>693</v>
      </c>
      <c r="B315" s="74" t="s">
        <v>694</v>
      </c>
      <c r="C315" s="75">
        <v>70</v>
      </c>
      <c r="D315" s="74">
        <v>99</v>
      </c>
      <c r="E315" s="73" t="s">
        <v>695</v>
      </c>
      <c r="F315" s="73" t="s">
        <v>42</v>
      </c>
      <c r="G315" s="73" t="s">
        <v>43</v>
      </c>
      <c r="I315" s="73">
        <v>141</v>
      </c>
      <c r="J315" s="73" t="s">
        <v>571</v>
      </c>
      <c r="K315" s="73">
        <v>4</v>
      </c>
      <c r="L315" s="73" t="s">
        <v>46</v>
      </c>
      <c r="M315" s="73">
        <v>70</v>
      </c>
    </row>
    <row r="316" spans="1:14">
      <c r="A316" s="73" t="s">
        <v>693</v>
      </c>
      <c r="B316" s="74" t="s">
        <v>696</v>
      </c>
      <c r="C316" s="75">
        <v>110</v>
      </c>
      <c r="D316" s="74">
        <v>99</v>
      </c>
      <c r="E316" s="73" t="s">
        <v>695</v>
      </c>
      <c r="F316" s="73" t="s">
        <v>42</v>
      </c>
      <c r="G316" s="73" t="s">
        <v>43</v>
      </c>
      <c r="I316" s="73">
        <v>103</v>
      </c>
      <c r="J316" s="73" t="s">
        <v>663</v>
      </c>
      <c r="K316" s="73">
        <v>7</v>
      </c>
      <c r="L316" s="73" t="s">
        <v>46</v>
      </c>
      <c r="M316" s="73">
        <v>110</v>
      </c>
    </row>
    <row r="317" spans="1:14">
      <c r="A317" s="73" t="s">
        <v>693</v>
      </c>
      <c r="B317" s="74" t="s">
        <v>697</v>
      </c>
      <c r="C317" s="75">
        <v>260</v>
      </c>
      <c r="D317" s="74">
        <v>99</v>
      </c>
      <c r="E317" s="73" t="s">
        <v>695</v>
      </c>
      <c r="F317" s="73" t="s">
        <v>42</v>
      </c>
      <c r="G317" s="73" t="s">
        <v>43</v>
      </c>
      <c r="I317" s="73">
        <v>518</v>
      </c>
      <c r="J317" s="73" t="s">
        <v>698</v>
      </c>
      <c r="K317" s="73">
        <v>3</v>
      </c>
      <c r="L317" s="73" t="s">
        <v>46</v>
      </c>
      <c r="M317" s="73">
        <v>260</v>
      </c>
    </row>
    <row r="318" spans="1:14">
      <c r="A318" s="73" t="s">
        <v>693</v>
      </c>
      <c r="B318" s="74" t="s">
        <v>699</v>
      </c>
      <c r="C318" s="75">
        <v>80</v>
      </c>
      <c r="D318" s="74">
        <v>99</v>
      </c>
      <c r="E318" s="73" t="s">
        <v>695</v>
      </c>
      <c r="F318" s="73" t="s">
        <v>42</v>
      </c>
      <c r="G318" s="73" t="s">
        <v>43</v>
      </c>
      <c r="I318" s="73">
        <v>142</v>
      </c>
      <c r="J318" s="73" t="s">
        <v>563</v>
      </c>
      <c r="K318" s="73">
        <v>6</v>
      </c>
      <c r="L318" s="73" t="s">
        <v>46</v>
      </c>
      <c r="M318" s="73">
        <v>80</v>
      </c>
      <c r="N318" s="73">
        <v>1</v>
      </c>
    </row>
    <row r="319" spans="1:14">
      <c r="A319" s="73" t="s">
        <v>693</v>
      </c>
      <c r="B319" s="74" t="s">
        <v>700</v>
      </c>
      <c r="C319" s="75">
        <v>130</v>
      </c>
      <c r="D319" s="74">
        <v>99</v>
      </c>
      <c r="E319" s="73" t="s">
        <v>695</v>
      </c>
      <c r="F319" s="73" t="s">
        <v>42</v>
      </c>
      <c r="G319" s="73" t="s">
        <v>43</v>
      </c>
      <c r="I319" s="73">
        <v>268</v>
      </c>
      <c r="J319" s="73" t="s">
        <v>701</v>
      </c>
      <c r="K319" s="73">
        <v>8</v>
      </c>
      <c r="L319" s="73" t="s">
        <v>46</v>
      </c>
      <c r="M319" s="73">
        <v>130</v>
      </c>
    </row>
    <row r="320" spans="1:14">
      <c r="A320" s="73" t="s">
        <v>693</v>
      </c>
      <c r="B320" s="74" t="s">
        <v>702</v>
      </c>
      <c r="C320" s="75">
        <v>10</v>
      </c>
      <c r="D320" s="74">
        <v>99</v>
      </c>
      <c r="E320" s="73" t="s">
        <v>695</v>
      </c>
      <c r="F320" s="73" t="s">
        <v>42</v>
      </c>
      <c r="G320" s="73" t="s">
        <v>43</v>
      </c>
      <c r="I320" s="73">
        <v>38</v>
      </c>
      <c r="J320" s="73" t="s">
        <v>108</v>
      </c>
      <c r="K320" s="73">
        <v>1</v>
      </c>
      <c r="L320" s="73" t="s">
        <v>46</v>
      </c>
      <c r="M320" s="73">
        <v>10</v>
      </c>
    </row>
    <row r="321" spans="1:14">
      <c r="A321" s="73" t="s">
        <v>693</v>
      </c>
      <c r="B321" s="74" t="s">
        <v>703</v>
      </c>
      <c r="C321" s="75">
        <v>140</v>
      </c>
      <c r="D321" s="74">
        <v>99</v>
      </c>
      <c r="E321" s="73" t="s">
        <v>695</v>
      </c>
      <c r="F321" s="73" t="s">
        <v>42</v>
      </c>
      <c r="G321" s="73" t="s">
        <v>43</v>
      </c>
      <c r="I321" s="73">
        <v>182</v>
      </c>
      <c r="J321" s="73" t="s">
        <v>704</v>
      </c>
      <c r="K321" s="73">
        <v>5</v>
      </c>
      <c r="L321" s="73" t="s">
        <v>46</v>
      </c>
      <c r="M321" s="73">
        <v>140</v>
      </c>
    </row>
    <row r="322" spans="1:14">
      <c r="A322" s="73" t="s">
        <v>693</v>
      </c>
      <c r="B322" s="74" t="s">
        <v>705</v>
      </c>
      <c r="C322" s="75">
        <v>10</v>
      </c>
      <c r="D322" s="74">
        <v>99</v>
      </c>
      <c r="E322" s="73" t="s">
        <v>695</v>
      </c>
      <c r="F322" s="73" t="s">
        <v>42</v>
      </c>
      <c r="G322" s="73" t="s">
        <v>43</v>
      </c>
      <c r="I322" s="73">
        <v>117</v>
      </c>
      <c r="J322" s="73" t="s">
        <v>667</v>
      </c>
      <c r="K322" s="73">
        <v>2</v>
      </c>
      <c r="L322" s="73" t="s">
        <v>46</v>
      </c>
      <c r="M322" s="73">
        <v>10</v>
      </c>
    </row>
    <row r="323" spans="1:14">
      <c r="A323" s="73" t="s">
        <v>693</v>
      </c>
      <c r="B323" s="74" t="s">
        <v>706</v>
      </c>
      <c r="C323" s="75">
        <v>10</v>
      </c>
      <c r="D323" s="74">
        <v>99</v>
      </c>
      <c r="E323" s="73" t="s">
        <v>695</v>
      </c>
      <c r="F323" s="73" t="s">
        <v>42</v>
      </c>
      <c r="G323" s="73" t="s">
        <v>43</v>
      </c>
      <c r="I323" s="73">
        <v>51</v>
      </c>
      <c r="J323" s="73" t="s">
        <v>106</v>
      </c>
      <c r="K323" s="73">
        <v>10</v>
      </c>
      <c r="L323" s="73" t="s">
        <v>46</v>
      </c>
      <c r="M323" s="73">
        <v>10</v>
      </c>
    </row>
    <row r="324" spans="1:14">
      <c r="A324" s="73" t="s">
        <v>693</v>
      </c>
      <c r="B324" s="74" t="s">
        <v>707</v>
      </c>
      <c r="C324" s="75">
        <v>180</v>
      </c>
      <c r="D324" s="74">
        <v>99</v>
      </c>
      <c r="E324" s="73" t="s">
        <v>695</v>
      </c>
      <c r="F324" s="73" t="s">
        <v>42</v>
      </c>
      <c r="G324" s="73" t="s">
        <v>43</v>
      </c>
      <c r="I324" s="73">
        <v>186</v>
      </c>
      <c r="J324" s="73" t="s">
        <v>708</v>
      </c>
      <c r="K324" s="73">
        <v>9</v>
      </c>
      <c r="L324" s="73" t="s">
        <v>46</v>
      </c>
      <c r="M324" s="73">
        <v>180</v>
      </c>
    </row>
    <row r="325" spans="1:14">
      <c r="A325" s="73" t="s">
        <v>709</v>
      </c>
      <c r="B325" s="74" t="s">
        <v>710</v>
      </c>
      <c r="C325" s="75">
        <v>50</v>
      </c>
      <c r="D325" s="74">
        <v>100</v>
      </c>
      <c r="E325" s="73" t="s">
        <v>711</v>
      </c>
      <c r="F325" s="73" t="s">
        <v>42</v>
      </c>
      <c r="G325" s="73" t="s">
        <v>43</v>
      </c>
      <c r="H325" s="73" t="s">
        <v>712</v>
      </c>
      <c r="I325" s="73">
        <v>447</v>
      </c>
      <c r="J325" s="73" t="s">
        <v>713</v>
      </c>
      <c r="K325" s="73">
        <v>4</v>
      </c>
      <c r="L325" s="73" t="s">
        <v>46</v>
      </c>
      <c r="M325" s="73">
        <v>50</v>
      </c>
      <c r="N325" s="73">
        <v>2</v>
      </c>
    </row>
    <row r="326" spans="1:14">
      <c r="A326" s="73" t="s">
        <v>709</v>
      </c>
      <c r="B326" s="74" t="s">
        <v>714</v>
      </c>
      <c r="C326" s="75">
        <v>80</v>
      </c>
      <c r="D326" s="74">
        <v>100</v>
      </c>
      <c r="E326" s="73" t="s">
        <v>711</v>
      </c>
      <c r="F326" s="73" t="s">
        <v>42</v>
      </c>
      <c r="G326" s="73" t="s">
        <v>43</v>
      </c>
      <c r="H326" s="73" t="s">
        <v>712</v>
      </c>
      <c r="I326" s="73">
        <v>451</v>
      </c>
      <c r="J326" s="73" t="s">
        <v>715</v>
      </c>
      <c r="K326" s="73">
        <v>8</v>
      </c>
      <c r="L326" s="73" t="s">
        <v>46</v>
      </c>
      <c r="M326" s="73">
        <v>80</v>
      </c>
      <c r="N326" s="73">
        <v>2</v>
      </c>
    </row>
    <row r="327" spans="1:14">
      <c r="A327" s="73" t="s">
        <v>709</v>
      </c>
      <c r="B327" s="74" t="s">
        <v>716</v>
      </c>
      <c r="C327" s="75">
        <v>70</v>
      </c>
      <c r="D327" s="74">
        <v>100</v>
      </c>
      <c r="E327" s="73" t="s">
        <v>711</v>
      </c>
      <c r="F327" s="73" t="s">
        <v>42</v>
      </c>
      <c r="G327" s="73" t="s">
        <v>43</v>
      </c>
      <c r="H327" s="73" t="s">
        <v>712</v>
      </c>
      <c r="I327" s="73">
        <v>450</v>
      </c>
      <c r="J327" s="73" t="s">
        <v>717</v>
      </c>
      <c r="K327" s="73">
        <v>7</v>
      </c>
      <c r="L327" s="73" t="s">
        <v>46</v>
      </c>
      <c r="M327" s="73">
        <v>70</v>
      </c>
      <c r="N327" s="73">
        <v>2</v>
      </c>
    </row>
    <row r="328" spans="1:14">
      <c r="A328" s="73" t="s">
        <v>709</v>
      </c>
      <c r="B328" s="74" t="s">
        <v>718</v>
      </c>
      <c r="C328" s="75">
        <v>90</v>
      </c>
      <c r="D328" s="74">
        <v>100</v>
      </c>
      <c r="E328" s="73" t="s">
        <v>711</v>
      </c>
      <c r="F328" s="73" t="s">
        <v>42</v>
      </c>
      <c r="G328" s="73" t="s">
        <v>43</v>
      </c>
      <c r="H328" s="73" t="s">
        <v>712</v>
      </c>
      <c r="I328" s="73">
        <v>453</v>
      </c>
      <c r="J328" s="73" t="s">
        <v>719</v>
      </c>
      <c r="K328" s="73">
        <v>10</v>
      </c>
      <c r="L328" s="73" t="s">
        <v>46</v>
      </c>
      <c r="M328" s="73">
        <v>90</v>
      </c>
      <c r="N328" s="73">
        <v>6</v>
      </c>
    </row>
    <row r="329" spans="1:14">
      <c r="A329" s="73" t="s">
        <v>709</v>
      </c>
      <c r="B329" s="74" t="s">
        <v>720</v>
      </c>
      <c r="C329" s="75">
        <v>10</v>
      </c>
      <c r="D329" s="74">
        <v>100</v>
      </c>
      <c r="E329" s="73" t="s">
        <v>711</v>
      </c>
      <c r="F329" s="73" t="s">
        <v>42</v>
      </c>
      <c r="G329" s="73" t="s">
        <v>43</v>
      </c>
      <c r="H329" s="73" t="s">
        <v>712</v>
      </c>
      <c r="I329" s="73">
        <v>444</v>
      </c>
      <c r="J329" s="73" t="s">
        <v>721</v>
      </c>
      <c r="K329" s="73">
        <v>1</v>
      </c>
      <c r="L329" s="73" t="s">
        <v>46</v>
      </c>
      <c r="M329" s="73">
        <v>10</v>
      </c>
    </row>
    <row r="330" spans="1:14">
      <c r="A330" s="73" t="s">
        <v>709</v>
      </c>
      <c r="B330" s="74" t="s">
        <v>722</v>
      </c>
      <c r="C330" s="75">
        <v>140</v>
      </c>
      <c r="D330" s="74">
        <v>100</v>
      </c>
      <c r="E330" s="73" t="s">
        <v>711</v>
      </c>
      <c r="F330" s="73" t="s">
        <v>42</v>
      </c>
      <c r="G330" s="73" t="s">
        <v>43</v>
      </c>
      <c r="H330" s="73" t="s">
        <v>712</v>
      </c>
      <c r="I330" s="73">
        <v>455</v>
      </c>
      <c r="J330" s="73" t="s">
        <v>723</v>
      </c>
      <c r="K330" s="73">
        <v>13</v>
      </c>
      <c r="L330" s="73" t="s">
        <v>46</v>
      </c>
      <c r="M330" s="73">
        <v>140</v>
      </c>
      <c r="N330" s="73">
        <v>1</v>
      </c>
    </row>
    <row r="331" spans="1:14">
      <c r="A331" s="73" t="s">
        <v>709</v>
      </c>
      <c r="B331" s="74" t="s">
        <v>724</v>
      </c>
      <c r="C331" s="75">
        <v>50</v>
      </c>
      <c r="D331" s="74">
        <v>100</v>
      </c>
      <c r="E331" s="73" t="s">
        <v>711</v>
      </c>
      <c r="F331" s="73" t="s">
        <v>42</v>
      </c>
      <c r="G331" s="73" t="s">
        <v>43</v>
      </c>
      <c r="H331" s="73" t="s">
        <v>712</v>
      </c>
      <c r="I331" s="73">
        <v>446</v>
      </c>
      <c r="J331" s="73" t="s">
        <v>725</v>
      </c>
      <c r="K331" s="73">
        <v>3</v>
      </c>
      <c r="L331" s="73" t="s">
        <v>46</v>
      </c>
      <c r="M331" s="73">
        <v>50</v>
      </c>
      <c r="N331" s="73">
        <v>2</v>
      </c>
    </row>
    <row r="332" spans="1:14">
      <c r="A332" s="73" t="s">
        <v>709</v>
      </c>
      <c r="B332" s="74" t="s">
        <v>726</v>
      </c>
      <c r="C332" s="75">
        <v>20</v>
      </c>
      <c r="D332" s="74">
        <v>100</v>
      </c>
      <c r="E332" s="73" t="s">
        <v>711</v>
      </c>
      <c r="F332" s="73" t="s">
        <v>42</v>
      </c>
      <c r="G332" s="73" t="s">
        <v>43</v>
      </c>
      <c r="H332" s="73" t="s">
        <v>712</v>
      </c>
      <c r="I332" s="73">
        <v>452</v>
      </c>
      <c r="J332" s="73" t="s">
        <v>727</v>
      </c>
      <c r="K332" s="73">
        <v>9</v>
      </c>
      <c r="L332" s="73" t="s">
        <v>46</v>
      </c>
      <c r="M332" s="73">
        <v>20</v>
      </c>
      <c r="N332" s="73">
        <v>1</v>
      </c>
    </row>
    <row r="333" spans="1:14">
      <c r="A333" s="73" t="s">
        <v>709</v>
      </c>
      <c r="B333" s="74" t="s">
        <v>728</v>
      </c>
      <c r="C333" s="75">
        <v>10</v>
      </c>
      <c r="D333" s="74">
        <v>100</v>
      </c>
      <c r="E333" s="73" t="s">
        <v>711</v>
      </c>
      <c r="F333" s="73" t="s">
        <v>42</v>
      </c>
      <c r="G333" s="73" t="s">
        <v>43</v>
      </c>
      <c r="H333" s="73" t="s">
        <v>712</v>
      </c>
      <c r="I333" s="73">
        <v>396</v>
      </c>
      <c r="J333" s="73" t="s">
        <v>272</v>
      </c>
      <c r="K333" s="73">
        <v>11</v>
      </c>
      <c r="L333" s="73" t="s">
        <v>46</v>
      </c>
      <c r="M333" s="73">
        <v>10</v>
      </c>
    </row>
    <row r="334" spans="1:14">
      <c r="A334" s="73" t="s">
        <v>709</v>
      </c>
      <c r="B334" s="74" t="s">
        <v>729</v>
      </c>
      <c r="C334" s="75">
        <v>50</v>
      </c>
      <c r="D334" s="74">
        <v>100</v>
      </c>
      <c r="E334" s="73" t="s">
        <v>711</v>
      </c>
      <c r="F334" s="73" t="s">
        <v>42</v>
      </c>
      <c r="G334" s="73" t="s">
        <v>43</v>
      </c>
      <c r="H334" s="73" t="s">
        <v>712</v>
      </c>
      <c r="I334" s="73">
        <v>454</v>
      </c>
      <c r="J334" s="73" t="s">
        <v>730</v>
      </c>
      <c r="K334" s="73">
        <v>12</v>
      </c>
      <c r="L334" s="73" t="s">
        <v>46</v>
      </c>
      <c r="M334" s="73">
        <v>50</v>
      </c>
    </row>
    <row r="335" spans="1:14">
      <c r="A335" s="73" t="s">
        <v>709</v>
      </c>
      <c r="B335" s="74" t="s">
        <v>731</v>
      </c>
      <c r="C335" s="75">
        <v>10</v>
      </c>
      <c r="D335" s="74">
        <v>100</v>
      </c>
      <c r="E335" s="73" t="s">
        <v>711</v>
      </c>
      <c r="F335" s="73" t="s">
        <v>42</v>
      </c>
      <c r="G335" s="73" t="s">
        <v>43</v>
      </c>
      <c r="H335" s="73" t="s">
        <v>712</v>
      </c>
      <c r="I335" s="73">
        <v>445</v>
      </c>
      <c r="J335" s="73" t="s">
        <v>732</v>
      </c>
      <c r="K335" s="73">
        <v>2</v>
      </c>
      <c r="L335" s="73" t="s">
        <v>46</v>
      </c>
      <c r="M335" s="73">
        <v>10</v>
      </c>
    </row>
    <row r="336" spans="1:14">
      <c r="A336" s="73" t="s">
        <v>709</v>
      </c>
      <c r="B336" s="74" t="s">
        <v>733</v>
      </c>
      <c r="C336" s="75">
        <v>60</v>
      </c>
      <c r="D336" s="74">
        <v>100</v>
      </c>
      <c r="E336" s="73" t="s">
        <v>711</v>
      </c>
      <c r="F336" s="73" t="s">
        <v>42</v>
      </c>
      <c r="G336" s="73" t="s">
        <v>43</v>
      </c>
      <c r="H336" s="73" t="s">
        <v>712</v>
      </c>
      <c r="I336" s="73">
        <v>448</v>
      </c>
      <c r="J336" s="73" t="s">
        <v>734</v>
      </c>
      <c r="K336" s="73">
        <v>5</v>
      </c>
      <c r="L336" s="73" t="s">
        <v>46</v>
      </c>
      <c r="M336" s="73">
        <v>60</v>
      </c>
      <c r="N336" s="73">
        <v>2</v>
      </c>
    </row>
    <row r="337" spans="1:14">
      <c r="A337" s="73" t="s">
        <v>709</v>
      </c>
      <c r="B337" s="74" t="s">
        <v>735</v>
      </c>
      <c r="C337" s="75">
        <v>70</v>
      </c>
      <c r="D337" s="74">
        <v>100</v>
      </c>
      <c r="E337" s="73" t="s">
        <v>711</v>
      </c>
      <c r="F337" s="73" t="s">
        <v>42</v>
      </c>
      <c r="G337" s="73" t="s">
        <v>43</v>
      </c>
      <c r="H337" s="73" t="s">
        <v>712</v>
      </c>
      <c r="I337" s="73">
        <v>449</v>
      </c>
      <c r="J337" s="73" t="s">
        <v>736</v>
      </c>
      <c r="K337" s="73">
        <v>6</v>
      </c>
      <c r="L337" s="73" t="s">
        <v>46</v>
      </c>
      <c r="M337" s="73">
        <v>70</v>
      </c>
      <c r="N337" s="73">
        <v>1</v>
      </c>
    </row>
    <row r="338" spans="1:14">
      <c r="A338" s="73" t="s">
        <v>709</v>
      </c>
      <c r="B338" s="74" t="s">
        <v>737</v>
      </c>
      <c r="C338" s="75">
        <v>40</v>
      </c>
      <c r="D338" s="74">
        <v>100</v>
      </c>
      <c r="E338" s="73" t="s">
        <v>711</v>
      </c>
      <c r="F338" s="73" t="s">
        <v>42</v>
      </c>
      <c r="G338" s="73" t="s">
        <v>43</v>
      </c>
      <c r="H338" s="73" t="s">
        <v>712</v>
      </c>
      <c r="I338" s="73">
        <v>456</v>
      </c>
      <c r="J338" s="73" t="s">
        <v>738</v>
      </c>
      <c r="K338" s="73">
        <v>14</v>
      </c>
      <c r="L338" s="73" t="s">
        <v>46</v>
      </c>
      <c r="M338" s="73">
        <v>40</v>
      </c>
    </row>
    <row r="339" spans="1:14">
      <c r="A339" s="73" t="s">
        <v>739</v>
      </c>
      <c r="B339" s="74" t="s">
        <v>740</v>
      </c>
      <c r="C339" s="75">
        <v>10</v>
      </c>
      <c r="D339" s="74">
        <v>101</v>
      </c>
      <c r="E339" s="73" t="s">
        <v>741</v>
      </c>
      <c r="F339" s="73" t="s">
        <v>42</v>
      </c>
      <c r="G339" s="73" t="s">
        <v>43</v>
      </c>
      <c r="H339" s="73" t="s">
        <v>742</v>
      </c>
      <c r="I339" s="73">
        <v>388</v>
      </c>
      <c r="J339" s="73" t="s">
        <v>743</v>
      </c>
      <c r="K339" s="73">
        <v>1</v>
      </c>
      <c r="L339" s="73" t="s">
        <v>46</v>
      </c>
      <c r="M339" s="73">
        <v>10</v>
      </c>
    </row>
    <row r="340" spans="1:14">
      <c r="A340" s="73" t="s">
        <v>744</v>
      </c>
      <c r="B340" s="74" t="s">
        <v>745</v>
      </c>
      <c r="C340" s="75">
        <v>60</v>
      </c>
      <c r="D340" s="74">
        <v>102</v>
      </c>
      <c r="E340" s="73" t="s">
        <v>746</v>
      </c>
      <c r="F340" s="73" t="s">
        <v>42</v>
      </c>
      <c r="G340" s="73" t="s">
        <v>43</v>
      </c>
      <c r="I340" s="73">
        <v>391</v>
      </c>
      <c r="J340" s="73" t="s">
        <v>747</v>
      </c>
      <c r="K340" s="73">
        <v>5</v>
      </c>
      <c r="L340" s="73" t="s">
        <v>46</v>
      </c>
      <c r="M340" s="73">
        <v>60</v>
      </c>
      <c r="N340" s="73">
        <v>13</v>
      </c>
    </row>
    <row r="341" spans="1:14">
      <c r="A341" s="73" t="s">
        <v>744</v>
      </c>
      <c r="B341" s="74" t="s">
        <v>748</v>
      </c>
      <c r="C341" s="75">
        <v>10</v>
      </c>
      <c r="D341" s="74">
        <v>102</v>
      </c>
      <c r="E341" s="73" t="s">
        <v>746</v>
      </c>
      <c r="F341" s="73" t="s">
        <v>42</v>
      </c>
      <c r="G341" s="73" t="s">
        <v>43</v>
      </c>
      <c r="I341" s="73">
        <v>388</v>
      </c>
      <c r="J341" s="73" t="s">
        <v>743</v>
      </c>
      <c r="K341" s="73">
        <v>2</v>
      </c>
      <c r="L341" s="73" t="s">
        <v>46</v>
      </c>
      <c r="M341" s="73">
        <v>10</v>
      </c>
      <c r="N341" s="73">
        <v>2</v>
      </c>
    </row>
    <row r="342" spans="1:14">
      <c r="A342" s="73" t="s">
        <v>744</v>
      </c>
      <c r="B342" s="74" t="s">
        <v>749</v>
      </c>
      <c r="C342" s="75">
        <v>50</v>
      </c>
      <c r="D342" s="74">
        <v>102</v>
      </c>
      <c r="E342" s="73" t="s">
        <v>746</v>
      </c>
      <c r="F342" s="73" t="s">
        <v>42</v>
      </c>
      <c r="G342" s="73" t="s">
        <v>43</v>
      </c>
      <c r="I342" s="73">
        <v>389</v>
      </c>
      <c r="J342" s="73" t="s">
        <v>750</v>
      </c>
      <c r="K342" s="73">
        <v>3</v>
      </c>
      <c r="L342" s="73" t="s">
        <v>46</v>
      </c>
      <c r="M342" s="73">
        <v>50</v>
      </c>
      <c r="N342" s="73">
        <v>16</v>
      </c>
    </row>
    <row r="343" spans="1:14">
      <c r="A343" s="73" t="s">
        <v>744</v>
      </c>
      <c r="B343" s="74" t="s">
        <v>751</v>
      </c>
      <c r="C343" s="75">
        <v>90</v>
      </c>
      <c r="D343" s="74">
        <v>102</v>
      </c>
      <c r="E343" s="73" t="s">
        <v>746</v>
      </c>
      <c r="F343" s="73" t="s">
        <v>42</v>
      </c>
      <c r="G343" s="73" t="s">
        <v>43</v>
      </c>
      <c r="I343" s="73">
        <v>394</v>
      </c>
      <c r="J343" s="73" t="s">
        <v>752</v>
      </c>
      <c r="K343" s="73">
        <v>9</v>
      </c>
      <c r="L343" s="73" t="s">
        <v>46</v>
      </c>
      <c r="M343" s="73">
        <v>90</v>
      </c>
      <c r="N343" s="73">
        <v>5</v>
      </c>
    </row>
    <row r="344" spans="1:14">
      <c r="A344" s="73" t="s">
        <v>744</v>
      </c>
      <c r="B344" s="74" t="s">
        <v>753</v>
      </c>
      <c r="C344" s="75">
        <v>10</v>
      </c>
      <c r="D344" s="74">
        <v>102</v>
      </c>
      <c r="E344" s="73" t="s">
        <v>746</v>
      </c>
      <c r="F344" s="73" t="s">
        <v>42</v>
      </c>
      <c r="G344" s="73" t="s">
        <v>43</v>
      </c>
      <c r="I344" s="73">
        <v>396</v>
      </c>
      <c r="J344" s="73" t="s">
        <v>272</v>
      </c>
      <c r="K344" s="73">
        <v>8</v>
      </c>
      <c r="L344" s="73" t="s">
        <v>46</v>
      </c>
      <c r="M344" s="73">
        <v>10</v>
      </c>
      <c r="N344" s="73">
        <v>1</v>
      </c>
    </row>
    <row r="345" spans="1:14">
      <c r="A345" s="73" t="s">
        <v>744</v>
      </c>
      <c r="B345" s="74" t="s">
        <v>754</v>
      </c>
      <c r="C345" s="75">
        <v>50</v>
      </c>
      <c r="D345" s="74">
        <v>102</v>
      </c>
      <c r="E345" s="73" t="s">
        <v>746</v>
      </c>
      <c r="F345" s="73" t="s">
        <v>42</v>
      </c>
      <c r="G345" s="73" t="s">
        <v>43</v>
      </c>
      <c r="I345" s="73">
        <v>390</v>
      </c>
      <c r="J345" s="73" t="s">
        <v>755</v>
      </c>
      <c r="K345" s="73">
        <v>4</v>
      </c>
      <c r="L345" s="73" t="s">
        <v>46</v>
      </c>
      <c r="M345" s="73">
        <v>50</v>
      </c>
      <c r="N345" s="73">
        <v>11</v>
      </c>
    </row>
    <row r="346" spans="1:14">
      <c r="A346" s="73" t="s">
        <v>744</v>
      </c>
      <c r="B346" s="74" t="s">
        <v>756</v>
      </c>
      <c r="C346" s="75">
        <v>60</v>
      </c>
      <c r="D346" s="74">
        <v>102</v>
      </c>
      <c r="E346" s="73" t="s">
        <v>746</v>
      </c>
      <c r="F346" s="73" t="s">
        <v>42</v>
      </c>
      <c r="G346" s="73" t="s">
        <v>43</v>
      </c>
      <c r="I346" s="73">
        <v>393</v>
      </c>
      <c r="J346" s="73" t="s">
        <v>757</v>
      </c>
      <c r="K346" s="73">
        <v>7</v>
      </c>
      <c r="L346" s="73" t="s">
        <v>46</v>
      </c>
      <c r="M346" s="73">
        <v>60</v>
      </c>
      <c r="N346" s="73">
        <v>4</v>
      </c>
    </row>
    <row r="347" spans="1:14">
      <c r="A347" s="73" t="s">
        <v>744</v>
      </c>
      <c r="B347" s="74" t="s">
        <v>758</v>
      </c>
      <c r="C347" s="75">
        <v>10</v>
      </c>
      <c r="D347" s="74">
        <v>102</v>
      </c>
      <c r="E347" s="73" t="s">
        <v>746</v>
      </c>
      <c r="F347" s="73" t="s">
        <v>42</v>
      </c>
      <c r="G347" s="73" t="s">
        <v>43</v>
      </c>
      <c r="I347" s="73">
        <v>395</v>
      </c>
      <c r="J347" s="73" t="s">
        <v>759</v>
      </c>
      <c r="K347" s="73">
        <v>10</v>
      </c>
      <c r="L347" s="73" t="s">
        <v>46</v>
      </c>
      <c r="M347" s="73">
        <v>10</v>
      </c>
      <c r="N347" s="73">
        <v>3</v>
      </c>
    </row>
    <row r="348" spans="1:14">
      <c r="A348" s="73" t="s">
        <v>744</v>
      </c>
      <c r="B348" s="74" t="s">
        <v>760</v>
      </c>
      <c r="C348" s="75">
        <v>50</v>
      </c>
      <c r="D348" s="74">
        <v>102</v>
      </c>
      <c r="E348" s="73" t="s">
        <v>746</v>
      </c>
      <c r="F348" s="73" t="s">
        <v>42</v>
      </c>
      <c r="G348" s="73" t="s">
        <v>43</v>
      </c>
      <c r="I348" s="73">
        <v>392</v>
      </c>
      <c r="J348" s="73" t="s">
        <v>761</v>
      </c>
      <c r="K348" s="73">
        <v>6</v>
      </c>
      <c r="L348" s="73" t="s">
        <v>46</v>
      </c>
      <c r="M348" s="73">
        <v>50</v>
      </c>
      <c r="N348" s="73">
        <v>5</v>
      </c>
    </row>
    <row r="349" spans="1:14">
      <c r="A349" s="73" t="s">
        <v>744</v>
      </c>
      <c r="B349" s="74" t="s">
        <v>762</v>
      </c>
      <c r="C349" s="75">
        <v>10</v>
      </c>
      <c r="D349" s="74">
        <v>102</v>
      </c>
      <c r="E349" s="73" t="s">
        <v>746</v>
      </c>
      <c r="F349" s="73" t="s">
        <v>42</v>
      </c>
      <c r="G349" s="73" t="s">
        <v>43</v>
      </c>
      <c r="I349" s="73">
        <v>387</v>
      </c>
      <c r="J349" s="73" t="s">
        <v>763</v>
      </c>
      <c r="K349" s="73">
        <v>1</v>
      </c>
      <c r="L349" s="73" t="s">
        <v>46</v>
      </c>
      <c r="M349" s="73">
        <v>10</v>
      </c>
      <c r="N349" s="73">
        <v>3</v>
      </c>
    </row>
    <row r="350" spans="1:14">
      <c r="A350" s="73" t="s">
        <v>744</v>
      </c>
      <c r="B350" s="74" t="s">
        <v>764</v>
      </c>
      <c r="C350" s="75">
        <v>735</v>
      </c>
      <c r="D350" s="74">
        <v>102</v>
      </c>
      <c r="E350" s="73" t="s">
        <v>746</v>
      </c>
      <c r="F350" s="73" t="s">
        <v>42</v>
      </c>
      <c r="G350" s="73" t="s">
        <v>43</v>
      </c>
      <c r="I350" s="73">
        <v>407</v>
      </c>
      <c r="J350" s="73" t="s">
        <v>765</v>
      </c>
      <c r="K350" s="73">
        <v>11</v>
      </c>
      <c r="L350" s="73" t="s">
        <v>46</v>
      </c>
      <c r="M350" s="73">
        <v>735</v>
      </c>
      <c r="N350" s="73">
        <v>3</v>
      </c>
    </row>
    <row r="351" spans="1:14">
      <c r="A351" s="73" t="s">
        <v>766</v>
      </c>
      <c r="B351" s="74" t="s">
        <v>767</v>
      </c>
      <c r="C351" s="75">
        <v>130</v>
      </c>
      <c r="D351" s="74">
        <v>103</v>
      </c>
      <c r="E351" s="73" t="s">
        <v>768</v>
      </c>
      <c r="F351" s="73" t="s">
        <v>42</v>
      </c>
      <c r="G351" s="73" t="s">
        <v>43</v>
      </c>
      <c r="H351" s="73" t="s">
        <v>769</v>
      </c>
      <c r="I351" s="73">
        <v>132</v>
      </c>
      <c r="J351" s="73" t="s">
        <v>770</v>
      </c>
      <c r="K351" s="73">
        <v>6</v>
      </c>
      <c r="L351" s="73" t="s">
        <v>771</v>
      </c>
      <c r="M351" s="73">
        <v>130</v>
      </c>
    </row>
    <row r="352" spans="1:14">
      <c r="A352" s="73" t="s">
        <v>766</v>
      </c>
      <c r="B352" s="74" t="s">
        <v>772</v>
      </c>
      <c r="C352" s="75">
        <v>110</v>
      </c>
      <c r="D352" s="74">
        <v>103</v>
      </c>
      <c r="E352" s="73" t="s">
        <v>768</v>
      </c>
      <c r="F352" s="73" t="s">
        <v>42</v>
      </c>
      <c r="G352" s="73" t="s">
        <v>43</v>
      </c>
      <c r="H352" s="73" t="s">
        <v>769</v>
      </c>
      <c r="I352" s="73">
        <v>134</v>
      </c>
      <c r="J352" s="73" t="s">
        <v>773</v>
      </c>
      <c r="K352" s="73">
        <v>8</v>
      </c>
      <c r="L352" s="73" t="s">
        <v>771</v>
      </c>
      <c r="M352" s="73">
        <v>110</v>
      </c>
    </row>
    <row r="353" spans="1:14">
      <c r="A353" s="73" t="s">
        <v>766</v>
      </c>
      <c r="B353" s="74" t="s">
        <v>774</v>
      </c>
      <c r="C353" s="75">
        <v>80</v>
      </c>
      <c r="D353" s="74">
        <v>103</v>
      </c>
      <c r="E353" s="73" t="s">
        <v>768</v>
      </c>
      <c r="F353" s="73" t="s">
        <v>42</v>
      </c>
      <c r="G353" s="73" t="s">
        <v>43</v>
      </c>
      <c r="H353" s="73" t="s">
        <v>769</v>
      </c>
      <c r="I353" s="73">
        <v>127</v>
      </c>
      <c r="J353" s="73" t="s">
        <v>775</v>
      </c>
      <c r="K353" s="73">
        <v>2</v>
      </c>
      <c r="L353" s="73" t="s">
        <v>771</v>
      </c>
      <c r="M353" s="73">
        <v>80</v>
      </c>
    </row>
    <row r="354" spans="1:14">
      <c r="A354" s="73" t="s">
        <v>766</v>
      </c>
      <c r="B354" s="74" t="s">
        <v>776</v>
      </c>
      <c r="C354" s="75">
        <v>100</v>
      </c>
      <c r="D354" s="74">
        <v>103</v>
      </c>
      <c r="E354" s="73" t="s">
        <v>768</v>
      </c>
      <c r="F354" s="73" t="s">
        <v>42</v>
      </c>
      <c r="G354" s="73" t="s">
        <v>43</v>
      </c>
      <c r="H354" s="73" t="s">
        <v>769</v>
      </c>
      <c r="I354" s="73">
        <v>130</v>
      </c>
      <c r="J354" s="73" t="s">
        <v>777</v>
      </c>
      <c r="K354" s="73">
        <v>4</v>
      </c>
      <c r="L354" s="73" t="s">
        <v>771</v>
      </c>
      <c r="M354" s="73">
        <v>100</v>
      </c>
    </row>
    <row r="355" spans="1:14">
      <c r="A355" s="73" t="s">
        <v>766</v>
      </c>
      <c r="B355" s="74" t="s">
        <v>778</v>
      </c>
      <c r="C355" s="75">
        <v>10</v>
      </c>
      <c r="D355" s="74">
        <v>103</v>
      </c>
      <c r="E355" s="73" t="s">
        <v>768</v>
      </c>
      <c r="F355" s="73" t="s">
        <v>42</v>
      </c>
      <c r="G355" s="73" t="s">
        <v>43</v>
      </c>
      <c r="H355" s="73" t="s">
        <v>769</v>
      </c>
      <c r="I355" s="73">
        <v>136</v>
      </c>
      <c r="J355" s="73" t="s">
        <v>779</v>
      </c>
      <c r="K355" s="73">
        <v>9</v>
      </c>
      <c r="L355" s="73" t="s">
        <v>771</v>
      </c>
      <c r="M355" s="73">
        <v>10</v>
      </c>
    </row>
    <row r="356" spans="1:14">
      <c r="A356" s="73" t="s">
        <v>766</v>
      </c>
      <c r="B356" s="74" t="s">
        <v>780</v>
      </c>
      <c r="C356" s="75">
        <v>110</v>
      </c>
      <c r="D356" s="74">
        <v>103</v>
      </c>
      <c r="E356" s="73" t="s">
        <v>768</v>
      </c>
      <c r="F356" s="73" t="s">
        <v>42</v>
      </c>
      <c r="G356" s="73" t="s">
        <v>43</v>
      </c>
      <c r="H356" s="73" t="s">
        <v>769</v>
      </c>
      <c r="I356" s="73">
        <v>131</v>
      </c>
      <c r="J356" s="73" t="s">
        <v>781</v>
      </c>
      <c r="K356" s="73">
        <v>5</v>
      </c>
      <c r="L356" s="73" t="s">
        <v>771</v>
      </c>
      <c r="M356" s="73">
        <v>110</v>
      </c>
    </row>
    <row r="357" spans="1:14">
      <c r="A357" s="73" t="s">
        <v>766</v>
      </c>
      <c r="B357" s="74" t="s">
        <v>782</v>
      </c>
      <c r="C357" s="75">
        <v>80</v>
      </c>
      <c r="D357" s="74">
        <v>103</v>
      </c>
      <c r="E357" s="73" t="s">
        <v>768</v>
      </c>
      <c r="F357" s="73" t="s">
        <v>42</v>
      </c>
      <c r="G357" s="73" t="s">
        <v>43</v>
      </c>
      <c r="H357" s="73" t="s">
        <v>769</v>
      </c>
      <c r="I357" s="73">
        <v>129</v>
      </c>
      <c r="J357" s="73" t="s">
        <v>783</v>
      </c>
      <c r="K357" s="73">
        <v>3</v>
      </c>
      <c r="L357" s="73" t="s">
        <v>771</v>
      </c>
      <c r="M357" s="73">
        <v>80</v>
      </c>
    </row>
    <row r="358" spans="1:14">
      <c r="A358" s="73" t="s">
        <v>766</v>
      </c>
      <c r="B358" s="74" t="s">
        <v>784</v>
      </c>
      <c r="C358" s="75">
        <v>120</v>
      </c>
      <c r="D358" s="74">
        <v>103</v>
      </c>
      <c r="E358" s="73" t="s">
        <v>768</v>
      </c>
      <c r="F358" s="73" t="s">
        <v>42</v>
      </c>
      <c r="G358" s="73" t="s">
        <v>43</v>
      </c>
      <c r="H358" s="73" t="s">
        <v>769</v>
      </c>
      <c r="I358" s="73">
        <v>133</v>
      </c>
      <c r="J358" s="73" t="s">
        <v>785</v>
      </c>
      <c r="K358" s="73">
        <v>7</v>
      </c>
      <c r="L358" s="73" t="s">
        <v>771</v>
      </c>
      <c r="M358" s="73">
        <v>120</v>
      </c>
    </row>
    <row r="359" spans="1:14">
      <c r="A359" s="73" t="s">
        <v>766</v>
      </c>
      <c r="B359" s="74" t="s">
        <v>786</v>
      </c>
      <c r="C359" s="75">
        <v>10</v>
      </c>
      <c r="D359" s="74">
        <v>103</v>
      </c>
      <c r="E359" s="73" t="s">
        <v>768</v>
      </c>
      <c r="F359" s="73" t="s">
        <v>42</v>
      </c>
      <c r="G359" s="73" t="s">
        <v>43</v>
      </c>
      <c r="H359" s="73" t="s">
        <v>769</v>
      </c>
      <c r="I359" s="73">
        <v>123</v>
      </c>
      <c r="J359" s="73" t="s">
        <v>787</v>
      </c>
      <c r="K359" s="73">
        <v>1</v>
      </c>
      <c r="L359" s="73" t="s">
        <v>771</v>
      </c>
      <c r="M359" s="73">
        <v>10</v>
      </c>
    </row>
    <row r="360" spans="1:14">
      <c r="A360" s="73" t="s">
        <v>788</v>
      </c>
      <c r="B360" s="74" t="s">
        <v>789</v>
      </c>
      <c r="C360" s="75">
        <v>100</v>
      </c>
      <c r="D360" s="74">
        <v>104</v>
      </c>
      <c r="E360" s="73" t="s">
        <v>790</v>
      </c>
      <c r="F360" s="73" t="s">
        <v>42</v>
      </c>
      <c r="G360" s="73" t="s">
        <v>43</v>
      </c>
      <c r="I360" s="73">
        <v>242</v>
      </c>
      <c r="J360" s="73" t="s">
        <v>791</v>
      </c>
      <c r="K360" s="73">
        <v>8</v>
      </c>
      <c r="L360" s="73" t="s">
        <v>132</v>
      </c>
      <c r="M360" s="73">
        <v>100</v>
      </c>
      <c r="N360" s="73">
        <v>12</v>
      </c>
    </row>
    <row r="361" spans="1:14">
      <c r="A361" s="73" t="s">
        <v>788</v>
      </c>
      <c r="B361" s="74" t="s">
        <v>792</v>
      </c>
      <c r="C361" s="75">
        <v>10</v>
      </c>
      <c r="D361" s="74">
        <v>104</v>
      </c>
      <c r="E361" s="73" t="s">
        <v>790</v>
      </c>
      <c r="F361" s="73" t="s">
        <v>42</v>
      </c>
      <c r="G361" s="73" t="s">
        <v>43</v>
      </c>
      <c r="I361" s="73">
        <v>45</v>
      </c>
      <c r="J361" s="73" t="s">
        <v>140</v>
      </c>
      <c r="K361" s="73">
        <v>1</v>
      </c>
      <c r="L361" s="73" t="s">
        <v>132</v>
      </c>
      <c r="M361" s="73">
        <v>10</v>
      </c>
      <c r="N361" s="73">
        <v>4</v>
      </c>
    </row>
    <row r="362" spans="1:14">
      <c r="A362" s="73" t="s">
        <v>788</v>
      </c>
      <c r="B362" s="74" t="s">
        <v>793</v>
      </c>
      <c r="C362" s="75">
        <v>80</v>
      </c>
      <c r="D362" s="74">
        <v>104</v>
      </c>
      <c r="E362" s="73" t="s">
        <v>790</v>
      </c>
      <c r="F362" s="73" t="s">
        <v>42</v>
      </c>
      <c r="G362" s="73" t="s">
        <v>43</v>
      </c>
      <c r="I362" s="73">
        <v>47</v>
      </c>
      <c r="J362" s="73" t="s">
        <v>148</v>
      </c>
      <c r="K362" s="73">
        <v>3</v>
      </c>
      <c r="L362" s="73" t="s">
        <v>132</v>
      </c>
      <c r="M362" s="73">
        <v>80</v>
      </c>
      <c r="N362" s="73">
        <v>4</v>
      </c>
    </row>
    <row r="363" spans="1:14">
      <c r="A363" s="73" t="s">
        <v>788</v>
      </c>
      <c r="B363" s="74" t="s">
        <v>794</v>
      </c>
      <c r="C363" s="75">
        <v>100</v>
      </c>
      <c r="D363" s="74">
        <v>104</v>
      </c>
      <c r="E363" s="73" t="s">
        <v>790</v>
      </c>
      <c r="F363" s="73" t="s">
        <v>42</v>
      </c>
      <c r="G363" s="73" t="s">
        <v>43</v>
      </c>
      <c r="I363" s="73">
        <v>243</v>
      </c>
      <c r="J363" s="73" t="s">
        <v>795</v>
      </c>
      <c r="K363" s="73">
        <v>7</v>
      </c>
      <c r="L363" s="73" t="s">
        <v>132</v>
      </c>
      <c r="M363" s="73">
        <v>100</v>
      </c>
      <c r="N363" s="73">
        <v>10</v>
      </c>
    </row>
    <row r="364" spans="1:14">
      <c r="A364" s="73" t="s">
        <v>788</v>
      </c>
      <c r="B364" s="74" t="s">
        <v>796</v>
      </c>
      <c r="C364" s="75">
        <v>100</v>
      </c>
      <c r="D364" s="74">
        <v>104</v>
      </c>
      <c r="E364" s="73" t="s">
        <v>790</v>
      </c>
      <c r="F364" s="73" t="s">
        <v>42</v>
      </c>
      <c r="G364" s="73" t="s">
        <v>43</v>
      </c>
      <c r="I364" s="73">
        <v>48</v>
      </c>
      <c r="J364" s="73" t="s">
        <v>144</v>
      </c>
      <c r="K364" s="73">
        <v>5</v>
      </c>
      <c r="L364" s="73" t="s">
        <v>132</v>
      </c>
      <c r="M364" s="73">
        <v>100</v>
      </c>
      <c r="N364" s="73">
        <v>3</v>
      </c>
    </row>
    <row r="365" spans="1:14">
      <c r="A365" s="73" t="s">
        <v>788</v>
      </c>
      <c r="B365" s="74" t="s">
        <v>797</v>
      </c>
      <c r="C365" s="75">
        <v>100</v>
      </c>
      <c r="D365" s="74">
        <v>104</v>
      </c>
      <c r="E365" s="73" t="s">
        <v>790</v>
      </c>
      <c r="F365" s="73" t="s">
        <v>42</v>
      </c>
      <c r="G365" s="73" t="s">
        <v>43</v>
      </c>
      <c r="I365" s="73">
        <v>240</v>
      </c>
      <c r="J365" s="73" t="s">
        <v>798</v>
      </c>
      <c r="K365" s="73">
        <v>4</v>
      </c>
      <c r="L365" s="73" t="s">
        <v>132</v>
      </c>
      <c r="M365" s="73">
        <v>100</v>
      </c>
      <c r="N365" s="73">
        <v>5</v>
      </c>
    </row>
    <row r="366" spans="1:14">
      <c r="A366" s="73" t="s">
        <v>788</v>
      </c>
      <c r="B366" s="74" t="s">
        <v>799</v>
      </c>
      <c r="C366" s="75">
        <v>80</v>
      </c>
      <c r="D366" s="74">
        <v>104</v>
      </c>
      <c r="E366" s="73" t="s">
        <v>790</v>
      </c>
      <c r="F366" s="73" t="s">
        <v>42</v>
      </c>
      <c r="G366" s="73" t="s">
        <v>43</v>
      </c>
      <c r="I366" s="73">
        <v>46</v>
      </c>
      <c r="J366" s="73" t="s">
        <v>136</v>
      </c>
      <c r="K366" s="73">
        <v>2</v>
      </c>
      <c r="L366" s="73" t="s">
        <v>132</v>
      </c>
      <c r="M366" s="73">
        <v>80</v>
      </c>
      <c r="N366" s="73">
        <v>6</v>
      </c>
    </row>
    <row r="367" spans="1:14">
      <c r="A367" s="73" t="s">
        <v>788</v>
      </c>
      <c r="B367" s="74" t="s">
        <v>800</v>
      </c>
      <c r="C367" s="75">
        <v>100</v>
      </c>
      <c r="D367" s="74">
        <v>104</v>
      </c>
      <c r="E367" s="73" t="s">
        <v>790</v>
      </c>
      <c r="F367" s="73" t="s">
        <v>42</v>
      </c>
      <c r="G367" s="73" t="s">
        <v>43</v>
      </c>
      <c r="I367" s="73">
        <v>241</v>
      </c>
      <c r="J367" s="73" t="s">
        <v>801</v>
      </c>
      <c r="K367" s="73">
        <v>6</v>
      </c>
      <c r="L367" s="73" t="s">
        <v>132</v>
      </c>
      <c r="M367" s="73">
        <v>100</v>
      </c>
      <c r="N367" s="73">
        <v>3</v>
      </c>
    </row>
    <row r="368" spans="1:14">
      <c r="A368" s="73" t="s">
        <v>788</v>
      </c>
      <c r="B368" s="74" t="s">
        <v>802</v>
      </c>
      <c r="C368" s="75">
        <v>10</v>
      </c>
      <c r="D368" s="74">
        <v>104</v>
      </c>
      <c r="E368" s="73" t="s">
        <v>790</v>
      </c>
      <c r="F368" s="73" t="s">
        <v>42</v>
      </c>
      <c r="G368" s="73" t="s">
        <v>43</v>
      </c>
      <c r="I368" s="73">
        <v>54</v>
      </c>
      <c r="J368" s="73" t="s">
        <v>138</v>
      </c>
      <c r="K368" s="73">
        <v>9</v>
      </c>
      <c r="L368" s="73" t="s">
        <v>132</v>
      </c>
      <c r="M368" s="73">
        <v>10</v>
      </c>
      <c r="N368" s="73">
        <v>1</v>
      </c>
    </row>
    <row r="369" spans="1:14">
      <c r="A369" s="73" t="s">
        <v>803</v>
      </c>
      <c r="B369" s="74" t="s">
        <v>804</v>
      </c>
      <c r="C369" s="75">
        <v>70</v>
      </c>
      <c r="D369" s="74">
        <v>106</v>
      </c>
      <c r="E369" s="73" t="s">
        <v>805</v>
      </c>
      <c r="F369" s="73" t="s">
        <v>42</v>
      </c>
      <c r="G369" s="73" t="s">
        <v>43</v>
      </c>
      <c r="I369" s="73">
        <v>368</v>
      </c>
      <c r="J369" s="73" t="s">
        <v>806</v>
      </c>
      <c r="K369" s="73">
        <v>4</v>
      </c>
      <c r="L369" s="73" t="s">
        <v>46</v>
      </c>
      <c r="M369" s="73">
        <v>70</v>
      </c>
    </row>
    <row r="370" spans="1:14">
      <c r="A370" s="73" t="s">
        <v>803</v>
      </c>
      <c r="B370" s="74" t="s">
        <v>807</v>
      </c>
      <c r="C370" s="75">
        <v>420</v>
      </c>
      <c r="D370" s="74">
        <v>106</v>
      </c>
      <c r="E370" s="73" t="s">
        <v>805</v>
      </c>
      <c r="F370" s="73" t="s">
        <v>42</v>
      </c>
      <c r="G370" s="73" t="s">
        <v>43</v>
      </c>
      <c r="I370" s="73">
        <v>406</v>
      </c>
      <c r="J370" s="73" t="s">
        <v>808</v>
      </c>
      <c r="K370" s="73">
        <v>10</v>
      </c>
      <c r="L370" s="73" t="s">
        <v>46</v>
      </c>
      <c r="M370" s="73">
        <v>420</v>
      </c>
      <c r="N370" s="73">
        <v>2</v>
      </c>
    </row>
    <row r="371" spans="1:14">
      <c r="A371" s="73" t="s">
        <v>803</v>
      </c>
      <c r="B371" s="74" t="s">
        <v>809</v>
      </c>
      <c r="C371" s="75">
        <v>120</v>
      </c>
      <c r="D371" s="74">
        <v>106</v>
      </c>
      <c r="E371" s="73" t="s">
        <v>805</v>
      </c>
      <c r="F371" s="73" t="s">
        <v>42</v>
      </c>
      <c r="G371" s="73" t="s">
        <v>43</v>
      </c>
      <c r="I371" s="73">
        <v>373</v>
      </c>
      <c r="J371" s="73" t="s">
        <v>810</v>
      </c>
      <c r="K371" s="73">
        <v>9</v>
      </c>
      <c r="L371" s="73" t="s">
        <v>46</v>
      </c>
      <c r="M371" s="73">
        <v>120</v>
      </c>
    </row>
    <row r="372" spans="1:14">
      <c r="A372" s="73" t="s">
        <v>803</v>
      </c>
      <c r="B372" s="74" t="s">
        <v>811</v>
      </c>
      <c r="C372" s="75">
        <v>60</v>
      </c>
      <c r="D372" s="74">
        <v>106</v>
      </c>
      <c r="E372" s="73" t="s">
        <v>805</v>
      </c>
      <c r="F372" s="73" t="s">
        <v>42</v>
      </c>
      <c r="G372" s="73" t="s">
        <v>43</v>
      </c>
      <c r="I372" s="73">
        <v>366</v>
      </c>
      <c r="J372" s="73" t="s">
        <v>812</v>
      </c>
      <c r="K372" s="73">
        <v>2</v>
      </c>
      <c r="L372" s="73" t="s">
        <v>46</v>
      </c>
      <c r="M372" s="73">
        <v>60</v>
      </c>
      <c r="N372" s="73">
        <v>2</v>
      </c>
    </row>
    <row r="373" spans="1:14">
      <c r="A373" s="73" t="s">
        <v>803</v>
      </c>
      <c r="B373" s="74" t="s">
        <v>813</v>
      </c>
      <c r="C373" s="75">
        <v>50</v>
      </c>
      <c r="D373" s="74">
        <v>106</v>
      </c>
      <c r="E373" s="73" t="s">
        <v>805</v>
      </c>
      <c r="F373" s="73" t="s">
        <v>42</v>
      </c>
      <c r="G373" s="73" t="s">
        <v>43</v>
      </c>
      <c r="I373" s="73">
        <v>369</v>
      </c>
      <c r="J373" s="73" t="s">
        <v>814</v>
      </c>
      <c r="K373" s="73">
        <v>5</v>
      </c>
      <c r="L373" s="73" t="s">
        <v>46</v>
      </c>
      <c r="M373" s="73">
        <v>50</v>
      </c>
    </row>
    <row r="374" spans="1:14">
      <c r="A374" s="73" t="s">
        <v>803</v>
      </c>
      <c r="B374" s="74" t="s">
        <v>815</v>
      </c>
      <c r="C374" s="75">
        <v>70</v>
      </c>
      <c r="D374" s="74">
        <v>106</v>
      </c>
      <c r="E374" s="73" t="s">
        <v>805</v>
      </c>
      <c r="F374" s="73" t="s">
        <v>42</v>
      </c>
      <c r="G374" s="73" t="s">
        <v>43</v>
      </c>
      <c r="I374" s="73">
        <v>371</v>
      </c>
      <c r="J374" s="73" t="s">
        <v>816</v>
      </c>
      <c r="K374" s="73">
        <v>7</v>
      </c>
      <c r="L374" s="73" t="s">
        <v>46</v>
      </c>
      <c r="M374" s="73">
        <v>70</v>
      </c>
    </row>
    <row r="375" spans="1:14">
      <c r="A375" s="73" t="s">
        <v>803</v>
      </c>
      <c r="B375" s="74" t="s">
        <v>817</v>
      </c>
      <c r="C375" s="75">
        <v>80</v>
      </c>
      <c r="D375" s="74">
        <v>106</v>
      </c>
      <c r="E375" s="73" t="s">
        <v>805</v>
      </c>
      <c r="F375" s="73" t="s">
        <v>42</v>
      </c>
      <c r="G375" s="73" t="s">
        <v>43</v>
      </c>
      <c r="I375" s="73">
        <v>372</v>
      </c>
      <c r="J375" s="73" t="s">
        <v>818</v>
      </c>
      <c r="K375" s="73">
        <v>8</v>
      </c>
      <c r="L375" s="73" t="s">
        <v>46</v>
      </c>
      <c r="M375" s="73">
        <v>80</v>
      </c>
    </row>
    <row r="376" spans="1:14">
      <c r="A376" s="73" t="s">
        <v>803</v>
      </c>
      <c r="B376" s="74" t="s">
        <v>819</v>
      </c>
      <c r="C376" s="75">
        <v>70</v>
      </c>
      <c r="D376" s="74">
        <v>106</v>
      </c>
      <c r="E376" s="73" t="s">
        <v>805</v>
      </c>
      <c r="F376" s="73" t="s">
        <v>42</v>
      </c>
      <c r="G376" s="73" t="s">
        <v>43</v>
      </c>
      <c r="I376" s="73">
        <v>367</v>
      </c>
      <c r="J376" s="73" t="s">
        <v>820</v>
      </c>
      <c r="K376" s="73">
        <v>3</v>
      </c>
      <c r="L376" s="73" t="s">
        <v>46</v>
      </c>
      <c r="M376" s="73">
        <v>70</v>
      </c>
      <c r="N376" s="73">
        <v>2</v>
      </c>
    </row>
    <row r="377" spans="1:14">
      <c r="A377" s="73" t="s">
        <v>803</v>
      </c>
      <c r="B377" s="74" t="s">
        <v>821</v>
      </c>
      <c r="C377" s="75">
        <v>20</v>
      </c>
      <c r="D377" s="74">
        <v>106</v>
      </c>
      <c r="E377" s="73" t="s">
        <v>805</v>
      </c>
      <c r="F377" s="73" t="s">
        <v>42</v>
      </c>
      <c r="G377" s="73" t="s">
        <v>43</v>
      </c>
      <c r="I377" s="73">
        <v>365</v>
      </c>
      <c r="J377" s="73" t="s">
        <v>822</v>
      </c>
      <c r="K377" s="73">
        <v>1</v>
      </c>
      <c r="L377" s="73" t="s">
        <v>46</v>
      </c>
      <c r="M377" s="73">
        <v>20</v>
      </c>
      <c r="N377" s="73">
        <v>1</v>
      </c>
    </row>
    <row r="378" spans="1:14">
      <c r="A378" s="73" t="s">
        <v>803</v>
      </c>
      <c r="B378" s="74" t="s">
        <v>823</v>
      </c>
      <c r="C378" s="75">
        <v>60</v>
      </c>
      <c r="D378" s="74">
        <v>106</v>
      </c>
      <c r="E378" s="73" t="s">
        <v>805</v>
      </c>
      <c r="F378" s="73" t="s">
        <v>42</v>
      </c>
      <c r="G378" s="73" t="s">
        <v>43</v>
      </c>
      <c r="I378" s="73">
        <v>370</v>
      </c>
      <c r="J378" s="73" t="s">
        <v>824</v>
      </c>
      <c r="K378" s="73">
        <v>6</v>
      </c>
      <c r="L378" s="73" t="s">
        <v>46</v>
      </c>
      <c r="M378" s="73">
        <v>60</v>
      </c>
    </row>
    <row r="379" spans="1:14">
      <c r="A379" s="73" t="s">
        <v>825</v>
      </c>
      <c r="B379" s="74" t="s">
        <v>826</v>
      </c>
      <c r="C379" s="75">
        <v>50</v>
      </c>
      <c r="D379" s="74">
        <v>116</v>
      </c>
      <c r="E379" s="73" t="s">
        <v>827</v>
      </c>
      <c r="F379" s="73" t="s">
        <v>42</v>
      </c>
      <c r="G379" s="73" t="s">
        <v>43</v>
      </c>
      <c r="H379" s="73" t="s">
        <v>828</v>
      </c>
      <c r="I379" s="73">
        <v>422</v>
      </c>
      <c r="J379" s="73" t="s">
        <v>829</v>
      </c>
      <c r="K379" s="73">
        <v>3</v>
      </c>
      <c r="L379" s="73" t="s">
        <v>46</v>
      </c>
      <c r="M379" s="73">
        <v>50</v>
      </c>
      <c r="N379" s="73">
        <v>3</v>
      </c>
    </row>
    <row r="380" spans="1:14">
      <c r="A380" s="73" t="s">
        <v>825</v>
      </c>
      <c r="B380" s="74" t="s">
        <v>830</v>
      </c>
      <c r="C380" s="75">
        <v>100</v>
      </c>
      <c r="D380" s="74">
        <v>116</v>
      </c>
      <c r="E380" s="73" t="s">
        <v>827</v>
      </c>
      <c r="F380" s="73" t="s">
        <v>42</v>
      </c>
      <c r="G380" s="73" t="s">
        <v>43</v>
      </c>
      <c r="H380" s="73" t="s">
        <v>828</v>
      </c>
      <c r="I380" s="73">
        <v>426</v>
      </c>
      <c r="J380" s="73" t="s">
        <v>831</v>
      </c>
      <c r="K380" s="73">
        <v>7</v>
      </c>
      <c r="L380" s="73" t="s">
        <v>46</v>
      </c>
      <c r="M380" s="73">
        <v>100</v>
      </c>
      <c r="N380" s="73">
        <v>1</v>
      </c>
    </row>
    <row r="381" spans="1:14">
      <c r="A381" s="73" t="s">
        <v>825</v>
      </c>
      <c r="B381" s="74" t="s">
        <v>832</v>
      </c>
      <c r="C381" s="75">
        <v>90</v>
      </c>
      <c r="D381" s="74">
        <v>116</v>
      </c>
      <c r="E381" s="73" t="s">
        <v>827</v>
      </c>
      <c r="F381" s="73" t="s">
        <v>42</v>
      </c>
      <c r="G381" s="73" t="s">
        <v>43</v>
      </c>
      <c r="H381" s="73" t="s">
        <v>828</v>
      </c>
      <c r="I381" s="73">
        <v>423</v>
      </c>
      <c r="J381" s="73" t="s">
        <v>833</v>
      </c>
      <c r="K381" s="73">
        <v>4</v>
      </c>
      <c r="L381" s="73" t="s">
        <v>46</v>
      </c>
      <c r="M381" s="73">
        <v>90</v>
      </c>
      <c r="N381" s="73">
        <v>2</v>
      </c>
    </row>
    <row r="382" spans="1:14">
      <c r="A382" s="73" t="s">
        <v>825</v>
      </c>
      <c r="B382" s="74" t="s">
        <v>834</v>
      </c>
      <c r="C382" s="75">
        <v>30</v>
      </c>
      <c r="D382" s="74">
        <v>116</v>
      </c>
      <c r="E382" s="73" t="s">
        <v>827</v>
      </c>
      <c r="F382" s="73" t="s">
        <v>42</v>
      </c>
      <c r="G382" s="73" t="s">
        <v>43</v>
      </c>
      <c r="H382" s="73" t="s">
        <v>828</v>
      </c>
      <c r="I382" s="73">
        <v>431</v>
      </c>
      <c r="J382" s="73" t="s">
        <v>835</v>
      </c>
      <c r="K382" s="73">
        <v>12</v>
      </c>
      <c r="L382" s="73" t="s">
        <v>46</v>
      </c>
      <c r="M382" s="73">
        <v>30</v>
      </c>
      <c r="N382" s="73">
        <v>1</v>
      </c>
    </row>
    <row r="383" spans="1:14">
      <c r="A383" s="73" t="s">
        <v>825</v>
      </c>
      <c r="B383" s="74" t="s">
        <v>836</v>
      </c>
      <c r="C383" s="75">
        <v>100</v>
      </c>
      <c r="D383" s="74">
        <v>116</v>
      </c>
      <c r="E383" s="73" t="s">
        <v>827</v>
      </c>
      <c r="F383" s="73" t="s">
        <v>42</v>
      </c>
      <c r="G383" s="73" t="s">
        <v>43</v>
      </c>
      <c r="H383" s="73" t="s">
        <v>828</v>
      </c>
      <c r="I383" s="73">
        <v>424</v>
      </c>
      <c r="J383" s="73" t="s">
        <v>837</v>
      </c>
      <c r="K383" s="73">
        <v>5</v>
      </c>
      <c r="L383" s="73" t="s">
        <v>46</v>
      </c>
      <c r="M383" s="73">
        <v>100</v>
      </c>
      <c r="N383" s="73">
        <v>1</v>
      </c>
    </row>
    <row r="384" spans="1:14">
      <c r="A384" s="73" t="s">
        <v>825</v>
      </c>
      <c r="B384" s="74" t="s">
        <v>838</v>
      </c>
      <c r="C384" s="75">
        <v>60</v>
      </c>
      <c r="D384" s="74">
        <v>116</v>
      </c>
      <c r="E384" s="73" t="s">
        <v>827</v>
      </c>
      <c r="F384" s="73" t="s">
        <v>42</v>
      </c>
      <c r="G384" s="73" t="s">
        <v>43</v>
      </c>
      <c r="H384" s="73" t="s">
        <v>828</v>
      </c>
      <c r="I384" s="73">
        <v>428</v>
      </c>
      <c r="J384" s="73" t="s">
        <v>839</v>
      </c>
      <c r="K384" s="73">
        <v>9</v>
      </c>
      <c r="L384" s="73" t="s">
        <v>46</v>
      </c>
      <c r="M384" s="73">
        <v>60</v>
      </c>
    </row>
    <row r="385" spans="1:14">
      <c r="A385" s="73" t="s">
        <v>825</v>
      </c>
      <c r="B385" s="74" t="s">
        <v>840</v>
      </c>
      <c r="C385" s="75">
        <v>40</v>
      </c>
      <c r="D385" s="74">
        <v>116</v>
      </c>
      <c r="E385" s="73" t="s">
        <v>827</v>
      </c>
      <c r="F385" s="73" t="s">
        <v>42</v>
      </c>
      <c r="G385" s="73" t="s">
        <v>43</v>
      </c>
      <c r="H385" s="73" t="s">
        <v>828</v>
      </c>
      <c r="I385" s="73">
        <v>429</v>
      </c>
      <c r="J385" s="73" t="s">
        <v>841</v>
      </c>
      <c r="K385" s="73">
        <v>10</v>
      </c>
      <c r="L385" s="73" t="s">
        <v>46</v>
      </c>
      <c r="M385" s="73">
        <v>40</v>
      </c>
    </row>
    <row r="386" spans="1:14">
      <c r="A386" s="73" t="s">
        <v>825</v>
      </c>
      <c r="B386" s="74" t="s">
        <v>842</v>
      </c>
      <c r="C386" s="75">
        <v>70</v>
      </c>
      <c r="D386" s="74">
        <v>116</v>
      </c>
      <c r="E386" s="73" t="s">
        <v>827</v>
      </c>
      <c r="F386" s="73" t="s">
        <v>42</v>
      </c>
      <c r="G386" s="73" t="s">
        <v>43</v>
      </c>
      <c r="H386" s="73" t="s">
        <v>828</v>
      </c>
      <c r="I386" s="73">
        <v>427</v>
      </c>
      <c r="J386" s="73" t="s">
        <v>843</v>
      </c>
      <c r="K386" s="73">
        <v>8</v>
      </c>
      <c r="L386" s="73" t="s">
        <v>46</v>
      </c>
      <c r="M386" s="73">
        <v>70</v>
      </c>
    </row>
    <row r="387" spans="1:14">
      <c r="A387" s="73" t="s">
        <v>825</v>
      </c>
      <c r="B387" s="74" t="s">
        <v>844</v>
      </c>
      <c r="C387" s="75">
        <v>120</v>
      </c>
      <c r="D387" s="74">
        <v>116</v>
      </c>
      <c r="E387" s="73" t="s">
        <v>827</v>
      </c>
      <c r="F387" s="73" t="s">
        <v>42</v>
      </c>
      <c r="G387" s="73" t="s">
        <v>43</v>
      </c>
      <c r="H387" s="73" t="s">
        <v>828</v>
      </c>
      <c r="I387" s="73">
        <v>425</v>
      </c>
      <c r="J387" s="73" t="s">
        <v>845</v>
      </c>
      <c r="K387" s="73">
        <v>6</v>
      </c>
      <c r="L387" s="73" t="s">
        <v>46</v>
      </c>
      <c r="M387" s="73">
        <v>120</v>
      </c>
      <c r="N387" s="73">
        <v>2</v>
      </c>
    </row>
    <row r="388" spans="1:14">
      <c r="A388" s="73" t="s">
        <v>825</v>
      </c>
      <c r="B388" s="74" t="s">
        <v>846</v>
      </c>
      <c r="C388" s="75">
        <v>20</v>
      </c>
      <c r="D388" s="74">
        <v>116</v>
      </c>
      <c r="E388" s="73" t="s">
        <v>827</v>
      </c>
      <c r="F388" s="73" t="s">
        <v>42</v>
      </c>
      <c r="G388" s="73" t="s">
        <v>43</v>
      </c>
      <c r="H388" s="73" t="s">
        <v>828</v>
      </c>
      <c r="I388" s="73">
        <v>421</v>
      </c>
      <c r="J388" s="73" t="s">
        <v>847</v>
      </c>
      <c r="K388" s="73">
        <v>2</v>
      </c>
      <c r="L388" s="73" t="s">
        <v>46</v>
      </c>
      <c r="M388" s="73">
        <v>20</v>
      </c>
    </row>
    <row r="389" spans="1:14">
      <c r="A389" s="73" t="s">
        <v>825</v>
      </c>
      <c r="B389" s="74" t="s">
        <v>848</v>
      </c>
      <c r="C389" s="75">
        <v>60</v>
      </c>
      <c r="D389" s="74">
        <v>116</v>
      </c>
      <c r="E389" s="73" t="s">
        <v>827</v>
      </c>
      <c r="F389" s="73" t="s">
        <v>42</v>
      </c>
      <c r="G389" s="73" t="s">
        <v>43</v>
      </c>
      <c r="H389" s="73" t="s">
        <v>828</v>
      </c>
      <c r="I389" s="73">
        <v>430</v>
      </c>
      <c r="J389" s="73" t="s">
        <v>849</v>
      </c>
      <c r="K389" s="73">
        <v>11</v>
      </c>
      <c r="L389" s="73" t="s">
        <v>46</v>
      </c>
      <c r="M389" s="73">
        <v>60</v>
      </c>
    </row>
    <row r="390" spans="1:14">
      <c r="A390" s="73" t="s">
        <v>825</v>
      </c>
      <c r="B390" s="74" t="s">
        <v>850</v>
      </c>
      <c r="C390" s="75">
        <v>10</v>
      </c>
      <c r="D390" s="74">
        <v>116</v>
      </c>
      <c r="E390" s="73" t="s">
        <v>827</v>
      </c>
      <c r="F390" s="73" t="s">
        <v>42</v>
      </c>
      <c r="G390" s="73" t="s">
        <v>43</v>
      </c>
      <c r="H390" s="73" t="s">
        <v>828</v>
      </c>
      <c r="I390" s="73">
        <v>420</v>
      </c>
      <c r="J390" s="73" t="s">
        <v>851</v>
      </c>
      <c r="K390" s="73">
        <v>1</v>
      </c>
      <c r="L390" s="73" t="s">
        <v>46</v>
      </c>
      <c r="M390" s="73">
        <v>10</v>
      </c>
    </row>
    <row r="391" spans="1:14">
      <c r="A391" s="73" t="s">
        <v>852</v>
      </c>
      <c r="B391" s="74" t="s">
        <v>853</v>
      </c>
      <c r="C391" s="75">
        <v>10</v>
      </c>
      <c r="D391" s="74">
        <v>121</v>
      </c>
      <c r="E391" s="73" t="s">
        <v>854</v>
      </c>
      <c r="F391" s="73" t="s">
        <v>42</v>
      </c>
      <c r="G391" s="73" t="s">
        <v>43</v>
      </c>
      <c r="H391" s="73" t="s">
        <v>855</v>
      </c>
      <c r="I391" s="73">
        <v>405</v>
      </c>
      <c r="J391" s="73" t="s">
        <v>856</v>
      </c>
      <c r="K391" s="73">
        <v>1</v>
      </c>
      <c r="L391" s="73" t="s">
        <v>46</v>
      </c>
      <c r="M391" s="73">
        <v>10</v>
      </c>
      <c r="N391" s="73">
        <v>29</v>
      </c>
    </row>
    <row r="392" spans="1:14">
      <c r="A392" s="73" t="s">
        <v>852</v>
      </c>
      <c r="B392" s="74" t="s">
        <v>857</v>
      </c>
      <c r="C392" s="75">
        <v>60</v>
      </c>
      <c r="D392" s="74">
        <v>121</v>
      </c>
      <c r="E392" s="73" t="s">
        <v>854</v>
      </c>
      <c r="F392" s="73" t="s">
        <v>42</v>
      </c>
      <c r="G392" s="73" t="s">
        <v>43</v>
      </c>
      <c r="H392" s="73" t="s">
        <v>855</v>
      </c>
      <c r="I392" s="73">
        <v>398</v>
      </c>
      <c r="J392" s="73" t="s">
        <v>858</v>
      </c>
      <c r="K392" s="73">
        <v>3</v>
      </c>
      <c r="L392" s="73" t="s">
        <v>46</v>
      </c>
      <c r="M392" s="73">
        <v>60</v>
      </c>
      <c r="N392" s="73">
        <v>84</v>
      </c>
    </row>
    <row r="393" spans="1:14">
      <c r="A393" s="73" t="s">
        <v>852</v>
      </c>
      <c r="B393" s="74" t="s">
        <v>859</v>
      </c>
      <c r="C393" s="75">
        <v>30</v>
      </c>
      <c r="D393" s="74">
        <v>121</v>
      </c>
      <c r="E393" s="73" t="s">
        <v>854</v>
      </c>
      <c r="F393" s="73" t="s">
        <v>42</v>
      </c>
      <c r="G393" s="73" t="s">
        <v>43</v>
      </c>
      <c r="H393" s="73" t="s">
        <v>855</v>
      </c>
      <c r="I393" s="73">
        <v>401</v>
      </c>
      <c r="J393" s="73" t="s">
        <v>860</v>
      </c>
      <c r="K393" s="73">
        <v>6</v>
      </c>
      <c r="L393" s="73" t="s">
        <v>46</v>
      </c>
      <c r="M393" s="73">
        <v>30</v>
      </c>
      <c r="N393" s="73">
        <v>23</v>
      </c>
    </row>
    <row r="394" spans="1:14">
      <c r="A394" s="73" t="s">
        <v>852</v>
      </c>
      <c r="B394" s="74" t="s">
        <v>861</v>
      </c>
      <c r="C394" s="75">
        <v>70</v>
      </c>
      <c r="D394" s="74">
        <v>121</v>
      </c>
      <c r="E394" s="73" t="s">
        <v>854</v>
      </c>
      <c r="F394" s="73" t="s">
        <v>42</v>
      </c>
      <c r="G394" s="73" t="s">
        <v>43</v>
      </c>
      <c r="H394" s="73" t="s">
        <v>855</v>
      </c>
      <c r="I394" s="73">
        <v>400</v>
      </c>
      <c r="J394" s="73" t="s">
        <v>862</v>
      </c>
      <c r="K394" s="73">
        <v>5</v>
      </c>
      <c r="L394" s="73" t="s">
        <v>46</v>
      </c>
      <c r="M394" s="73">
        <v>70</v>
      </c>
      <c r="N394" s="73">
        <v>74</v>
      </c>
    </row>
    <row r="395" spans="1:14">
      <c r="A395" s="73" t="s">
        <v>852</v>
      </c>
      <c r="B395" s="74" t="s">
        <v>863</v>
      </c>
      <c r="C395" s="75">
        <v>10</v>
      </c>
      <c r="D395" s="74">
        <v>121</v>
      </c>
      <c r="E395" s="73" t="s">
        <v>854</v>
      </c>
      <c r="F395" s="73" t="s">
        <v>42</v>
      </c>
      <c r="G395" s="73" t="s">
        <v>43</v>
      </c>
      <c r="H395" s="73" t="s">
        <v>855</v>
      </c>
      <c r="I395" s="73">
        <v>397</v>
      </c>
      <c r="J395" s="73" t="s">
        <v>864</v>
      </c>
      <c r="K395" s="73">
        <v>2</v>
      </c>
      <c r="L395" s="73" t="s">
        <v>46</v>
      </c>
      <c r="M395" s="73">
        <v>10</v>
      </c>
      <c r="N395" s="73">
        <v>36</v>
      </c>
    </row>
    <row r="396" spans="1:14">
      <c r="A396" s="73" t="s">
        <v>852</v>
      </c>
      <c r="B396" s="74" t="s">
        <v>865</v>
      </c>
      <c r="C396" s="75">
        <v>10</v>
      </c>
      <c r="D396" s="74">
        <v>121</v>
      </c>
      <c r="E396" s="73" t="s">
        <v>854</v>
      </c>
      <c r="F396" s="73" t="s">
        <v>42</v>
      </c>
      <c r="G396" s="73" t="s">
        <v>43</v>
      </c>
      <c r="H396" s="73" t="s">
        <v>855</v>
      </c>
      <c r="I396" s="73">
        <v>396</v>
      </c>
      <c r="J396" s="73" t="s">
        <v>272</v>
      </c>
      <c r="K396" s="73">
        <v>8</v>
      </c>
      <c r="L396" s="73" t="s">
        <v>46</v>
      </c>
      <c r="M396" s="73">
        <v>10</v>
      </c>
      <c r="N396" s="73">
        <v>9</v>
      </c>
    </row>
    <row r="397" spans="1:14">
      <c r="A397" s="73" t="s">
        <v>852</v>
      </c>
      <c r="B397" s="74" t="s">
        <v>866</v>
      </c>
      <c r="C397" s="75">
        <v>40</v>
      </c>
      <c r="D397" s="74">
        <v>121</v>
      </c>
      <c r="E397" s="73" t="s">
        <v>854</v>
      </c>
      <c r="F397" s="73" t="s">
        <v>42</v>
      </c>
      <c r="G397" s="73" t="s">
        <v>43</v>
      </c>
      <c r="H397" s="73" t="s">
        <v>855</v>
      </c>
      <c r="I397" s="73">
        <v>402</v>
      </c>
      <c r="J397" s="73" t="s">
        <v>867</v>
      </c>
      <c r="K397" s="73">
        <v>7</v>
      </c>
      <c r="L397" s="73" t="s">
        <v>46</v>
      </c>
      <c r="M397" s="73">
        <v>40</v>
      </c>
      <c r="N397" s="73">
        <v>33</v>
      </c>
    </row>
    <row r="398" spans="1:14">
      <c r="A398" s="73" t="s">
        <v>852</v>
      </c>
      <c r="B398" s="74" t="s">
        <v>868</v>
      </c>
      <c r="C398" s="75">
        <v>70</v>
      </c>
      <c r="D398" s="74">
        <v>121</v>
      </c>
      <c r="E398" s="73" t="s">
        <v>854</v>
      </c>
      <c r="F398" s="73" t="s">
        <v>42</v>
      </c>
      <c r="G398" s="73" t="s">
        <v>43</v>
      </c>
      <c r="H398" s="73" t="s">
        <v>855</v>
      </c>
      <c r="I398" s="73">
        <v>404</v>
      </c>
      <c r="J398" s="73" t="s">
        <v>869</v>
      </c>
      <c r="K398" s="73">
        <v>10</v>
      </c>
      <c r="L398" s="73" t="s">
        <v>46</v>
      </c>
      <c r="M398" s="73">
        <v>70</v>
      </c>
      <c r="N398" s="73">
        <v>26</v>
      </c>
    </row>
    <row r="399" spans="1:14">
      <c r="A399" s="73" t="s">
        <v>852</v>
      </c>
      <c r="B399" s="74" t="s">
        <v>870</v>
      </c>
      <c r="C399" s="75">
        <v>60</v>
      </c>
      <c r="D399" s="74">
        <v>121</v>
      </c>
      <c r="E399" s="73" t="s">
        <v>854</v>
      </c>
      <c r="F399" s="73" t="s">
        <v>42</v>
      </c>
      <c r="G399" s="73" t="s">
        <v>43</v>
      </c>
      <c r="H399" s="73" t="s">
        <v>855</v>
      </c>
      <c r="I399" s="73">
        <v>399</v>
      </c>
      <c r="J399" s="73" t="s">
        <v>871</v>
      </c>
      <c r="K399" s="73">
        <v>4</v>
      </c>
      <c r="L399" s="73" t="s">
        <v>46</v>
      </c>
      <c r="M399" s="73">
        <v>60</v>
      </c>
      <c r="N399" s="73">
        <v>46</v>
      </c>
    </row>
    <row r="400" spans="1:14">
      <c r="A400" s="73" t="s">
        <v>852</v>
      </c>
      <c r="B400" s="74" t="s">
        <v>872</v>
      </c>
      <c r="C400" s="75">
        <v>40</v>
      </c>
      <c r="D400" s="74">
        <v>121</v>
      </c>
      <c r="E400" s="73" t="s">
        <v>854</v>
      </c>
      <c r="F400" s="73" t="s">
        <v>42</v>
      </c>
      <c r="G400" s="73" t="s">
        <v>43</v>
      </c>
      <c r="H400" s="73" t="s">
        <v>855</v>
      </c>
      <c r="I400" s="73">
        <v>403</v>
      </c>
      <c r="J400" s="73" t="s">
        <v>873</v>
      </c>
      <c r="K400" s="73">
        <v>9</v>
      </c>
      <c r="L400" s="73" t="s">
        <v>46</v>
      </c>
      <c r="M400" s="73">
        <v>40</v>
      </c>
      <c r="N400" s="73">
        <v>21</v>
      </c>
    </row>
    <row r="401" spans="1:14">
      <c r="A401" s="73" t="s">
        <v>874</v>
      </c>
      <c r="B401" s="74" t="s">
        <v>875</v>
      </c>
      <c r="C401" s="75">
        <v>90</v>
      </c>
      <c r="D401" s="74">
        <v>122</v>
      </c>
      <c r="E401" s="73" t="s">
        <v>876</v>
      </c>
      <c r="F401" s="73" t="s">
        <v>42</v>
      </c>
      <c r="G401" s="73" t="s">
        <v>43</v>
      </c>
      <c r="I401" s="73">
        <v>339</v>
      </c>
      <c r="J401" s="73" t="s">
        <v>877</v>
      </c>
      <c r="K401" s="73">
        <v>3</v>
      </c>
      <c r="L401" s="73" t="s">
        <v>46</v>
      </c>
      <c r="M401" s="73">
        <v>90</v>
      </c>
      <c r="N401" s="73">
        <v>6</v>
      </c>
    </row>
    <row r="402" spans="1:14">
      <c r="A402" s="73" t="s">
        <v>874</v>
      </c>
      <c r="B402" s="74" t="s">
        <v>878</v>
      </c>
      <c r="C402" s="75">
        <v>100</v>
      </c>
      <c r="D402" s="74">
        <v>122</v>
      </c>
      <c r="E402" s="73" t="s">
        <v>876</v>
      </c>
      <c r="F402" s="73" t="s">
        <v>42</v>
      </c>
      <c r="G402" s="73" t="s">
        <v>43</v>
      </c>
      <c r="I402" s="73">
        <v>341</v>
      </c>
      <c r="J402" s="73" t="s">
        <v>879</v>
      </c>
      <c r="K402" s="73">
        <v>5</v>
      </c>
      <c r="L402" s="73" t="s">
        <v>46</v>
      </c>
      <c r="M402" s="73">
        <v>100</v>
      </c>
      <c r="N402" s="73">
        <v>3</v>
      </c>
    </row>
    <row r="403" spans="1:14">
      <c r="A403" s="73" t="s">
        <v>874</v>
      </c>
      <c r="B403" s="74" t="s">
        <v>880</v>
      </c>
      <c r="C403" s="75">
        <v>100</v>
      </c>
      <c r="D403" s="74">
        <v>122</v>
      </c>
      <c r="E403" s="73" t="s">
        <v>876</v>
      </c>
      <c r="F403" s="73" t="s">
        <v>42</v>
      </c>
      <c r="G403" s="73" t="s">
        <v>43</v>
      </c>
      <c r="I403" s="73">
        <v>345</v>
      </c>
      <c r="J403" s="73" t="s">
        <v>881</v>
      </c>
      <c r="K403" s="73">
        <v>9</v>
      </c>
      <c r="L403" s="73" t="s">
        <v>46</v>
      </c>
      <c r="M403" s="73">
        <v>100</v>
      </c>
      <c r="N403" s="73">
        <v>4</v>
      </c>
    </row>
    <row r="404" spans="1:14">
      <c r="A404" s="73" t="s">
        <v>874</v>
      </c>
      <c r="B404" s="74" t="s">
        <v>882</v>
      </c>
      <c r="C404" s="75">
        <v>100</v>
      </c>
      <c r="D404" s="74">
        <v>122</v>
      </c>
      <c r="E404" s="73" t="s">
        <v>876</v>
      </c>
      <c r="F404" s="73" t="s">
        <v>42</v>
      </c>
      <c r="G404" s="73" t="s">
        <v>43</v>
      </c>
      <c r="I404" s="73">
        <v>344</v>
      </c>
      <c r="J404" s="73" t="s">
        <v>883</v>
      </c>
      <c r="K404" s="73">
        <v>8</v>
      </c>
      <c r="L404" s="73" t="s">
        <v>46</v>
      </c>
      <c r="M404" s="73">
        <v>100</v>
      </c>
      <c r="N404" s="73">
        <v>1</v>
      </c>
    </row>
    <row r="405" spans="1:14">
      <c r="A405" s="73" t="s">
        <v>874</v>
      </c>
      <c r="B405" s="74" t="s">
        <v>884</v>
      </c>
      <c r="C405" s="75">
        <v>20</v>
      </c>
      <c r="D405" s="74">
        <v>122</v>
      </c>
      <c r="E405" s="73" t="s">
        <v>876</v>
      </c>
      <c r="F405" s="73" t="s">
        <v>42</v>
      </c>
      <c r="G405" s="73" t="s">
        <v>43</v>
      </c>
      <c r="I405" s="73">
        <v>337</v>
      </c>
      <c r="J405" s="73" t="s">
        <v>885</v>
      </c>
      <c r="K405" s="73">
        <v>1</v>
      </c>
      <c r="L405" s="73" t="s">
        <v>46</v>
      </c>
      <c r="M405" s="73">
        <v>20</v>
      </c>
      <c r="N405" s="73">
        <v>4</v>
      </c>
    </row>
    <row r="406" spans="1:14">
      <c r="A406" s="73" t="s">
        <v>874</v>
      </c>
      <c r="B406" s="74" t="s">
        <v>886</v>
      </c>
      <c r="C406" s="75">
        <v>100</v>
      </c>
      <c r="D406" s="74">
        <v>122</v>
      </c>
      <c r="E406" s="73" t="s">
        <v>876</v>
      </c>
      <c r="F406" s="73" t="s">
        <v>42</v>
      </c>
      <c r="G406" s="73" t="s">
        <v>43</v>
      </c>
      <c r="I406" s="73">
        <v>340</v>
      </c>
      <c r="J406" s="73" t="s">
        <v>887</v>
      </c>
      <c r="K406" s="73">
        <v>4</v>
      </c>
      <c r="L406" s="73" t="s">
        <v>46</v>
      </c>
      <c r="M406" s="73">
        <v>100</v>
      </c>
      <c r="N406" s="73">
        <v>3</v>
      </c>
    </row>
    <row r="407" spans="1:14">
      <c r="A407" s="73" t="s">
        <v>874</v>
      </c>
      <c r="B407" s="74" t="s">
        <v>888</v>
      </c>
      <c r="C407" s="75">
        <v>60</v>
      </c>
      <c r="D407" s="74">
        <v>122</v>
      </c>
      <c r="E407" s="73" t="s">
        <v>876</v>
      </c>
      <c r="F407" s="73" t="s">
        <v>42</v>
      </c>
      <c r="G407" s="73" t="s">
        <v>43</v>
      </c>
      <c r="I407" s="73">
        <v>338</v>
      </c>
      <c r="J407" s="73" t="s">
        <v>889</v>
      </c>
      <c r="K407" s="73">
        <v>2</v>
      </c>
      <c r="L407" s="73" t="s">
        <v>46</v>
      </c>
      <c r="M407" s="73">
        <v>60</v>
      </c>
      <c r="N407" s="73">
        <v>3</v>
      </c>
    </row>
    <row r="408" spans="1:14">
      <c r="A408" s="73" t="s">
        <v>874</v>
      </c>
      <c r="B408" s="74" t="s">
        <v>890</v>
      </c>
      <c r="C408" s="75">
        <v>100</v>
      </c>
      <c r="D408" s="74">
        <v>122</v>
      </c>
      <c r="E408" s="73" t="s">
        <v>876</v>
      </c>
      <c r="F408" s="73" t="s">
        <v>42</v>
      </c>
      <c r="G408" s="73" t="s">
        <v>43</v>
      </c>
      <c r="I408" s="73">
        <v>343</v>
      </c>
      <c r="J408" s="73" t="s">
        <v>891</v>
      </c>
      <c r="K408" s="73">
        <v>7</v>
      </c>
      <c r="L408" s="73" t="s">
        <v>46</v>
      </c>
      <c r="M408" s="73">
        <v>100</v>
      </c>
      <c r="N408" s="73">
        <v>1</v>
      </c>
    </row>
    <row r="409" spans="1:14">
      <c r="A409" s="73" t="s">
        <v>874</v>
      </c>
      <c r="B409" s="74" t="s">
        <v>892</v>
      </c>
      <c r="C409" s="75">
        <v>80</v>
      </c>
      <c r="D409" s="74">
        <v>122</v>
      </c>
      <c r="E409" s="73" t="s">
        <v>876</v>
      </c>
      <c r="F409" s="73" t="s">
        <v>42</v>
      </c>
      <c r="G409" s="73" t="s">
        <v>43</v>
      </c>
      <c r="I409" s="73">
        <v>342</v>
      </c>
      <c r="J409" s="73" t="s">
        <v>893</v>
      </c>
      <c r="K409" s="73">
        <v>6</v>
      </c>
      <c r="L409" s="73" t="s">
        <v>46</v>
      </c>
      <c r="M409" s="73">
        <v>80</v>
      </c>
      <c r="N409" s="73">
        <v>11</v>
      </c>
    </row>
    <row r="410" spans="1:14">
      <c r="A410" s="73" t="s">
        <v>894</v>
      </c>
      <c r="B410" s="74" t="s">
        <v>895</v>
      </c>
      <c r="C410" s="75">
        <v>80</v>
      </c>
      <c r="D410" s="74">
        <v>125</v>
      </c>
      <c r="E410" s="73" t="s">
        <v>896</v>
      </c>
      <c r="F410" s="73" t="s">
        <v>42</v>
      </c>
      <c r="G410" s="73" t="s">
        <v>43</v>
      </c>
      <c r="I410" s="73">
        <v>655</v>
      </c>
      <c r="J410" s="73" t="s">
        <v>897</v>
      </c>
      <c r="K410" s="73">
        <v>3</v>
      </c>
      <c r="L410" s="73" t="s">
        <v>46</v>
      </c>
      <c r="M410" s="73">
        <v>80</v>
      </c>
      <c r="N410" s="73">
        <v>12</v>
      </c>
    </row>
    <row r="411" spans="1:14">
      <c r="A411" s="73" t="s">
        <v>894</v>
      </c>
      <c r="B411" s="74" t="s">
        <v>898</v>
      </c>
      <c r="C411" s="75">
        <v>100</v>
      </c>
      <c r="D411" s="74">
        <v>125</v>
      </c>
      <c r="E411" s="73" t="s">
        <v>896</v>
      </c>
      <c r="F411" s="73" t="s">
        <v>42</v>
      </c>
      <c r="G411" s="73" t="s">
        <v>43</v>
      </c>
      <c r="I411" s="73">
        <v>654</v>
      </c>
      <c r="J411" s="73" t="s">
        <v>899</v>
      </c>
      <c r="K411" s="73">
        <v>9</v>
      </c>
      <c r="L411" s="73" t="s">
        <v>46</v>
      </c>
      <c r="M411" s="73">
        <v>100</v>
      </c>
      <c r="N411" s="73">
        <v>3</v>
      </c>
    </row>
    <row r="412" spans="1:14">
      <c r="A412" s="73" t="s">
        <v>894</v>
      </c>
      <c r="B412" s="74" t="s">
        <v>900</v>
      </c>
      <c r="C412" s="75">
        <v>20</v>
      </c>
      <c r="D412" s="74">
        <v>125</v>
      </c>
      <c r="E412" s="73" t="s">
        <v>896</v>
      </c>
      <c r="F412" s="73" t="s">
        <v>42</v>
      </c>
      <c r="G412" s="73" t="s">
        <v>43</v>
      </c>
      <c r="I412" s="73">
        <v>652</v>
      </c>
      <c r="J412" s="73" t="s">
        <v>901</v>
      </c>
      <c r="K412" s="73">
        <v>1</v>
      </c>
      <c r="L412" s="73" t="s">
        <v>46</v>
      </c>
      <c r="M412" s="73">
        <v>20</v>
      </c>
      <c r="N412" s="73">
        <v>4</v>
      </c>
    </row>
    <row r="413" spans="1:14">
      <c r="A413" s="73" t="s">
        <v>894</v>
      </c>
      <c r="B413" s="74" t="s">
        <v>902</v>
      </c>
      <c r="C413" s="75">
        <v>80</v>
      </c>
      <c r="D413" s="74">
        <v>125</v>
      </c>
      <c r="E413" s="73" t="s">
        <v>896</v>
      </c>
      <c r="F413" s="73" t="s">
        <v>42</v>
      </c>
      <c r="G413" s="73" t="s">
        <v>43</v>
      </c>
      <c r="I413" s="73">
        <v>653</v>
      </c>
      <c r="J413" s="73" t="s">
        <v>903</v>
      </c>
      <c r="K413" s="73">
        <v>7</v>
      </c>
      <c r="L413" s="73" t="s">
        <v>46</v>
      </c>
      <c r="M413" s="73">
        <v>80</v>
      </c>
      <c r="N413" s="73">
        <v>3</v>
      </c>
    </row>
    <row r="414" spans="1:14">
      <c r="A414" s="73" t="s">
        <v>894</v>
      </c>
      <c r="B414" s="74" t="s">
        <v>904</v>
      </c>
      <c r="C414" s="75">
        <v>90</v>
      </c>
      <c r="D414" s="74">
        <v>125</v>
      </c>
      <c r="E414" s="73" t="s">
        <v>896</v>
      </c>
      <c r="F414" s="73" t="s">
        <v>42</v>
      </c>
      <c r="G414" s="73" t="s">
        <v>43</v>
      </c>
      <c r="I414" s="73">
        <v>656</v>
      </c>
      <c r="J414" s="73" t="s">
        <v>905</v>
      </c>
      <c r="K414" s="73">
        <v>8</v>
      </c>
      <c r="L414" s="73" t="s">
        <v>46</v>
      </c>
      <c r="M414" s="73">
        <v>90</v>
      </c>
      <c r="N414" s="73">
        <v>1</v>
      </c>
    </row>
    <row r="415" spans="1:14">
      <c r="A415" s="73" t="s">
        <v>894</v>
      </c>
      <c r="B415" s="74" t="s">
        <v>906</v>
      </c>
      <c r="C415" s="75">
        <v>100</v>
      </c>
      <c r="D415" s="74">
        <v>125</v>
      </c>
      <c r="E415" s="73" t="s">
        <v>896</v>
      </c>
      <c r="F415" s="73" t="s">
        <v>42</v>
      </c>
      <c r="G415" s="73" t="s">
        <v>43</v>
      </c>
      <c r="I415" s="73">
        <v>658</v>
      </c>
      <c r="J415" s="73" t="s">
        <v>907</v>
      </c>
      <c r="K415" s="73">
        <v>6</v>
      </c>
      <c r="L415" s="73" t="s">
        <v>46</v>
      </c>
      <c r="M415" s="73">
        <v>100</v>
      </c>
      <c r="N415" s="73">
        <v>5</v>
      </c>
    </row>
    <row r="416" spans="1:14">
      <c r="A416" s="73" t="s">
        <v>894</v>
      </c>
      <c r="B416" s="74" t="s">
        <v>908</v>
      </c>
      <c r="C416" s="75">
        <v>70</v>
      </c>
      <c r="D416" s="74">
        <v>125</v>
      </c>
      <c r="E416" s="73" t="s">
        <v>896</v>
      </c>
      <c r="F416" s="73" t="s">
        <v>42</v>
      </c>
      <c r="G416" s="73" t="s">
        <v>43</v>
      </c>
      <c r="I416" s="73">
        <v>657</v>
      </c>
      <c r="J416" s="73" t="s">
        <v>909</v>
      </c>
      <c r="K416" s="73">
        <v>2</v>
      </c>
      <c r="L416" s="73" t="s">
        <v>46</v>
      </c>
      <c r="M416" s="73">
        <v>70</v>
      </c>
      <c r="N416" s="73">
        <v>6</v>
      </c>
    </row>
    <row r="417" spans="1:14">
      <c r="A417" s="73" t="s">
        <v>894</v>
      </c>
      <c r="B417" s="74" t="s">
        <v>910</v>
      </c>
      <c r="C417" s="75">
        <v>90</v>
      </c>
      <c r="D417" s="74">
        <v>125</v>
      </c>
      <c r="E417" s="73" t="s">
        <v>896</v>
      </c>
      <c r="F417" s="73" t="s">
        <v>42</v>
      </c>
      <c r="G417" s="73" t="s">
        <v>43</v>
      </c>
      <c r="I417" s="73">
        <v>660</v>
      </c>
      <c r="J417" s="73" t="s">
        <v>911</v>
      </c>
      <c r="K417" s="73">
        <v>5</v>
      </c>
      <c r="L417" s="73" t="s">
        <v>46</v>
      </c>
      <c r="M417" s="73">
        <v>90</v>
      </c>
      <c r="N417" s="73">
        <v>3</v>
      </c>
    </row>
    <row r="418" spans="1:14">
      <c r="A418" s="73" t="s">
        <v>894</v>
      </c>
      <c r="B418" s="74" t="s">
        <v>912</v>
      </c>
      <c r="C418" s="75">
        <v>560</v>
      </c>
      <c r="D418" s="74">
        <v>125</v>
      </c>
      <c r="E418" s="73" t="s">
        <v>896</v>
      </c>
      <c r="F418" s="73" t="s">
        <v>42</v>
      </c>
      <c r="G418" s="73" t="s">
        <v>43</v>
      </c>
      <c r="I418" s="73">
        <v>662</v>
      </c>
      <c r="J418" s="73" t="s">
        <v>913</v>
      </c>
      <c r="K418" s="73">
        <v>11</v>
      </c>
      <c r="L418" s="73" t="s">
        <v>46</v>
      </c>
      <c r="M418" s="73">
        <v>560</v>
      </c>
      <c r="N418" s="73">
        <v>3</v>
      </c>
    </row>
    <row r="419" spans="1:14">
      <c r="A419" s="73" t="s">
        <v>894</v>
      </c>
      <c r="B419" s="74" t="s">
        <v>914</v>
      </c>
      <c r="C419" s="75">
        <v>70</v>
      </c>
      <c r="D419" s="74">
        <v>125</v>
      </c>
      <c r="E419" s="73" t="s">
        <v>896</v>
      </c>
      <c r="F419" s="73" t="s">
        <v>42</v>
      </c>
      <c r="G419" s="73" t="s">
        <v>43</v>
      </c>
      <c r="I419" s="73">
        <v>659</v>
      </c>
      <c r="J419" s="73" t="s">
        <v>915</v>
      </c>
      <c r="K419" s="73">
        <v>4</v>
      </c>
      <c r="L419" s="73" t="s">
        <v>46</v>
      </c>
      <c r="M419" s="73">
        <v>70</v>
      </c>
      <c r="N419" s="73">
        <v>8</v>
      </c>
    </row>
    <row r="420" spans="1:14">
      <c r="A420" s="73" t="s">
        <v>894</v>
      </c>
      <c r="B420" s="74" t="s">
        <v>916</v>
      </c>
      <c r="C420" s="75">
        <v>100</v>
      </c>
      <c r="D420" s="74">
        <v>125</v>
      </c>
      <c r="E420" s="73" t="s">
        <v>896</v>
      </c>
      <c r="F420" s="73" t="s">
        <v>42</v>
      </c>
      <c r="G420" s="73" t="s">
        <v>43</v>
      </c>
      <c r="I420" s="73">
        <v>661</v>
      </c>
      <c r="J420" s="73" t="s">
        <v>917</v>
      </c>
      <c r="K420" s="73">
        <v>10</v>
      </c>
      <c r="L420" s="73" t="s">
        <v>46</v>
      </c>
      <c r="M420" s="73">
        <v>100</v>
      </c>
      <c r="N420" s="73">
        <v>2</v>
      </c>
    </row>
    <row r="421" spans="1:14">
      <c r="A421" s="73" t="s">
        <v>918</v>
      </c>
      <c r="B421" s="74" t="s">
        <v>919</v>
      </c>
      <c r="C421" s="75">
        <v>100</v>
      </c>
      <c r="D421" s="74">
        <v>127</v>
      </c>
      <c r="E421" s="73" t="s">
        <v>920</v>
      </c>
      <c r="F421" s="73" t="s">
        <v>42</v>
      </c>
      <c r="G421" s="73" t="s">
        <v>43</v>
      </c>
      <c r="H421" s="73" t="s">
        <v>921</v>
      </c>
      <c r="I421" s="73">
        <v>32</v>
      </c>
      <c r="J421" s="73" t="s">
        <v>85</v>
      </c>
      <c r="K421" s="73">
        <v>7</v>
      </c>
      <c r="L421" s="73" t="s">
        <v>46</v>
      </c>
      <c r="M421" s="73">
        <v>100</v>
      </c>
    </row>
    <row r="422" spans="1:14">
      <c r="A422" s="73" t="s">
        <v>918</v>
      </c>
      <c r="B422" s="74" t="s">
        <v>922</v>
      </c>
      <c r="C422" s="75">
        <v>3</v>
      </c>
      <c r="D422" s="74">
        <v>127</v>
      </c>
      <c r="E422" s="73" t="s">
        <v>920</v>
      </c>
      <c r="F422" s="73" t="s">
        <v>42</v>
      </c>
      <c r="G422" s="73" t="s">
        <v>43</v>
      </c>
      <c r="H422" s="73" t="s">
        <v>921</v>
      </c>
      <c r="I422" s="73">
        <v>73</v>
      </c>
      <c r="J422" s="73" t="s">
        <v>923</v>
      </c>
      <c r="K422" s="73">
        <v>6</v>
      </c>
      <c r="L422" s="73" t="s">
        <v>46</v>
      </c>
      <c r="M422" s="73">
        <v>3</v>
      </c>
    </row>
    <row r="423" spans="1:14">
      <c r="A423" s="73" t="s">
        <v>918</v>
      </c>
      <c r="B423" s="74" t="s">
        <v>924</v>
      </c>
      <c r="C423" s="75">
        <v>6</v>
      </c>
      <c r="D423" s="74">
        <v>127</v>
      </c>
      <c r="E423" s="73" t="s">
        <v>920</v>
      </c>
      <c r="F423" s="73" t="s">
        <v>42</v>
      </c>
      <c r="G423" s="73" t="s">
        <v>43</v>
      </c>
      <c r="H423" s="73" t="s">
        <v>921</v>
      </c>
      <c r="I423" s="73">
        <v>334</v>
      </c>
      <c r="J423" s="73" t="s">
        <v>925</v>
      </c>
      <c r="K423" s="73">
        <v>1</v>
      </c>
      <c r="L423" s="73" t="s">
        <v>46</v>
      </c>
      <c r="M423" s="73">
        <v>6</v>
      </c>
    </row>
    <row r="424" spans="1:14">
      <c r="A424" s="73" t="s">
        <v>918</v>
      </c>
      <c r="B424" s="74" t="s">
        <v>926</v>
      </c>
      <c r="C424" s="75">
        <v>6</v>
      </c>
      <c r="D424" s="74">
        <v>127</v>
      </c>
      <c r="E424" s="73" t="s">
        <v>920</v>
      </c>
      <c r="F424" s="73" t="s">
        <v>42</v>
      </c>
      <c r="G424" s="73" t="s">
        <v>43</v>
      </c>
      <c r="H424" s="73" t="s">
        <v>921</v>
      </c>
      <c r="I424" s="73">
        <v>97</v>
      </c>
      <c r="J424" s="73" t="s">
        <v>927</v>
      </c>
      <c r="K424" s="73">
        <v>3</v>
      </c>
      <c r="L424" s="73" t="s">
        <v>46</v>
      </c>
      <c r="M424" s="73">
        <v>6</v>
      </c>
    </row>
    <row r="425" spans="1:14">
      <c r="A425" s="73" t="s">
        <v>918</v>
      </c>
      <c r="B425" s="74" t="s">
        <v>928</v>
      </c>
      <c r="C425" s="75">
        <v>60</v>
      </c>
      <c r="D425" s="74">
        <v>127</v>
      </c>
      <c r="E425" s="73" t="s">
        <v>920</v>
      </c>
      <c r="F425" s="73" t="s">
        <v>42</v>
      </c>
      <c r="G425" s="73" t="s">
        <v>43</v>
      </c>
      <c r="H425" s="73" t="s">
        <v>921</v>
      </c>
      <c r="I425" s="73">
        <v>28</v>
      </c>
      <c r="J425" s="73" t="s">
        <v>88</v>
      </c>
      <c r="K425" s="73">
        <v>2</v>
      </c>
      <c r="L425" s="73" t="s">
        <v>46</v>
      </c>
      <c r="M425" s="73">
        <v>60</v>
      </c>
    </row>
    <row r="426" spans="1:14">
      <c r="A426" s="73" t="s">
        <v>918</v>
      </c>
      <c r="B426" s="74" t="s">
        <v>929</v>
      </c>
      <c r="C426" s="75">
        <v>110</v>
      </c>
      <c r="D426" s="74">
        <v>127</v>
      </c>
      <c r="E426" s="73" t="s">
        <v>920</v>
      </c>
      <c r="F426" s="73" t="s">
        <v>42</v>
      </c>
      <c r="G426" s="73" t="s">
        <v>43</v>
      </c>
      <c r="H426" s="73" t="s">
        <v>921</v>
      </c>
      <c r="I426" s="73">
        <v>37</v>
      </c>
      <c r="J426" s="73" t="s">
        <v>50</v>
      </c>
      <c r="K426" s="73">
        <v>8</v>
      </c>
      <c r="L426" s="73" t="s">
        <v>46</v>
      </c>
      <c r="M426" s="73">
        <v>110</v>
      </c>
    </row>
    <row r="427" spans="1:14">
      <c r="A427" s="73" t="s">
        <v>918</v>
      </c>
      <c r="B427" s="74" t="s">
        <v>930</v>
      </c>
      <c r="C427" s="75">
        <v>3</v>
      </c>
      <c r="D427" s="74">
        <v>127</v>
      </c>
      <c r="E427" s="73" t="s">
        <v>920</v>
      </c>
      <c r="F427" s="73" t="s">
        <v>42</v>
      </c>
      <c r="G427" s="73" t="s">
        <v>43</v>
      </c>
      <c r="H427" s="73" t="s">
        <v>921</v>
      </c>
      <c r="I427" s="73">
        <v>69</v>
      </c>
      <c r="J427" s="73" t="s">
        <v>931</v>
      </c>
      <c r="K427" s="73">
        <v>5</v>
      </c>
      <c r="L427" s="73" t="s">
        <v>46</v>
      </c>
      <c r="M427" s="73">
        <v>3</v>
      </c>
    </row>
    <row r="428" spans="1:14">
      <c r="A428" s="73" t="s">
        <v>918</v>
      </c>
      <c r="B428" s="74" t="s">
        <v>932</v>
      </c>
      <c r="C428" s="75">
        <v>72</v>
      </c>
      <c r="D428" s="74">
        <v>127</v>
      </c>
      <c r="E428" s="73" t="s">
        <v>920</v>
      </c>
      <c r="F428" s="73" t="s">
        <v>42</v>
      </c>
      <c r="G428" s="73" t="s">
        <v>43</v>
      </c>
      <c r="H428" s="73" t="s">
        <v>921</v>
      </c>
      <c r="I428" s="73">
        <v>31</v>
      </c>
      <c r="J428" s="73" t="s">
        <v>90</v>
      </c>
      <c r="K428" s="73">
        <v>4</v>
      </c>
      <c r="L428" s="73" t="s">
        <v>46</v>
      </c>
      <c r="M428" s="73">
        <v>72</v>
      </c>
    </row>
    <row r="429" spans="1:14">
      <c r="A429" s="73" t="s">
        <v>918</v>
      </c>
      <c r="B429" s="74" t="s">
        <v>933</v>
      </c>
      <c r="C429" s="75">
        <v>40</v>
      </c>
      <c r="D429" s="74">
        <v>127</v>
      </c>
      <c r="E429" s="73" t="s">
        <v>920</v>
      </c>
      <c r="F429" s="73" t="s">
        <v>42</v>
      </c>
      <c r="G429" s="73" t="s">
        <v>43</v>
      </c>
      <c r="H429" s="73" t="s">
        <v>921</v>
      </c>
      <c r="I429" s="73">
        <v>333</v>
      </c>
      <c r="J429" s="73" t="s">
        <v>934</v>
      </c>
      <c r="K429" s="73">
        <v>9</v>
      </c>
      <c r="L429" s="73" t="s">
        <v>46</v>
      </c>
      <c r="M429" s="73">
        <v>40</v>
      </c>
    </row>
    <row r="430" spans="1:14">
      <c r="A430" s="73" t="s">
        <v>935</v>
      </c>
      <c r="B430" s="74" t="s">
        <v>936</v>
      </c>
      <c r="C430" s="75">
        <v>3</v>
      </c>
      <c r="D430" s="74">
        <v>130</v>
      </c>
      <c r="E430" s="73" t="s">
        <v>483</v>
      </c>
      <c r="F430" s="73" t="s">
        <v>42</v>
      </c>
      <c r="G430" s="73" t="s">
        <v>43</v>
      </c>
      <c r="H430" s="73" t="s">
        <v>921</v>
      </c>
      <c r="I430" s="73">
        <v>69</v>
      </c>
      <c r="J430" s="73" t="s">
        <v>931</v>
      </c>
      <c r="K430" s="73">
        <v>6</v>
      </c>
      <c r="L430" s="73" t="s">
        <v>46</v>
      </c>
      <c r="M430" s="73">
        <v>3</v>
      </c>
    </row>
    <row r="431" spans="1:14">
      <c r="A431" s="73" t="s">
        <v>935</v>
      </c>
      <c r="B431" s="74" t="s">
        <v>937</v>
      </c>
      <c r="C431" s="75">
        <v>27</v>
      </c>
      <c r="D431" s="74">
        <v>130</v>
      </c>
      <c r="E431" s="73" t="s">
        <v>483</v>
      </c>
      <c r="F431" s="73" t="s">
        <v>42</v>
      </c>
      <c r="G431" s="73" t="s">
        <v>43</v>
      </c>
      <c r="H431" s="73" t="s">
        <v>921</v>
      </c>
      <c r="I431" s="73">
        <v>349</v>
      </c>
      <c r="J431" s="73" t="s">
        <v>938</v>
      </c>
      <c r="K431" s="73">
        <v>2</v>
      </c>
      <c r="L431" s="73" t="s">
        <v>46</v>
      </c>
      <c r="M431" s="73">
        <v>27</v>
      </c>
    </row>
    <row r="432" spans="1:14">
      <c r="A432" s="73" t="s">
        <v>935</v>
      </c>
      <c r="B432" s="74" t="s">
        <v>939</v>
      </c>
      <c r="C432" s="75">
        <v>100</v>
      </c>
      <c r="D432" s="74">
        <v>130</v>
      </c>
      <c r="E432" s="73" t="s">
        <v>483</v>
      </c>
      <c r="F432" s="73" t="s">
        <v>42</v>
      </c>
      <c r="G432" s="73" t="s">
        <v>43</v>
      </c>
      <c r="H432" s="73" t="s">
        <v>921</v>
      </c>
      <c r="I432" s="73">
        <v>346</v>
      </c>
      <c r="J432" s="73" t="s">
        <v>940</v>
      </c>
      <c r="K432" s="73">
        <v>3</v>
      </c>
      <c r="L432" s="73" t="s">
        <v>46</v>
      </c>
      <c r="M432" s="73">
        <v>100</v>
      </c>
    </row>
    <row r="433" spans="1:13">
      <c r="A433" s="73" t="s">
        <v>935</v>
      </c>
      <c r="B433" s="74" t="s">
        <v>941</v>
      </c>
      <c r="C433" s="75">
        <v>20</v>
      </c>
      <c r="D433" s="74">
        <v>130</v>
      </c>
      <c r="E433" s="73" t="s">
        <v>483</v>
      </c>
      <c r="F433" s="73" t="s">
        <v>42</v>
      </c>
      <c r="G433" s="73" t="s">
        <v>43</v>
      </c>
      <c r="H433" s="73" t="s">
        <v>921</v>
      </c>
      <c r="I433" s="73">
        <v>219</v>
      </c>
      <c r="J433" s="73" t="s">
        <v>495</v>
      </c>
      <c r="K433" s="73">
        <v>1</v>
      </c>
      <c r="L433" s="73" t="s">
        <v>46</v>
      </c>
      <c r="M433" s="73">
        <v>20</v>
      </c>
    </row>
    <row r="434" spans="1:13">
      <c r="A434" s="73" t="s">
        <v>935</v>
      </c>
      <c r="B434" s="74" t="s">
        <v>942</v>
      </c>
      <c r="C434" s="75">
        <v>140</v>
      </c>
      <c r="D434" s="74">
        <v>130</v>
      </c>
      <c r="E434" s="73" t="s">
        <v>483</v>
      </c>
      <c r="F434" s="73" t="s">
        <v>42</v>
      </c>
      <c r="G434" s="73" t="s">
        <v>43</v>
      </c>
      <c r="H434" s="73" t="s">
        <v>921</v>
      </c>
      <c r="I434" s="73">
        <v>348</v>
      </c>
      <c r="J434" s="73" t="s">
        <v>943</v>
      </c>
      <c r="K434" s="73">
        <v>4</v>
      </c>
      <c r="L434" s="73" t="s">
        <v>46</v>
      </c>
      <c r="M434" s="73">
        <v>140</v>
      </c>
    </row>
    <row r="435" spans="1:13">
      <c r="A435" s="73" t="s">
        <v>935</v>
      </c>
      <c r="B435" s="74" t="s">
        <v>944</v>
      </c>
      <c r="C435" s="75">
        <v>110</v>
      </c>
      <c r="D435" s="74">
        <v>130</v>
      </c>
      <c r="E435" s="73" t="s">
        <v>483</v>
      </c>
      <c r="F435" s="73" t="s">
        <v>42</v>
      </c>
      <c r="G435" s="73" t="s">
        <v>43</v>
      </c>
      <c r="H435" s="73" t="s">
        <v>921</v>
      </c>
      <c r="I435" s="73">
        <v>347</v>
      </c>
      <c r="J435" s="73" t="s">
        <v>945</v>
      </c>
      <c r="K435" s="73">
        <v>5</v>
      </c>
      <c r="L435" s="73" t="s">
        <v>46</v>
      </c>
      <c r="M435" s="73">
        <v>110</v>
      </c>
    </row>
    <row r="436" spans="1:13">
      <c r="A436" s="73" t="s">
        <v>946</v>
      </c>
      <c r="B436" s="74" t="s">
        <v>947</v>
      </c>
      <c r="C436" s="75">
        <v>6</v>
      </c>
      <c r="D436" s="74">
        <v>131</v>
      </c>
      <c r="E436" s="73" t="s">
        <v>641</v>
      </c>
      <c r="F436" s="73" t="s">
        <v>42</v>
      </c>
      <c r="G436" s="73" t="s">
        <v>43</v>
      </c>
      <c r="H436" s="73" t="s">
        <v>948</v>
      </c>
      <c r="I436" s="73">
        <v>97</v>
      </c>
      <c r="J436" s="73" t="s">
        <v>927</v>
      </c>
      <c r="K436" s="73">
        <v>4</v>
      </c>
      <c r="L436" s="73" t="s">
        <v>46</v>
      </c>
      <c r="M436" s="73">
        <v>6</v>
      </c>
    </row>
    <row r="437" spans="1:13">
      <c r="A437" s="73" t="s">
        <v>946</v>
      </c>
      <c r="B437" s="74" t="s">
        <v>949</v>
      </c>
      <c r="C437" s="75">
        <v>10</v>
      </c>
      <c r="D437" s="74">
        <v>131</v>
      </c>
      <c r="E437" s="73" t="s">
        <v>641</v>
      </c>
      <c r="F437" s="73" t="s">
        <v>42</v>
      </c>
      <c r="G437" s="73" t="s">
        <v>43</v>
      </c>
      <c r="H437" s="73" t="s">
        <v>948</v>
      </c>
      <c r="I437" s="73">
        <v>253</v>
      </c>
      <c r="J437" s="73" t="s">
        <v>651</v>
      </c>
      <c r="K437" s="73">
        <v>2</v>
      </c>
      <c r="L437" s="73" t="s">
        <v>46</v>
      </c>
      <c r="M437" s="73">
        <v>10</v>
      </c>
    </row>
    <row r="438" spans="1:13">
      <c r="A438" s="73" t="s">
        <v>946</v>
      </c>
      <c r="B438" s="74" t="s">
        <v>950</v>
      </c>
      <c r="C438" s="75">
        <v>10</v>
      </c>
      <c r="D438" s="74">
        <v>131</v>
      </c>
      <c r="E438" s="73" t="s">
        <v>641</v>
      </c>
      <c r="F438" s="73" t="s">
        <v>42</v>
      </c>
      <c r="G438" s="73" t="s">
        <v>43</v>
      </c>
      <c r="H438" s="73" t="s">
        <v>948</v>
      </c>
      <c r="I438" s="73">
        <v>38</v>
      </c>
      <c r="J438" s="73" t="s">
        <v>108</v>
      </c>
      <c r="K438" s="73">
        <v>1</v>
      </c>
      <c r="L438" s="73" t="s">
        <v>46</v>
      </c>
      <c r="M438" s="73">
        <v>10</v>
      </c>
    </row>
    <row r="439" spans="1:13">
      <c r="A439" s="73" t="s">
        <v>946</v>
      </c>
      <c r="B439" s="74" t="s">
        <v>951</v>
      </c>
      <c r="C439" s="75">
        <v>3</v>
      </c>
      <c r="D439" s="74">
        <v>131</v>
      </c>
      <c r="E439" s="73" t="s">
        <v>641</v>
      </c>
      <c r="F439" s="73" t="s">
        <v>42</v>
      </c>
      <c r="G439" s="73" t="s">
        <v>43</v>
      </c>
      <c r="H439" s="73" t="s">
        <v>948</v>
      </c>
      <c r="I439" s="73">
        <v>73</v>
      </c>
      <c r="J439" s="73" t="s">
        <v>923</v>
      </c>
      <c r="K439" s="73">
        <v>7</v>
      </c>
      <c r="L439" s="73" t="s">
        <v>46</v>
      </c>
      <c r="M439" s="73">
        <v>3</v>
      </c>
    </row>
    <row r="440" spans="1:13">
      <c r="A440" s="73" t="s">
        <v>946</v>
      </c>
      <c r="B440" s="74" t="s">
        <v>952</v>
      </c>
      <c r="C440" s="75">
        <v>150</v>
      </c>
      <c r="D440" s="74">
        <v>131</v>
      </c>
      <c r="E440" s="73" t="s">
        <v>641</v>
      </c>
      <c r="F440" s="73" t="s">
        <v>42</v>
      </c>
      <c r="G440" s="73" t="s">
        <v>43</v>
      </c>
      <c r="H440" s="73" t="s">
        <v>948</v>
      </c>
      <c r="I440" s="73">
        <v>249</v>
      </c>
      <c r="J440" s="73" t="s">
        <v>646</v>
      </c>
      <c r="K440" s="73">
        <v>5</v>
      </c>
      <c r="L440" s="73" t="s">
        <v>46</v>
      </c>
      <c r="M440" s="73">
        <v>150</v>
      </c>
    </row>
    <row r="441" spans="1:13">
      <c r="A441" s="73" t="s">
        <v>946</v>
      </c>
      <c r="B441" s="74" t="s">
        <v>953</v>
      </c>
      <c r="C441" s="75">
        <v>90</v>
      </c>
      <c r="D441" s="74">
        <v>131</v>
      </c>
      <c r="E441" s="73" t="s">
        <v>641</v>
      </c>
      <c r="F441" s="73" t="s">
        <v>42</v>
      </c>
      <c r="G441" s="73" t="s">
        <v>43</v>
      </c>
      <c r="H441" s="73" t="s">
        <v>948</v>
      </c>
      <c r="I441" s="73">
        <v>248</v>
      </c>
      <c r="J441" s="73" t="s">
        <v>649</v>
      </c>
      <c r="K441" s="73">
        <v>3</v>
      </c>
      <c r="L441" s="73" t="s">
        <v>46</v>
      </c>
      <c r="M441" s="73">
        <v>90</v>
      </c>
    </row>
    <row r="442" spans="1:13">
      <c r="A442" s="73" t="s">
        <v>946</v>
      </c>
      <c r="B442" s="74" t="s">
        <v>954</v>
      </c>
      <c r="C442" s="75">
        <v>128</v>
      </c>
      <c r="D442" s="74">
        <v>131</v>
      </c>
      <c r="E442" s="73" t="s">
        <v>641</v>
      </c>
      <c r="F442" s="73" t="s">
        <v>42</v>
      </c>
      <c r="G442" s="73" t="s">
        <v>43</v>
      </c>
      <c r="H442" s="73" t="s">
        <v>948</v>
      </c>
      <c r="I442" s="73">
        <v>432</v>
      </c>
      <c r="J442" s="73" t="s">
        <v>955</v>
      </c>
      <c r="K442" s="73">
        <v>8</v>
      </c>
      <c r="L442" s="73" t="s">
        <v>46</v>
      </c>
      <c r="M442" s="73">
        <v>128</v>
      </c>
    </row>
    <row r="443" spans="1:13">
      <c r="A443" s="73" t="s">
        <v>946</v>
      </c>
      <c r="B443" s="74" t="s">
        <v>956</v>
      </c>
      <c r="C443" s="75">
        <v>3</v>
      </c>
      <c r="D443" s="74">
        <v>131</v>
      </c>
      <c r="E443" s="73" t="s">
        <v>641</v>
      </c>
      <c r="F443" s="73" t="s">
        <v>42</v>
      </c>
      <c r="G443" s="73" t="s">
        <v>43</v>
      </c>
      <c r="H443" s="73" t="s">
        <v>948</v>
      </c>
      <c r="I443" s="73">
        <v>69</v>
      </c>
      <c r="J443" s="73" t="s">
        <v>931</v>
      </c>
      <c r="K443" s="73">
        <v>6</v>
      </c>
      <c r="L443" s="73" t="s">
        <v>46</v>
      </c>
      <c r="M443" s="73">
        <v>3</v>
      </c>
    </row>
    <row r="444" spans="1:13">
      <c r="A444" s="73" t="s">
        <v>957</v>
      </c>
      <c r="B444" s="74" t="s">
        <v>958</v>
      </c>
      <c r="C444" s="75">
        <v>3</v>
      </c>
      <c r="D444" s="74">
        <v>132</v>
      </c>
      <c r="E444" s="73" t="s">
        <v>959</v>
      </c>
      <c r="F444" s="73" t="s">
        <v>42</v>
      </c>
      <c r="G444" s="73" t="s">
        <v>43</v>
      </c>
      <c r="H444" s="73" t="s">
        <v>960</v>
      </c>
      <c r="I444" s="73">
        <v>69</v>
      </c>
      <c r="J444" s="73" t="s">
        <v>931</v>
      </c>
      <c r="K444" s="73">
        <v>5</v>
      </c>
      <c r="L444" s="73" t="s">
        <v>46</v>
      </c>
      <c r="M444" s="73">
        <v>3</v>
      </c>
    </row>
    <row r="445" spans="1:13">
      <c r="A445" s="73" t="s">
        <v>957</v>
      </c>
      <c r="B445" s="74" t="s">
        <v>961</v>
      </c>
      <c r="C445" s="75">
        <v>6</v>
      </c>
      <c r="D445" s="74">
        <v>132</v>
      </c>
      <c r="E445" s="73" t="s">
        <v>959</v>
      </c>
      <c r="F445" s="73" t="s">
        <v>42</v>
      </c>
      <c r="G445" s="73" t="s">
        <v>43</v>
      </c>
      <c r="H445" s="73" t="s">
        <v>960</v>
      </c>
      <c r="I445" s="73">
        <v>97</v>
      </c>
      <c r="J445" s="73" t="s">
        <v>927</v>
      </c>
      <c r="K445" s="73">
        <v>3</v>
      </c>
      <c r="L445" s="73" t="s">
        <v>46</v>
      </c>
      <c r="M445" s="73">
        <v>6</v>
      </c>
    </row>
    <row r="446" spans="1:13">
      <c r="A446" s="73" t="s">
        <v>957</v>
      </c>
      <c r="B446" s="74" t="s">
        <v>962</v>
      </c>
      <c r="C446" s="75">
        <v>40</v>
      </c>
      <c r="D446" s="74">
        <v>132</v>
      </c>
      <c r="E446" s="73" t="s">
        <v>959</v>
      </c>
      <c r="F446" s="73" t="s">
        <v>42</v>
      </c>
      <c r="G446" s="73" t="s">
        <v>43</v>
      </c>
      <c r="H446" s="73" t="s">
        <v>960</v>
      </c>
      <c r="I446" s="73">
        <v>376</v>
      </c>
      <c r="J446" s="73" t="s">
        <v>963</v>
      </c>
      <c r="K446" s="73">
        <v>2</v>
      </c>
      <c r="L446" s="73" t="s">
        <v>46</v>
      </c>
      <c r="M446" s="73">
        <v>40</v>
      </c>
    </row>
    <row r="447" spans="1:13">
      <c r="A447" s="73" t="s">
        <v>957</v>
      </c>
      <c r="B447" s="74" t="s">
        <v>964</v>
      </c>
      <c r="C447" s="75">
        <v>6</v>
      </c>
      <c r="D447" s="74">
        <v>132</v>
      </c>
      <c r="E447" s="73" t="s">
        <v>959</v>
      </c>
      <c r="F447" s="73" t="s">
        <v>42</v>
      </c>
      <c r="G447" s="73" t="s">
        <v>43</v>
      </c>
      <c r="H447" s="73" t="s">
        <v>960</v>
      </c>
      <c r="I447" s="73">
        <v>375</v>
      </c>
      <c r="J447" s="73" t="s">
        <v>965</v>
      </c>
      <c r="K447" s="73">
        <v>1</v>
      </c>
      <c r="L447" s="73" t="s">
        <v>46</v>
      </c>
      <c r="M447" s="73">
        <v>6</v>
      </c>
    </row>
    <row r="448" spans="1:13">
      <c r="A448" s="73" t="s">
        <v>957</v>
      </c>
      <c r="B448" s="74" t="s">
        <v>966</v>
      </c>
      <c r="C448" s="75">
        <v>3</v>
      </c>
      <c r="D448" s="74">
        <v>132</v>
      </c>
      <c r="E448" s="73" t="s">
        <v>959</v>
      </c>
      <c r="F448" s="73" t="s">
        <v>42</v>
      </c>
      <c r="G448" s="73" t="s">
        <v>43</v>
      </c>
      <c r="H448" s="73" t="s">
        <v>960</v>
      </c>
      <c r="I448" s="73">
        <v>73</v>
      </c>
      <c r="J448" s="73" t="s">
        <v>923</v>
      </c>
      <c r="K448" s="73">
        <v>6</v>
      </c>
      <c r="L448" s="73" t="s">
        <v>46</v>
      </c>
      <c r="M448" s="73">
        <v>3</v>
      </c>
    </row>
    <row r="449" spans="1:14">
      <c r="A449" s="73" t="s">
        <v>957</v>
      </c>
      <c r="B449" s="74" t="s">
        <v>967</v>
      </c>
      <c r="C449" s="75">
        <v>150</v>
      </c>
      <c r="D449" s="74">
        <v>132</v>
      </c>
      <c r="E449" s="73" t="s">
        <v>959</v>
      </c>
      <c r="F449" s="73" t="s">
        <v>42</v>
      </c>
      <c r="G449" s="73" t="s">
        <v>43</v>
      </c>
      <c r="H449" s="73" t="s">
        <v>960</v>
      </c>
      <c r="I449" s="73">
        <v>128</v>
      </c>
      <c r="J449" s="73" t="s">
        <v>569</v>
      </c>
      <c r="K449" s="73">
        <v>7</v>
      </c>
      <c r="L449" s="73" t="s">
        <v>46</v>
      </c>
      <c r="M449" s="73">
        <v>150</v>
      </c>
    </row>
    <row r="450" spans="1:14">
      <c r="A450" s="73" t="s">
        <v>968</v>
      </c>
      <c r="B450" s="74" t="s">
        <v>969</v>
      </c>
      <c r="C450" s="75">
        <v>3</v>
      </c>
      <c r="D450" s="74">
        <v>136</v>
      </c>
      <c r="E450" s="73" t="s">
        <v>970</v>
      </c>
      <c r="F450" s="73" t="s">
        <v>42</v>
      </c>
      <c r="G450" s="73" t="s">
        <v>43</v>
      </c>
      <c r="H450" s="73" t="s">
        <v>971</v>
      </c>
      <c r="I450" s="73">
        <v>73</v>
      </c>
      <c r="J450" s="73" t="s">
        <v>923</v>
      </c>
      <c r="K450" s="73">
        <v>3</v>
      </c>
      <c r="L450" s="73" t="s">
        <v>46</v>
      </c>
      <c r="M450" s="73">
        <v>3</v>
      </c>
    </row>
    <row r="451" spans="1:14">
      <c r="A451" s="73" t="s">
        <v>968</v>
      </c>
      <c r="B451" s="74" t="s">
        <v>972</v>
      </c>
      <c r="C451" s="75">
        <v>2</v>
      </c>
      <c r="D451" s="74">
        <v>136</v>
      </c>
      <c r="E451" s="73" t="s">
        <v>970</v>
      </c>
      <c r="F451" s="73" t="s">
        <v>42</v>
      </c>
      <c r="G451" s="73" t="s">
        <v>43</v>
      </c>
      <c r="H451" s="73" t="s">
        <v>971</v>
      </c>
      <c r="I451" s="73">
        <v>80</v>
      </c>
      <c r="J451" s="73" t="s">
        <v>973</v>
      </c>
      <c r="K451" s="73">
        <v>11</v>
      </c>
      <c r="L451" s="73" t="s">
        <v>46</v>
      </c>
      <c r="M451" s="73">
        <v>2</v>
      </c>
    </row>
    <row r="452" spans="1:14">
      <c r="A452" s="73" t="s">
        <v>968</v>
      </c>
      <c r="B452" s="74" t="s">
        <v>974</v>
      </c>
      <c r="C452" s="75">
        <v>5</v>
      </c>
      <c r="D452" s="74">
        <v>136</v>
      </c>
      <c r="E452" s="73" t="s">
        <v>970</v>
      </c>
      <c r="F452" s="73" t="s">
        <v>42</v>
      </c>
      <c r="G452" s="73" t="s">
        <v>43</v>
      </c>
      <c r="H452" s="73" t="s">
        <v>971</v>
      </c>
      <c r="I452" s="73">
        <v>78</v>
      </c>
      <c r="J452" s="73" t="s">
        <v>975</v>
      </c>
      <c r="K452" s="73">
        <v>9</v>
      </c>
      <c r="L452" s="73" t="s">
        <v>46</v>
      </c>
      <c r="M452" s="73">
        <v>5</v>
      </c>
    </row>
    <row r="453" spans="1:14">
      <c r="A453" s="73" t="s">
        <v>968</v>
      </c>
      <c r="B453" s="74" t="s">
        <v>976</v>
      </c>
      <c r="C453" s="75">
        <v>2</v>
      </c>
      <c r="D453" s="74">
        <v>136</v>
      </c>
      <c r="E453" s="73" t="s">
        <v>970</v>
      </c>
      <c r="F453" s="73" t="s">
        <v>42</v>
      </c>
      <c r="G453" s="73" t="s">
        <v>43</v>
      </c>
      <c r="H453" s="73" t="s">
        <v>971</v>
      </c>
      <c r="I453" s="73">
        <v>71</v>
      </c>
      <c r="J453" s="73" t="s">
        <v>977</v>
      </c>
      <c r="K453" s="73">
        <v>2</v>
      </c>
      <c r="L453" s="73" t="s">
        <v>46</v>
      </c>
      <c r="M453" s="73">
        <v>2</v>
      </c>
    </row>
    <row r="454" spans="1:14">
      <c r="A454" s="73" t="s">
        <v>968</v>
      </c>
      <c r="B454" s="74" t="s">
        <v>978</v>
      </c>
      <c r="C454" s="75">
        <v>4</v>
      </c>
      <c r="D454" s="74">
        <v>136</v>
      </c>
      <c r="E454" s="73" t="s">
        <v>970</v>
      </c>
      <c r="F454" s="73" t="s">
        <v>42</v>
      </c>
      <c r="G454" s="73" t="s">
        <v>43</v>
      </c>
      <c r="H454" s="73" t="s">
        <v>971</v>
      </c>
      <c r="I454" s="73">
        <v>79</v>
      </c>
      <c r="J454" s="73" t="s">
        <v>979</v>
      </c>
      <c r="K454" s="73">
        <v>10</v>
      </c>
      <c r="L454" s="73" t="s">
        <v>46</v>
      </c>
      <c r="M454" s="73">
        <v>4</v>
      </c>
    </row>
    <row r="455" spans="1:14">
      <c r="A455" s="73" t="s">
        <v>968</v>
      </c>
      <c r="B455" s="74" t="s">
        <v>980</v>
      </c>
      <c r="C455" s="75">
        <v>3</v>
      </c>
      <c r="D455" s="74">
        <v>136</v>
      </c>
      <c r="E455" s="73" t="s">
        <v>970</v>
      </c>
      <c r="F455" s="73" t="s">
        <v>42</v>
      </c>
      <c r="G455" s="73" t="s">
        <v>43</v>
      </c>
      <c r="H455" s="73" t="s">
        <v>971</v>
      </c>
      <c r="I455" s="73">
        <v>76</v>
      </c>
      <c r="J455" s="73" t="s">
        <v>981</v>
      </c>
      <c r="K455" s="73">
        <v>6</v>
      </c>
      <c r="L455" s="73" t="s">
        <v>46</v>
      </c>
      <c r="M455" s="73">
        <v>3</v>
      </c>
    </row>
    <row r="456" spans="1:14">
      <c r="A456" s="73" t="s">
        <v>968</v>
      </c>
      <c r="B456" s="74" t="s">
        <v>982</v>
      </c>
      <c r="C456" s="75">
        <v>3</v>
      </c>
      <c r="D456" s="74">
        <v>136</v>
      </c>
      <c r="E456" s="73" t="s">
        <v>970</v>
      </c>
      <c r="F456" s="73" t="s">
        <v>42</v>
      </c>
      <c r="G456" s="73" t="s">
        <v>43</v>
      </c>
      <c r="H456" s="73" t="s">
        <v>971</v>
      </c>
      <c r="I456" s="73">
        <v>77</v>
      </c>
      <c r="J456" s="73" t="s">
        <v>983</v>
      </c>
      <c r="K456" s="73">
        <v>7</v>
      </c>
      <c r="L456" s="73" t="s">
        <v>46</v>
      </c>
      <c r="M456" s="73">
        <v>3</v>
      </c>
    </row>
    <row r="457" spans="1:14">
      <c r="A457" s="73" t="s">
        <v>968</v>
      </c>
      <c r="B457" s="74" t="s">
        <v>984</v>
      </c>
      <c r="C457" s="75">
        <v>6</v>
      </c>
      <c r="D457" s="74">
        <v>136</v>
      </c>
      <c r="E457" s="73" t="s">
        <v>970</v>
      </c>
      <c r="F457" s="73" t="s">
        <v>42</v>
      </c>
      <c r="G457" s="73" t="s">
        <v>43</v>
      </c>
      <c r="H457" s="73" t="s">
        <v>971</v>
      </c>
      <c r="I457" s="73">
        <v>97</v>
      </c>
      <c r="J457" s="73" t="s">
        <v>927</v>
      </c>
      <c r="K457" s="73">
        <v>8</v>
      </c>
      <c r="L457" s="73" t="s">
        <v>46</v>
      </c>
      <c r="M457" s="73">
        <v>6</v>
      </c>
    </row>
    <row r="458" spans="1:14">
      <c r="A458" s="73" t="s">
        <v>968</v>
      </c>
      <c r="B458" s="74" t="s">
        <v>985</v>
      </c>
      <c r="C458" s="75">
        <v>2</v>
      </c>
      <c r="D458" s="74">
        <v>136</v>
      </c>
      <c r="E458" s="73" t="s">
        <v>970</v>
      </c>
      <c r="F458" s="73" t="s">
        <v>42</v>
      </c>
      <c r="G458" s="73" t="s">
        <v>43</v>
      </c>
      <c r="H458" s="73" t="s">
        <v>971</v>
      </c>
      <c r="I458" s="73">
        <v>75</v>
      </c>
      <c r="J458" s="73" t="s">
        <v>986</v>
      </c>
      <c r="K458" s="73">
        <v>5</v>
      </c>
      <c r="L458" s="73" t="s">
        <v>46</v>
      </c>
      <c r="M458" s="73">
        <v>2</v>
      </c>
    </row>
    <row r="459" spans="1:14">
      <c r="A459" s="73" t="s">
        <v>968</v>
      </c>
      <c r="B459" s="74" t="s">
        <v>987</v>
      </c>
      <c r="C459" s="75">
        <v>3</v>
      </c>
      <c r="D459" s="74">
        <v>136</v>
      </c>
      <c r="E459" s="73" t="s">
        <v>970</v>
      </c>
      <c r="F459" s="73" t="s">
        <v>42</v>
      </c>
      <c r="G459" s="73" t="s">
        <v>43</v>
      </c>
      <c r="H459" s="73" t="s">
        <v>971</v>
      </c>
      <c r="I459" s="73">
        <v>69</v>
      </c>
      <c r="J459" s="73" t="s">
        <v>931</v>
      </c>
      <c r="K459" s="73">
        <v>1</v>
      </c>
      <c r="L459" s="73" t="s">
        <v>46</v>
      </c>
      <c r="M459" s="73">
        <v>3</v>
      </c>
    </row>
    <row r="460" spans="1:14">
      <c r="A460" s="73" t="s">
        <v>968</v>
      </c>
      <c r="B460" s="74" t="s">
        <v>988</v>
      </c>
      <c r="C460" s="75">
        <v>2</v>
      </c>
      <c r="D460" s="74">
        <v>136</v>
      </c>
      <c r="E460" s="73" t="s">
        <v>970</v>
      </c>
      <c r="F460" s="73" t="s">
        <v>42</v>
      </c>
      <c r="G460" s="73" t="s">
        <v>43</v>
      </c>
      <c r="H460" s="73" t="s">
        <v>971</v>
      </c>
      <c r="I460" s="73">
        <v>74</v>
      </c>
      <c r="J460" s="73" t="s">
        <v>989</v>
      </c>
      <c r="K460" s="73">
        <v>4</v>
      </c>
      <c r="L460" s="73" t="s">
        <v>46</v>
      </c>
      <c r="M460" s="73">
        <v>2</v>
      </c>
    </row>
    <row r="461" spans="1:14">
      <c r="A461" s="73" t="s">
        <v>990</v>
      </c>
      <c r="B461" s="74" t="s">
        <v>991</v>
      </c>
      <c r="C461" s="75">
        <v>40</v>
      </c>
      <c r="D461" s="74">
        <v>138</v>
      </c>
      <c r="E461" s="73" t="s">
        <v>992</v>
      </c>
      <c r="F461" s="73" t="s">
        <v>42</v>
      </c>
      <c r="G461" s="73" t="s">
        <v>43</v>
      </c>
      <c r="I461" s="73">
        <v>376</v>
      </c>
      <c r="J461" s="73" t="s">
        <v>963</v>
      </c>
      <c r="K461" s="73">
        <v>1</v>
      </c>
      <c r="L461" s="73" t="s">
        <v>46</v>
      </c>
      <c r="M461" s="73">
        <v>40</v>
      </c>
    </row>
    <row r="462" spans="1:14">
      <c r="A462" s="73" t="s">
        <v>993</v>
      </c>
      <c r="B462" s="74" t="s">
        <v>994</v>
      </c>
      <c r="C462" s="75">
        <v>90</v>
      </c>
      <c r="D462" s="74">
        <v>141</v>
      </c>
      <c r="E462" s="73" t="s">
        <v>995</v>
      </c>
      <c r="F462" s="73" t="s">
        <v>42</v>
      </c>
      <c r="G462" s="73" t="s">
        <v>43</v>
      </c>
      <c r="I462" s="73">
        <v>488</v>
      </c>
      <c r="J462" s="73" t="s">
        <v>996</v>
      </c>
      <c r="K462" s="73">
        <v>5</v>
      </c>
      <c r="L462" s="73" t="s">
        <v>132</v>
      </c>
      <c r="M462" s="73">
        <v>90</v>
      </c>
      <c r="N462" s="73">
        <v>22</v>
      </c>
    </row>
    <row r="463" spans="1:14">
      <c r="A463" s="73" t="s">
        <v>993</v>
      </c>
      <c r="B463" s="74" t="s">
        <v>997</v>
      </c>
      <c r="C463" s="75">
        <v>20</v>
      </c>
      <c r="D463" s="74">
        <v>141</v>
      </c>
      <c r="E463" s="73" t="s">
        <v>995</v>
      </c>
      <c r="F463" s="73" t="s">
        <v>42</v>
      </c>
      <c r="G463" s="73" t="s">
        <v>43</v>
      </c>
      <c r="I463" s="73">
        <v>537</v>
      </c>
      <c r="J463" s="73" t="s">
        <v>998</v>
      </c>
      <c r="K463" s="73">
        <v>1</v>
      </c>
      <c r="L463" s="73" t="s">
        <v>132</v>
      </c>
      <c r="M463" s="73">
        <v>20</v>
      </c>
      <c r="N463" s="73">
        <v>40</v>
      </c>
    </row>
    <row r="464" spans="1:14">
      <c r="A464" s="73" t="s">
        <v>993</v>
      </c>
      <c r="B464" s="74" t="s">
        <v>999</v>
      </c>
      <c r="C464" s="75">
        <v>50</v>
      </c>
      <c r="D464" s="74">
        <v>141</v>
      </c>
      <c r="E464" s="73" t="s">
        <v>995</v>
      </c>
      <c r="F464" s="73" t="s">
        <v>42</v>
      </c>
      <c r="G464" s="73" t="s">
        <v>43</v>
      </c>
      <c r="I464" s="73">
        <v>489</v>
      </c>
      <c r="J464" s="73" t="s">
        <v>1000</v>
      </c>
      <c r="K464" s="73">
        <v>6</v>
      </c>
      <c r="L464" s="73" t="s">
        <v>132</v>
      </c>
      <c r="M464" s="73">
        <v>50</v>
      </c>
      <c r="N464" s="73">
        <v>12</v>
      </c>
    </row>
    <row r="465" spans="1:14">
      <c r="A465" s="73" t="s">
        <v>993</v>
      </c>
      <c r="B465" s="74" t="s">
        <v>1001</v>
      </c>
      <c r="C465" s="75">
        <v>90</v>
      </c>
      <c r="D465" s="74">
        <v>141</v>
      </c>
      <c r="E465" s="73" t="s">
        <v>995</v>
      </c>
      <c r="F465" s="73" t="s">
        <v>42</v>
      </c>
      <c r="G465" s="73" t="s">
        <v>43</v>
      </c>
      <c r="I465" s="73">
        <v>486</v>
      </c>
      <c r="J465" s="73" t="s">
        <v>1002</v>
      </c>
      <c r="K465" s="73">
        <v>3</v>
      </c>
      <c r="L465" s="73" t="s">
        <v>132</v>
      </c>
      <c r="M465" s="73">
        <v>90</v>
      </c>
      <c r="N465" s="73">
        <v>37</v>
      </c>
    </row>
    <row r="466" spans="1:14">
      <c r="A466" s="73" t="s">
        <v>993</v>
      </c>
      <c r="B466" s="74" t="s">
        <v>1003</v>
      </c>
      <c r="C466" s="75">
        <v>30</v>
      </c>
      <c r="D466" s="74">
        <v>141</v>
      </c>
      <c r="E466" s="73" t="s">
        <v>995</v>
      </c>
      <c r="F466" s="73" t="s">
        <v>42</v>
      </c>
      <c r="G466" s="73" t="s">
        <v>43</v>
      </c>
      <c r="I466" s="73">
        <v>487</v>
      </c>
      <c r="J466" s="73" t="s">
        <v>1004</v>
      </c>
      <c r="K466" s="73">
        <v>4</v>
      </c>
      <c r="L466" s="73" t="s">
        <v>132</v>
      </c>
      <c r="M466" s="73">
        <v>30</v>
      </c>
      <c r="N466" s="73">
        <v>18</v>
      </c>
    </row>
    <row r="467" spans="1:14">
      <c r="A467" s="73" t="s">
        <v>993</v>
      </c>
      <c r="B467" s="74" t="s">
        <v>1005</v>
      </c>
      <c r="C467" s="75">
        <v>70</v>
      </c>
      <c r="D467" s="74">
        <v>141</v>
      </c>
      <c r="E467" s="73" t="s">
        <v>995</v>
      </c>
      <c r="F467" s="73" t="s">
        <v>42</v>
      </c>
      <c r="G467" s="73" t="s">
        <v>43</v>
      </c>
      <c r="I467" s="73">
        <v>485</v>
      </c>
      <c r="J467" s="73" t="s">
        <v>1006</v>
      </c>
      <c r="K467" s="73">
        <v>2</v>
      </c>
      <c r="L467" s="73" t="s">
        <v>132</v>
      </c>
      <c r="M467" s="73">
        <v>70</v>
      </c>
      <c r="N467" s="73">
        <v>79</v>
      </c>
    </row>
    <row r="468" spans="1:14">
      <c r="A468" s="73" t="s">
        <v>993</v>
      </c>
      <c r="B468" s="74" t="s">
        <v>1007</v>
      </c>
      <c r="C468" s="75">
        <v>50</v>
      </c>
      <c r="D468" s="74">
        <v>141</v>
      </c>
      <c r="E468" s="73" t="s">
        <v>995</v>
      </c>
      <c r="F468" s="73" t="s">
        <v>42</v>
      </c>
      <c r="G468" s="73" t="s">
        <v>43</v>
      </c>
      <c r="I468" s="73">
        <v>490</v>
      </c>
      <c r="J468" s="73" t="s">
        <v>1008</v>
      </c>
      <c r="K468" s="73">
        <v>7</v>
      </c>
      <c r="L468" s="73" t="s">
        <v>132</v>
      </c>
      <c r="M468" s="73">
        <v>50</v>
      </c>
      <c r="N468" s="73">
        <v>9</v>
      </c>
    </row>
    <row r="469" spans="1:14">
      <c r="A469" s="73" t="s">
        <v>1009</v>
      </c>
      <c r="B469" s="74" t="s">
        <v>1010</v>
      </c>
      <c r="C469" s="75">
        <v>20</v>
      </c>
      <c r="D469" s="74">
        <v>143</v>
      </c>
      <c r="E469" s="73" t="s">
        <v>1011</v>
      </c>
      <c r="F469" s="73" t="s">
        <v>42</v>
      </c>
      <c r="G469" s="73" t="s">
        <v>43</v>
      </c>
      <c r="I469" s="73">
        <v>529</v>
      </c>
      <c r="J469" s="73" t="s">
        <v>1012</v>
      </c>
      <c r="K469" s="73">
        <v>3</v>
      </c>
      <c r="L469" s="73" t="s">
        <v>46</v>
      </c>
      <c r="M469" s="73">
        <v>20</v>
      </c>
      <c r="N469" s="73">
        <v>35</v>
      </c>
    </row>
    <row r="470" spans="1:14">
      <c r="A470" s="73" t="s">
        <v>1009</v>
      </c>
      <c r="B470" s="74" t="s">
        <v>1013</v>
      </c>
      <c r="C470" s="75">
        <v>10</v>
      </c>
      <c r="D470" s="74">
        <v>143</v>
      </c>
      <c r="E470" s="73" t="s">
        <v>1011</v>
      </c>
      <c r="F470" s="73" t="s">
        <v>42</v>
      </c>
      <c r="G470" s="73" t="s">
        <v>43</v>
      </c>
      <c r="I470" s="73">
        <v>527</v>
      </c>
      <c r="J470" s="73" t="s">
        <v>1014</v>
      </c>
      <c r="K470" s="73">
        <v>1</v>
      </c>
      <c r="L470" s="73" t="s">
        <v>46</v>
      </c>
      <c r="M470" s="73">
        <v>10</v>
      </c>
      <c r="N470" s="73">
        <v>4</v>
      </c>
    </row>
    <row r="471" spans="1:14">
      <c r="A471" s="73" t="s">
        <v>1009</v>
      </c>
      <c r="B471" s="74" t="s">
        <v>1015</v>
      </c>
      <c r="C471" s="75">
        <v>30</v>
      </c>
      <c r="D471" s="74">
        <v>143</v>
      </c>
      <c r="E471" s="73" t="s">
        <v>1011</v>
      </c>
      <c r="F471" s="73" t="s">
        <v>42</v>
      </c>
      <c r="G471" s="73" t="s">
        <v>43</v>
      </c>
      <c r="I471" s="73">
        <v>533</v>
      </c>
      <c r="J471" s="73" t="s">
        <v>1016</v>
      </c>
      <c r="K471" s="73">
        <v>7</v>
      </c>
      <c r="L471" s="73" t="s">
        <v>46</v>
      </c>
      <c r="M471" s="73">
        <v>30</v>
      </c>
      <c r="N471" s="73">
        <v>9</v>
      </c>
    </row>
    <row r="472" spans="1:14">
      <c r="A472" s="73" t="s">
        <v>1009</v>
      </c>
      <c r="B472" s="74" t="s">
        <v>1017</v>
      </c>
      <c r="C472" s="75">
        <v>60</v>
      </c>
      <c r="D472" s="74">
        <v>143</v>
      </c>
      <c r="E472" s="73" t="s">
        <v>1011</v>
      </c>
      <c r="F472" s="73" t="s">
        <v>42</v>
      </c>
      <c r="G472" s="73" t="s">
        <v>43</v>
      </c>
      <c r="I472" s="73">
        <v>535</v>
      </c>
      <c r="J472" s="73" t="s">
        <v>1018</v>
      </c>
      <c r="K472" s="73">
        <v>9</v>
      </c>
      <c r="L472" s="73" t="s">
        <v>46</v>
      </c>
      <c r="M472" s="73">
        <v>60</v>
      </c>
      <c r="N472" s="73">
        <v>16</v>
      </c>
    </row>
    <row r="473" spans="1:14">
      <c r="A473" s="73" t="s">
        <v>1009</v>
      </c>
      <c r="B473" s="74" t="s">
        <v>1019</v>
      </c>
      <c r="C473" s="75">
        <v>50</v>
      </c>
      <c r="D473" s="74">
        <v>143</v>
      </c>
      <c r="E473" s="73" t="s">
        <v>1011</v>
      </c>
      <c r="F473" s="73" t="s">
        <v>42</v>
      </c>
      <c r="G473" s="73" t="s">
        <v>43</v>
      </c>
      <c r="I473" s="73">
        <v>532</v>
      </c>
      <c r="J473" s="73" t="s">
        <v>1020</v>
      </c>
      <c r="K473" s="73">
        <v>6</v>
      </c>
      <c r="L473" s="73" t="s">
        <v>46</v>
      </c>
      <c r="M473" s="73">
        <v>50</v>
      </c>
      <c r="N473" s="73">
        <v>20</v>
      </c>
    </row>
    <row r="474" spans="1:14">
      <c r="A474" s="73" t="s">
        <v>1009</v>
      </c>
      <c r="B474" s="74" t="s">
        <v>1021</v>
      </c>
      <c r="C474" s="75">
        <v>60</v>
      </c>
      <c r="D474" s="74">
        <v>143</v>
      </c>
      <c r="E474" s="73" t="s">
        <v>1011</v>
      </c>
      <c r="F474" s="73" t="s">
        <v>42</v>
      </c>
      <c r="G474" s="73" t="s">
        <v>43</v>
      </c>
      <c r="I474" s="73">
        <v>536</v>
      </c>
      <c r="J474" s="73" t="s">
        <v>1022</v>
      </c>
      <c r="K474" s="73">
        <v>10</v>
      </c>
      <c r="L474" s="73" t="s">
        <v>46</v>
      </c>
      <c r="M474" s="73">
        <v>60</v>
      </c>
      <c r="N474" s="73">
        <v>13</v>
      </c>
    </row>
    <row r="475" spans="1:14">
      <c r="A475" s="73" t="s">
        <v>1009</v>
      </c>
      <c r="B475" s="74" t="s">
        <v>1023</v>
      </c>
      <c r="C475" s="75">
        <v>50</v>
      </c>
      <c r="D475" s="74">
        <v>143</v>
      </c>
      <c r="E475" s="73" t="s">
        <v>1011</v>
      </c>
      <c r="F475" s="73" t="s">
        <v>42</v>
      </c>
      <c r="G475" s="73" t="s">
        <v>43</v>
      </c>
      <c r="I475" s="73">
        <v>534</v>
      </c>
      <c r="J475" s="73" t="s">
        <v>1024</v>
      </c>
      <c r="K475" s="73">
        <v>8</v>
      </c>
      <c r="L475" s="73" t="s">
        <v>46</v>
      </c>
      <c r="M475" s="73">
        <v>50</v>
      </c>
      <c r="N475" s="73">
        <v>13</v>
      </c>
    </row>
    <row r="476" spans="1:14">
      <c r="A476" s="73" t="s">
        <v>1009</v>
      </c>
      <c r="B476" s="74" t="s">
        <v>1025</v>
      </c>
      <c r="C476" s="75">
        <v>70</v>
      </c>
      <c r="D476" s="74">
        <v>143</v>
      </c>
      <c r="E476" s="73" t="s">
        <v>1011</v>
      </c>
      <c r="F476" s="73" t="s">
        <v>42</v>
      </c>
      <c r="G476" s="73" t="s">
        <v>43</v>
      </c>
      <c r="I476" s="73">
        <v>530</v>
      </c>
      <c r="J476" s="73" t="s">
        <v>1026</v>
      </c>
      <c r="K476" s="73">
        <v>4</v>
      </c>
      <c r="L476" s="73" t="s">
        <v>46</v>
      </c>
      <c r="M476" s="73">
        <v>70</v>
      </c>
      <c r="N476" s="73">
        <v>40</v>
      </c>
    </row>
    <row r="477" spans="1:14">
      <c r="A477" s="73" t="s">
        <v>1009</v>
      </c>
      <c r="B477" s="74" t="s">
        <v>1027</v>
      </c>
      <c r="C477" s="75">
        <v>80</v>
      </c>
      <c r="D477" s="74">
        <v>143</v>
      </c>
      <c r="E477" s="73" t="s">
        <v>1011</v>
      </c>
      <c r="F477" s="73" t="s">
        <v>42</v>
      </c>
      <c r="G477" s="73" t="s">
        <v>43</v>
      </c>
      <c r="I477" s="73">
        <v>531</v>
      </c>
      <c r="J477" s="73" t="s">
        <v>1028</v>
      </c>
      <c r="K477" s="73">
        <v>5</v>
      </c>
      <c r="L477" s="73" t="s">
        <v>46</v>
      </c>
      <c r="M477" s="73">
        <v>80</v>
      </c>
      <c r="N477" s="73">
        <v>24</v>
      </c>
    </row>
    <row r="478" spans="1:14">
      <c r="A478" s="73" t="s">
        <v>1009</v>
      </c>
      <c r="B478" s="74" t="s">
        <v>1029</v>
      </c>
      <c r="C478" s="75">
        <v>20</v>
      </c>
      <c r="D478" s="74">
        <v>143</v>
      </c>
      <c r="E478" s="73" t="s">
        <v>1011</v>
      </c>
      <c r="F478" s="73" t="s">
        <v>42</v>
      </c>
      <c r="G478" s="73" t="s">
        <v>43</v>
      </c>
      <c r="I478" s="73">
        <v>528</v>
      </c>
      <c r="J478" s="73" t="s">
        <v>1030</v>
      </c>
      <c r="K478" s="73">
        <v>2</v>
      </c>
      <c r="L478" s="73" t="s">
        <v>46</v>
      </c>
      <c r="M478" s="73">
        <v>20</v>
      </c>
      <c r="N478" s="73">
        <v>17</v>
      </c>
    </row>
    <row r="479" spans="1:14">
      <c r="A479" s="73" t="s">
        <v>1031</v>
      </c>
      <c r="B479" s="74" t="s">
        <v>1032</v>
      </c>
      <c r="C479" s="75">
        <v>70</v>
      </c>
      <c r="D479" s="74">
        <v>144</v>
      </c>
      <c r="E479" s="73" t="s">
        <v>1033</v>
      </c>
      <c r="F479" s="73" t="s">
        <v>42</v>
      </c>
      <c r="G479" s="73" t="s">
        <v>43</v>
      </c>
      <c r="I479" s="73">
        <v>568</v>
      </c>
      <c r="J479" s="73" t="s">
        <v>1034</v>
      </c>
      <c r="K479" s="73">
        <v>4</v>
      </c>
      <c r="L479" s="73" t="s">
        <v>132</v>
      </c>
      <c r="M479" s="73">
        <v>70</v>
      </c>
      <c r="N479" s="73">
        <v>4</v>
      </c>
    </row>
    <row r="480" spans="1:14">
      <c r="A480" s="73" t="s">
        <v>1031</v>
      </c>
      <c r="B480" s="74" t="s">
        <v>1035</v>
      </c>
      <c r="C480" s="75">
        <v>80</v>
      </c>
      <c r="D480" s="74">
        <v>144</v>
      </c>
      <c r="E480" s="73" t="s">
        <v>1033</v>
      </c>
      <c r="F480" s="73" t="s">
        <v>42</v>
      </c>
      <c r="G480" s="73" t="s">
        <v>43</v>
      </c>
      <c r="I480" s="73">
        <v>569</v>
      </c>
      <c r="J480" s="73" t="s">
        <v>1036</v>
      </c>
      <c r="K480" s="73">
        <v>5</v>
      </c>
      <c r="L480" s="73" t="s">
        <v>132</v>
      </c>
      <c r="M480" s="73">
        <v>80</v>
      </c>
      <c r="N480" s="73">
        <v>4</v>
      </c>
    </row>
    <row r="481" spans="1:14">
      <c r="A481" s="73" t="s">
        <v>1031</v>
      </c>
      <c r="B481" s="74" t="s">
        <v>1037</v>
      </c>
      <c r="C481" s="75">
        <v>10</v>
      </c>
      <c r="D481" s="74">
        <v>144</v>
      </c>
      <c r="E481" s="73" t="s">
        <v>1033</v>
      </c>
      <c r="F481" s="73" t="s">
        <v>42</v>
      </c>
      <c r="G481" s="73" t="s">
        <v>43</v>
      </c>
      <c r="I481" s="73">
        <v>565</v>
      </c>
      <c r="J481" s="73" t="s">
        <v>1038</v>
      </c>
      <c r="K481" s="73">
        <v>1</v>
      </c>
      <c r="L481" s="73" t="s">
        <v>132</v>
      </c>
      <c r="M481" s="73">
        <v>10</v>
      </c>
    </row>
    <row r="482" spans="1:14">
      <c r="A482" s="73" t="s">
        <v>1031</v>
      </c>
      <c r="B482" s="74" t="s">
        <v>1039</v>
      </c>
      <c r="C482" s="75">
        <v>60</v>
      </c>
      <c r="D482" s="74">
        <v>144</v>
      </c>
      <c r="E482" s="73" t="s">
        <v>1033</v>
      </c>
      <c r="F482" s="73" t="s">
        <v>42</v>
      </c>
      <c r="G482" s="73" t="s">
        <v>43</v>
      </c>
      <c r="I482" s="73">
        <v>575</v>
      </c>
      <c r="J482" s="73" t="s">
        <v>1040</v>
      </c>
      <c r="K482" s="73">
        <v>10</v>
      </c>
      <c r="L482" s="73" t="s">
        <v>132</v>
      </c>
      <c r="M482" s="73">
        <v>60</v>
      </c>
      <c r="N482" s="73">
        <v>2</v>
      </c>
    </row>
    <row r="483" spans="1:14">
      <c r="A483" s="73" t="s">
        <v>1031</v>
      </c>
      <c r="B483" s="74" t="s">
        <v>1041</v>
      </c>
      <c r="C483" s="75">
        <v>50</v>
      </c>
      <c r="D483" s="74">
        <v>144</v>
      </c>
      <c r="E483" s="73" t="s">
        <v>1033</v>
      </c>
      <c r="F483" s="73" t="s">
        <v>42</v>
      </c>
      <c r="G483" s="73" t="s">
        <v>43</v>
      </c>
      <c r="I483" s="73">
        <v>571</v>
      </c>
      <c r="J483" s="73" t="s">
        <v>1042</v>
      </c>
      <c r="K483" s="73">
        <v>6</v>
      </c>
      <c r="L483" s="73" t="s">
        <v>132</v>
      </c>
      <c r="M483" s="73">
        <v>50</v>
      </c>
      <c r="N483" s="73">
        <v>1</v>
      </c>
    </row>
    <row r="484" spans="1:14">
      <c r="A484" s="73" t="s">
        <v>1031</v>
      </c>
      <c r="B484" s="74" t="s">
        <v>1043</v>
      </c>
      <c r="C484" s="75">
        <v>60</v>
      </c>
      <c r="D484" s="74">
        <v>144</v>
      </c>
      <c r="E484" s="73" t="s">
        <v>1033</v>
      </c>
      <c r="F484" s="73" t="s">
        <v>42</v>
      </c>
      <c r="G484" s="73" t="s">
        <v>43</v>
      </c>
      <c r="I484" s="73">
        <v>574</v>
      </c>
      <c r="J484" s="73" t="s">
        <v>1044</v>
      </c>
      <c r="K484" s="73">
        <v>9</v>
      </c>
      <c r="L484" s="73" t="s">
        <v>132</v>
      </c>
      <c r="M484" s="73">
        <v>60</v>
      </c>
      <c r="N484" s="73">
        <v>3</v>
      </c>
    </row>
    <row r="485" spans="1:14">
      <c r="A485" s="73" t="s">
        <v>1031</v>
      </c>
      <c r="B485" s="74" t="s">
        <v>1045</v>
      </c>
      <c r="C485" s="75">
        <v>50</v>
      </c>
      <c r="D485" s="74">
        <v>144</v>
      </c>
      <c r="E485" s="73" t="s">
        <v>1033</v>
      </c>
      <c r="F485" s="73" t="s">
        <v>42</v>
      </c>
      <c r="G485" s="73" t="s">
        <v>43</v>
      </c>
      <c r="I485" s="73">
        <v>573</v>
      </c>
      <c r="J485" s="73" t="s">
        <v>1046</v>
      </c>
      <c r="K485" s="73">
        <v>8</v>
      </c>
      <c r="L485" s="73" t="s">
        <v>132</v>
      </c>
      <c r="M485" s="73">
        <v>50</v>
      </c>
      <c r="N485" s="73">
        <v>6</v>
      </c>
    </row>
    <row r="486" spans="1:14">
      <c r="A486" s="73" t="s">
        <v>1031</v>
      </c>
      <c r="B486" s="74" t="s">
        <v>1047</v>
      </c>
      <c r="C486" s="75">
        <v>20</v>
      </c>
      <c r="D486" s="74">
        <v>144</v>
      </c>
      <c r="E486" s="73" t="s">
        <v>1033</v>
      </c>
      <c r="F486" s="73" t="s">
        <v>42</v>
      </c>
      <c r="G486" s="73" t="s">
        <v>43</v>
      </c>
      <c r="I486" s="73">
        <v>567</v>
      </c>
      <c r="J486" s="73" t="s">
        <v>1048</v>
      </c>
      <c r="K486" s="73">
        <v>3</v>
      </c>
      <c r="L486" s="73" t="s">
        <v>132</v>
      </c>
      <c r="M486" s="73">
        <v>20</v>
      </c>
      <c r="N486" s="73">
        <v>3</v>
      </c>
    </row>
    <row r="487" spans="1:14">
      <c r="A487" s="73" t="s">
        <v>1031</v>
      </c>
      <c r="B487" s="74" t="s">
        <v>1049</v>
      </c>
      <c r="C487" s="75">
        <v>20</v>
      </c>
      <c r="D487" s="74">
        <v>144</v>
      </c>
      <c r="E487" s="73" t="s">
        <v>1033</v>
      </c>
      <c r="F487" s="73" t="s">
        <v>42</v>
      </c>
      <c r="G487" s="73" t="s">
        <v>43</v>
      </c>
      <c r="I487" s="73">
        <v>566</v>
      </c>
      <c r="J487" s="73" t="s">
        <v>1050</v>
      </c>
      <c r="K487" s="73">
        <v>2</v>
      </c>
      <c r="L487" s="73" t="s">
        <v>132</v>
      </c>
      <c r="M487" s="73">
        <v>20</v>
      </c>
      <c r="N487" s="73">
        <v>1</v>
      </c>
    </row>
    <row r="488" spans="1:14">
      <c r="A488" s="73" t="s">
        <v>1031</v>
      </c>
      <c r="B488" s="74" t="s">
        <v>1051</v>
      </c>
      <c r="C488" s="75">
        <v>50</v>
      </c>
      <c r="D488" s="74">
        <v>144</v>
      </c>
      <c r="E488" s="73" t="s">
        <v>1033</v>
      </c>
      <c r="F488" s="73" t="s">
        <v>42</v>
      </c>
      <c r="G488" s="73" t="s">
        <v>43</v>
      </c>
      <c r="I488" s="73">
        <v>572</v>
      </c>
      <c r="J488" s="73" t="s">
        <v>1052</v>
      </c>
      <c r="K488" s="73">
        <v>7</v>
      </c>
      <c r="L488" s="73" t="s">
        <v>132</v>
      </c>
      <c r="M488" s="73">
        <v>50</v>
      </c>
    </row>
    <row r="489" spans="1:14">
      <c r="A489" s="73" t="s">
        <v>1053</v>
      </c>
      <c r="B489" s="74" t="s">
        <v>1054</v>
      </c>
      <c r="C489" s="75">
        <v>50</v>
      </c>
      <c r="D489" s="74">
        <v>145</v>
      </c>
      <c r="E489" s="73" t="s">
        <v>1055</v>
      </c>
      <c r="F489" s="73" t="s">
        <v>1056</v>
      </c>
      <c r="G489" s="73" t="s">
        <v>43</v>
      </c>
      <c r="I489" s="73">
        <v>555</v>
      </c>
      <c r="J489" s="73" t="s">
        <v>1057</v>
      </c>
      <c r="K489" s="73">
        <v>5</v>
      </c>
      <c r="L489" s="73" t="s">
        <v>46</v>
      </c>
      <c r="M489" s="73">
        <v>50</v>
      </c>
      <c r="N489" s="73">
        <v>1</v>
      </c>
    </row>
    <row r="490" spans="1:14">
      <c r="A490" s="73" t="s">
        <v>1053</v>
      </c>
      <c r="B490" s="74" t="s">
        <v>1058</v>
      </c>
      <c r="C490" s="75">
        <v>30</v>
      </c>
      <c r="D490" s="74">
        <v>145</v>
      </c>
      <c r="E490" s="73" t="s">
        <v>1055</v>
      </c>
      <c r="F490" s="73" t="s">
        <v>1056</v>
      </c>
      <c r="G490" s="73" t="s">
        <v>43</v>
      </c>
      <c r="I490" s="73">
        <v>552</v>
      </c>
      <c r="J490" s="73" t="s">
        <v>1059</v>
      </c>
      <c r="K490" s="73">
        <v>2</v>
      </c>
      <c r="L490" s="73" t="s">
        <v>46</v>
      </c>
      <c r="M490" s="73">
        <v>30</v>
      </c>
      <c r="N490" s="73">
        <v>6</v>
      </c>
    </row>
    <row r="491" spans="1:14">
      <c r="A491" s="73" t="s">
        <v>1053</v>
      </c>
      <c r="B491" s="74" t="s">
        <v>1060</v>
      </c>
      <c r="C491" s="75">
        <v>30</v>
      </c>
      <c r="D491" s="74">
        <v>145</v>
      </c>
      <c r="E491" s="73" t="s">
        <v>1055</v>
      </c>
      <c r="F491" s="73" t="s">
        <v>1056</v>
      </c>
      <c r="G491" s="73" t="s">
        <v>43</v>
      </c>
      <c r="I491" s="73">
        <v>554</v>
      </c>
      <c r="J491" s="73" t="s">
        <v>1061</v>
      </c>
      <c r="K491" s="73">
        <v>4</v>
      </c>
      <c r="L491" s="73" t="s">
        <v>46</v>
      </c>
      <c r="M491" s="73">
        <v>30</v>
      </c>
      <c r="N491" s="73">
        <v>2</v>
      </c>
    </row>
    <row r="492" spans="1:14">
      <c r="A492" s="73" t="s">
        <v>1053</v>
      </c>
      <c r="B492" s="74" t="s">
        <v>1062</v>
      </c>
      <c r="C492" s="75">
        <v>30</v>
      </c>
      <c r="D492" s="74">
        <v>145</v>
      </c>
      <c r="E492" s="73" t="s">
        <v>1055</v>
      </c>
      <c r="F492" s="73" t="s">
        <v>1056</v>
      </c>
      <c r="G492" s="73" t="s">
        <v>43</v>
      </c>
      <c r="I492" s="73">
        <v>556</v>
      </c>
      <c r="J492" s="73" t="s">
        <v>1063</v>
      </c>
      <c r="K492" s="73">
        <v>6</v>
      </c>
      <c r="L492" s="73" t="s">
        <v>46</v>
      </c>
      <c r="M492" s="73">
        <v>30</v>
      </c>
      <c r="N492" s="73">
        <v>2</v>
      </c>
    </row>
    <row r="493" spans="1:14">
      <c r="A493" s="73" t="s">
        <v>1053</v>
      </c>
      <c r="B493" s="74" t="s">
        <v>1064</v>
      </c>
      <c r="C493" s="75">
        <v>20</v>
      </c>
      <c r="D493" s="74">
        <v>145</v>
      </c>
      <c r="E493" s="73" t="s">
        <v>1055</v>
      </c>
      <c r="F493" s="73" t="s">
        <v>1056</v>
      </c>
      <c r="G493" s="73" t="s">
        <v>43</v>
      </c>
      <c r="I493" s="73">
        <v>551</v>
      </c>
      <c r="J493" s="73" t="s">
        <v>1065</v>
      </c>
      <c r="K493" s="73">
        <v>1</v>
      </c>
      <c r="L493" s="73" t="s">
        <v>46</v>
      </c>
      <c r="M493" s="73">
        <v>20</v>
      </c>
    </row>
    <row r="494" spans="1:14">
      <c r="A494" s="73" t="s">
        <v>1053</v>
      </c>
      <c r="B494" s="74" t="s">
        <v>1066</v>
      </c>
      <c r="C494" s="75">
        <v>40</v>
      </c>
      <c r="D494" s="74">
        <v>145</v>
      </c>
      <c r="E494" s="73" t="s">
        <v>1055</v>
      </c>
      <c r="F494" s="73" t="s">
        <v>1056</v>
      </c>
      <c r="G494" s="73" t="s">
        <v>43</v>
      </c>
      <c r="I494" s="73">
        <v>553</v>
      </c>
      <c r="J494" s="73" t="s">
        <v>1067</v>
      </c>
      <c r="K494" s="73">
        <v>3</v>
      </c>
      <c r="L494" s="73" t="s">
        <v>46</v>
      </c>
      <c r="M494" s="73">
        <v>40</v>
      </c>
      <c r="N494" s="73">
        <v>1</v>
      </c>
    </row>
    <row r="495" spans="1:14">
      <c r="A495" s="73" t="s">
        <v>1068</v>
      </c>
      <c r="B495" s="74" t="s">
        <v>1069</v>
      </c>
      <c r="C495" s="75">
        <v>120</v>
      </c>
      <c r="D495" s="74">
        <v>146</v>
      </c>
      <c r="E495" s="73" t="s">
        <v>183</v>
      </c>
      <c r="F495" s="73" t="s">
        <v>42</v>
      </c>
      <c r="G495" s="73" t="s">
        <v>43</v>
      </c>
      <c r="I495" s="73">
        <v>564</v>
      </c>
      <c r="J495" s="73" t="s">
        <v>1070</v>
      </c>
      <c r="K495" s="73">
        <v>9</v>
      </c>
      <c r="L495" s="73" t="s">
        <v>132</v>
      </c>
      <c r="M495" s="73">
        <v>120</v>
      </c>
    </row>
    <row r="496" spans="1:14">
      <c r="A496" s="73" t="s">
        <v>1068</v>
      </c>
      <c r="B496" s="74" t="s">
        <v>1071</v>
      </c>
      <c r="C496" s="75">
        <v>30</v>
      </c>
      <c r="D496" s="74">
        <v>146</v>
      </c>
      <c r="E496" s="73" t="s">
        <v>183</v>
      </c>
      <c r="F496" s="73" t="s">
        <v>42</v>
      </c>
      <c r="G496" s="73" t="s">
        <v>43</v>
      </c>
      <c r="I496" s="73">
        <v>620</v>
      </c>
      <c r="J496" s="73" t="s">
        <v>1072</v>
      </c>
      <c r="K496" s="73">
        <v>1</v>
      </c>
      <c r="L496" s="73" t="s">
        <v>132</v>
      </c>
      <c r="M496" s="73">
        <v>30</v>
      </c>
      <c r="N496" s="73">
        <v>5</v>
      </c>
    </row>
    <row r="497" spans="1:14">
      <c r="A497" s="73" t="s">
        <v>1068</v>
      </c>
      <c r="B497" s="74" t="s">
        <v>1073</v>
      </c>
      <c r="C497" s="75">
        <v>100</v>
      </c>
      <c r="D497" s="74">
        <v>146</v>
      </c>
      <c r="E497" s="73" t="s">
        <v>183</v>
      </c>
      <c r="F497" s="73" t="s">
        <v>42</v>
      </c>
      <c r="G497" s="73" t="s">
        <v>43</v>
      </c>
      <c r="I497" s="73">
        <v>561</v>
      </c>
      <c r="J497" s="73" t="s">
        <v>1074</v>
      </c>
      <c r="K497" s="73">
        <v>6</v>
      </c>
      <c r="L497" s="73" t="s">
        <v>132</v>
      </c>
      <c r="M497" s="73">
        <v>100</v>
      </c>
      <c r="N497" s="73">
        <v>3</v>
      </c>
    </row>
    <row r="498" spans="1:14">
      <c r="A498" s="73" t="s">
        <v>1068</v>
      </c>
      <c r="B498" s="74" t="s">
        <v>1075</v>
      </c>
      <c r="C498" s="75">
        <v>50</v>
      </c>
      <c r="D498" s="74">
        <v>146</v>
      </c>
      <c r="E498" s="73" t="s">
        <v>183</v>
      </c>
      <c r="F498" s="73" t="s">
        <v>42</v>
      </c>
      <c r="G498" s="73" t="s">
        <v>43</v>
      </c>
      <c r="I498" s="73">
        <v>558</v>
      </c>
      <c r="J498" s="73" t="s">
        <v>1076</v>
      </c>
      <c r="K498" s="73">
        <v>3</v>
      </c>
      <c r="L498" s="73" t="s">
        <v>132</v>
      </c>
      <c r="M498" s="73">
        <v>50</v>
      </c>
      <c r="N498" s="73">
        <v>1</v>
      </c>
    </row>
    <row r="499" spans="1:14">
      <c r="A499" s="73" t="s">
        <v>1068</v>
      </c>
      <c r="B499" s="74" t="s">
        <v>1077</v>
      </c>
      <c r="C499" s="75">
        <v>70</v>
      </c>
      <c r="D499" s="74">
        <v>146</v>
      </c>
      <c r="E499" s="73" t="s">
        <v>183</v>
      </c>
      <c r="F499" s="73" t="s">
        <v>42</v>
      </c>
      <c r="G499" s="73" t="s">
        <v>43</v>
      </c>
      <c r="I499" s="73">
        <v>562</v>
      </c>
      <c r="J499" s="73" t="s">
        <v>1078</v>
      </c>
      <c r="K499" s="73">
        <v>7</v>
      </c>
      <c r="L499" s="73" t="s">
        <v>132</v>
      </c>
      <c r="M499" s="73">
        <v>70</v>
      </c>
      <c r="N499" s="73">
        <v>2</v>
      </c>
    </row>
    <row r="500" spans="1:14">
      <c r="A500" s="73" t="s">
        <v>1068</v>
      </c>
      <c r="B500" s="74" t="s">
        <v>1079</v>
      </c>
      <c r="C500" s="75">
        <v>80</v>
      </c>
      <c r="D500" s="74">
        <v>146</v>
      </c>
      <c r="E500" s="73" t="s">
        <v>183</v>
      </c>
      <c r="F500" s="73" t="s">
        <v>42</v>
      </c>
      <c r="G500" s="73" t="s">
        <v>43</v>
      </c>
      <c r="I500" s="73">
        <v>563</v>
      </c>
      <c r="J500" s="73" t="s">
        <v>1080</v>
      </c>
      <c r="K500" s="73">
        <v>8</v>
      </c>
      <c r="L500" s="73" t="s">
        <v>132</v>
      </c>
      <c r="M500" s="73">
        <v>80</v>
      </c>
    </row>
    <row r="501" spans="1:14">
      <c r="A501" s="73" t="s">
        <v>1068</v>
      </c>
      <c r="B501" s="74" t="s">
        <v>1081</v>
      </c>
      <c r="C501" s="75">
        <v>70</v>
      </c>
      <c r="D501" s="74">
        <v>146</v>
      </c>
      <c r="E501" s="73" t="s">
        <v>183</v>
      </c>
      <c r="F501" s="73" t="s">
        <v>42</v>
      </c>
      <c r="G501" s="73" t="s">
        <v>43</v>
      </c>
      <c r="I501" s="73">
        <v>559</v>
      </c>
      <c r="J501" s="73" t="s">
        <v>1082</v>
      </c>
      <c r="K501" s="73">
        <v>4</v>
      </c>
      <c r="L501" s="73" t="s">
        <v>132</v>
      </c>
      <c r="M501" s="73">
        <v>70</v>
      </c>
      <c r="N501" s="73">
        <v>2</v>
      </c>
    </row>
    <row r="502" spans="1:14">
      <c r="A502" s="73" t="s">
        <v>1068</v>
      </c>
      <c r="B502" s="74" t="s">
        <v>1083</v>
      </c>
      <c r="C502" s="75">
        <v>80</v>
      </c>
      <c r="D502" s="74">
        <v>146</v>
      </c>
      <c r="E502" s="73" t="s">
        <v>183</v>
      </c>
      <c r="F502" s="73" t="s">
        <v>42</v>
      </c>
      <c r="G502" s="73" t="s">
        <v>43</v>
      </c>
      <c r="I502" s="73">
        <v>560</v>
      </c>
      <c r="J502" s="73" t="s">
        <v>1084</v>
      </c>
      <c r="K502" s="73">
        <v>5</v>
      </c>
      <c r="L502" s="73" t="s">
        <v>132</v>
      </c>
      <c r="M502" s="73">
        <v>80</v>
      </c>
      <c r="N502" s="73">
        <v>3</v>
      </c>
    </row>
    <row r="503" spans="1:14">
      <c r="A503" s="73" t="s">
        <v>1068</v>
      </c>
      <c r="B503" s="74" t="s">
        <v>1085</v>
      </c>
      <c r="C503" s="75">
        <v>40</v>
      </c>
      <c r="D503" s="74">
        <v>146</v>
      </c>
      <c r="E503" s="73" t="s">
        <v>183</v>
      </c>
      <c r="F503" s="73" t="s">
        <v>42</v>
      </c>
      <c r="G503" s="73" t="s">
        <v>43</v>
      </c>
      <c r="I503" s="73">
        <v>557</v>
      </c>
      <c r="J503" s="73" t="s">
        <v>1086</v>
      </c>
      <c r="K503" s="73">
        <v>2</v>
      </c>
      <c r="L503" s="73" t="s">
        <v>132</v>
      </c>
      <c r="M503" s="73">
        <v>40</v>
      </c>
    </row>
    <row r="504" spans="1:14">
      <c r="A504" s="73" t="s">
        <v>1087</v>
      </c>
      <c r="B504" s="74" t="s">
        <v>1088</v>
      </c>
      <c r="C504" s="75">
        <v>60</v>
      </c>
      <c r="D504" s="74">
        <v>148</v>
      </c>
      <c r="E504" s="73" t="s">
        <v>1089</v>
      </c>
      <c r="F504" s="73" t="s">
        <v>42</v>
      </c>
      <c r="G504" s="73" t="s">
        <v>43</v>
      </c>
      <c r="I504" s="73">
        <v>111</v>
      </c>
      <c r="J504" s="73" t="s">
        <v>165</v>
      </c>
      <c r="K504" s="73">
        <v>5</v>
      </c>
      <c r="L504" s="73" t="s">
        <v>46</v>
      </c>
      <c r="M504" s="73">
        <v>60</v>
      </c>
      <c r="N504" s="73">
        <v>9</v>
      </c>
    </row>
    <row r="505" spans="1:14">
      <c r="A505" s="73" t="s">
        <v>1087</v>
      </c>
      <c r="B505" s="74" t="s">
        <v>1090</v>
      </c>
      <c r="C505" s="75">
        <v>120</v>
      </c>
      <c r="D505" s="74">
        <v>148</v>
      </c>
      <c r="E505" s="73" t="s">
        <v>1089</v>
      </c>
      <c r="F505" s="73" t="s">
        <v>42</v>
      </c>
      <c r="G505" s="73" t="s">
        <v>43</v>
      </c>
      <c r="I505" s="73">
        <v>634</v>
      </c>
      <c r="J505" s="73" t="s">
        <v>1091</v>
      </c>
      <c r="K505" s="73">
        <v>6</v>
      </c>
      <c r="L505" s="73" t="s">
        <v>46</v>
      </c>
      <c r="M505" s="73">
        <v>120</v>
      </c>
      <c r="N505" s="73">
        <v>7</v>
      </c>
    </row>
    <row r="506" spans="1:14">
      <c r="A506" s="73" t="s">
        <v>1087</v>
      </c>
      <c r="B506" s="74" t="s">
        <v>1092</v>
      </c>
      <c r="C506" s="75">
        <v>70</v>
      </c>
      <c r="D506" s="74">
        <v>148</v>
      </c>
      <c r="E506" s="73" t="s">
        <v>1089</v>
      </c>
      <c r="F506" s="73" t="s">
        <v>42</v>
      </c>
      <c r="G506" s="73" t="s">
        <v>43</v>
      </c>
      <c r="I506" s="73">
        <v>628</v>
      </c>
      <c r="J506" s="73" t="s">
        <v>1093</v>
      </c>
      <c r="K506" s="73">
        <v>2</v>
      </c>
      <c r="L506" s="73" t="s">
        <v>46</v>
      </c>
      <c r="M506" s="73">
        <v>70</v>
      </c>
      <c r="N506" s="73">
        <v>23</v>
      </c>
    </row>
    <row r="507" spans="1:14">
      <c r="A507" s="73" t="s">
        <v>1087</v>
      </c>
      <c r="B507" s="74" t="s">
        <v>1094</v>
      </c>
      <c r="C507" s="75">
        <v>50</v>
      </c>
      <c r="D507" s="74">
        <v>148</v>
      </c>
      <c r="E507" s="73" t="s">
        <v>1089</v>
      </c>
      <c r="F507" s="73" t="s">
        <v>42</v>
      </c>
      <c r="G507" s="73" t="s">
        <v>43</v>
      </c>
      <c r="I507" s="73">
        <v>114</v>
      </c>
      <c r="J507" s="73" t="s">
        <v>159</v>
      </c>
      <c r="K507" s="73">
        <v>8</v>
      </c>
      <c r="L507" s="73" t="s">
        <v>46</v>
      </c>
      <c r="M507" s="73">
        <v>50</v>
      </c>
      <c r="N507" s="73">
        <v>8</v>
      </c>
    </row>
    <row r="508" spans="1:14">
      <c r="A508" s="73" t="s">
        <v>1087</v>
      </c>
      <c r="B508" s="74" t="s">
        <v>1095</v>
      </c>
      <c r="C508" s="75">
        <v>70</v>
      </c>
      <c r="D508" s="74">
        <v>148</v>
      </c>
      <c r="E508" s="73" t="s">
        <v>1089</v>
      </c>
      <c r="F508" s="73" t="s">
        <v>42</v>
      </c>
      <c r="G508" s="73" t="s">
        <v>43</v>
      </c>
      <c r="I508" s="73">
        <v>630</v>
      </c>
      <c r="J508" s="73" t="s">
        <v>1096</v>
      </c>
      <c r="K508" s="73">
        <v>4</v>
      </c>
      <c r="L508" s="73" t="s">
        <v>46</v>
      </c>
      <c r="M508" s="73">
        <v>70</v>
      </c>
      <c r="N508" s="73">
        <v>8</v>
      </c>
    </row>
    <row r="509" spans="1:14">
      <c r="A509" s="73" t="s">
        <v>1087</v>
      </c>
      <c r="B509" s="74" t="s">
        <v>1097</v>
      </c>
      <c r="C509" s="75">
        <v>100</v>
      </c>
      <c r="D509" s="74">
        <v>148</v>
      </c>
      <c r="E509" s="73" t="s">
        <v>1089</v>
      </c>
      <c r="F509" s="73" t="s">
        <v>42</v>
      </c>
      <c r="G509" s="73" t="s">
        <v>43</v>
      </c>
      <c r="I509" s="73">
        <v>629</v>
      </c>
      <c r="J509" s="73" t="s">
        <v>1098</v>
      </c>
      <c r="K509" s="73">
        <v>3</v>
      </c>
      <c r="L509" s="73" t="s">
        <v>46</v>
      </c>
      <c r="M509" s="73">
        <v>100</v>
      </c>
      <c r="N509" s="73">
        <v>21</v>
      </c>
    </row>
    <row r="510" spans="1:14">
      <c r="A510" s="73" t="s">
        <v>1087</v>
      </c>
      <c r="B510" s="74" t="s">
        <v>1099</v>
      </c>
      <c r="C510" s="75">
        <v>10</v>
      </c>
      <c r="D510" s="74">
        <v>148</v>
      </c>
      <c r="E510" s="73" t="s">
        <v>1089</v>
      </c>
      <c r="F510" s="73" t="s">
        <v>42</v>
      </c>
      <c r="G510" s="73" t="s">
        <v>43</v>
      </c>
      <c r="I510" s="73">
        <v>38</v>
      </c>
      <c r="J510" s="73" t="s">
        <v>108</v>
      </c>
      <c r="K510" s="73">
        <v>1</v>
      </c>
      <c r="L510" s="73" t="s">
        <v>46</v>
      </c>
      <c r="M510" s="73">
        <v>10</v>
      </c>
      <c r="N510" s="73">
        <v>6</v>
      </c>
    </row>
    <row r="511" spans="1:14">
      <c r="A511" s="73" t="s">
        <v>1087</v>
      </c>
      <c r="B511" s="74" t="s">
        <v>1100</v>
      </c>
      <c r="C511" s="75">
        <v>30</v>
      </c>
      <c r="D511" s="74">
        <v>148</v>
      </c>
      <c r="E511" s="73" t="s">
        <v>1089</v>
      </c>
      <c r="F511" s="73" t="s">
        <v>42</v>
      </c>
      <c r="G511" s="73" t="s">
        <v>43</v>
      </c>
      <c r="I511" s="73">
        <v>113</v>
      </c>
      <c r="J511" s="73" t="s">
        <v>163</v>
      </c>
      <c r="K511" s="73">
        <v>7</v>
      </c>
      <c r="L511" s="73" t="s">
        <v>46</v>
      </c>
      <c r="M511" s="73">
        <v>30</v>
      </c>
      <c r="N511" s="73">
        <v>3</v>
      </c>
    </row>
    <row r="512" spans="1:14">
      <c r="A512" s="73" t="s">
        <v>1101</v>
      </c>
      <c r="B512" s="74" t="s">
        <v>1102</v>
      </c>
      <c r="C512" s="75">
        <v>70</v>
      </c>
      <c r="D512" s="74">
        <v>150</v>
      </c>
      <c r="E512" s="73" t="s">
        <v>1103</v>
      </c>
      <c r="F512" s="73" t="s">
        <v>42</v>
      </c>
      <c r="G512" s="73" t="s">
        <v>43</v>
      </c>
      <c r="I512" s="73">
        <v>493</v>
      </c>
      <c r="J512" s="73" t="s">
        <v>1104</v>
      </c>
      <c r="K512" s="73">
        <v>2</v>
      </c>
      <c r="L512" s="73" t="s">
        <v>46</v>
      </c>
      <c r="M512" s="73">
        <v>70</v>
      </c>
      <c r="N512" s="73">
        <v>116</v>
      </c>
    </row>
    <row r="513" spans="1:14">
      <c r="A513" s="73" t="s">
        <v>1101</v>
      </c>
      <c r="B513" s="74" t="s">
        <v>1105</v>
      </c>
      <c r="C513" s="75">
        <v>40</v>
      </c>
      <c r="D513" s="74">
        <v>150</v>
      </c>
      <c r="E513" s="73" t="s">
        <v>1103</v>
      </c>
      <c r="F513" s="73" t="s">
        <v>42</v>
      </c>
      <c r="G513" s="73" t="s">
        <v>43</v>
      </c>
      <c r="I513" s="73">
        <v>491</v>
      </c>
      <c r="J513" s="73" t="s">
        <v>1106</v>
      </c>
      <c r="K513" s="73">
        <v>1</v>
      </c>
      <c r="L513" s="73" t="s">
        <v>46</v>
      </c>
      <c r="M513" s="73">
        <v>40</v>
      </c>
      <c r="N513" s="73">
        <v>59</v>
      </c>
    </row>
    <row r="514" spans="1:14">
      <c r="A514" s="73" t="s">
        <v>1101</v>
      </c>
      <c r="B514" s="74" t="s">
        <v>1107</v>
      </c>
      <c r="C514" s="75">
        <v>40</v>
      </c>
      <c r="D514" s="74">
        <v>150</v>
      </c>
      <c r="E514" s="73" t="s">
        <v>1103</v>
      </c>
      <c r="F514" s="73" t="s">
        <v>42</v>
      </c>
      <c r="G514" s="73" t="s">
        <v>43</v>
      </c>
      <c r="I514" s="73">
        <v>519</v>
      </c>
      <c r="J514" s="73" t="s">
        <v>1108</v>
      </c>
      <c r="K514" s="73">
        <v>3</v>
      </c>
      <c r="L514" s="73" t="s">
        <v>46</v>
      </c>
      <c r="M514" s="73">
        <v>40</v>
      </c>
      <c r="N514" s="73">
        <v>55</v>
      </c>
    </row>
    <row r="515" spans="1:14">
      <c r="A515" s="73" t="s">
        <v>1101</v>
      </c>
      <c r="B515" s="74" t="s">
        <v>1109</v>
      </c>
      <c r="C515" s="75">
        <v>50</v>
      </c>
      <c r="D515" s="74">
        <v>150</v>
      </c>
      <c r="E515" s="73" t="s">
        <v>1103</v>
      </c>
      <c r="F515" s="73" t="s">
        <v>42</v>
      </c>
      <c r="G515" s="73" t="s">
        <v>43</v>
      </c>
      <c r="I515" s="73">
        <v>523</v>
      </c>
      <c r="J515" s="73" t="s">
        <v>1110</v>
      </c>
      <c r="K515" s="73">
        <v>7</v>
      </c>
      <c r="L515" s="73" t="s">
        <v>46</v>
      </c>
      <c r="M515" s="73">
        <v>50</v>
      </c>
      <c r="N515" s="73">
        <v>14</v>
      </c>
    </row>
    <row r="516" spans="1:14">
      <c r="A516" s="73" t="s">
        <v>1101</v>
      </c>
      <c r="B516" s="74" t="s">
        <v>1111</v>
      </c>
      <c r="C516" s="75">
        <v>100</v>
      </c>
      <c r="D516" s="74">
        <v>150</v>
      </c>
      <c r="E516" s="73" t="s">
        <v>1103</v>
      </c>
      <c r="F516" s="73" t="s">
        <v>42</v>
      </c>
      <c r="G516" s="73" t="s">
        <v>43</v>
      </c>
      <c r="I516" s="73">
        <v>520</v>
      </c>
      <c r="J516" s="73" t="s">
        <v>78</v>
      </c>
      <c r="K516" s="73">
        <v>4</v>
      </c>
      <c r="L516" s="73" t="s">
        <v>46</v>
      </c>
      <c r="M516" s="73">
        <v>100</v>
      </c>
      <c r="N516" s="73">
        <v>52</v>
      </c>
    </row>
    <row r="517" spans="1:14">
      <c r="A517" s="73" t="s">
        <v>1101</v>
      </c>
      <c r="B517" s="74" t="s">
        <v>1112</v>
      </c>
      <c r="C517" s="75">
        <v>150</v>
      </c>
      <c r="D517" s="74">
        <v>150</v>
      </c>
      <c r="E517" s="73" t="s">
        <v>1103</v>
      </c>
      <c r="F517" s="73" t="s">
        <v>42</v>
      </c>
      <c r="G517" s="73" t="s">
        <v>43</v>
      </c>
      <c r="I517" s="73">
        <v>525</v>
      </c>
      <c r="J517" s="73" t="s">
        <v>1113</v>
      </c>
      <c r="K517" s="73">
        <v>9</v>
      </c>
      <c r="L517" s="73" t="s">
        <v>46</v>
      </c>
      <c r="M517" s="73">
        <v>150</v>
      </c>
      <c r="N517" s="73">
        <v>13</v>
      </c>
    </row>
    <row r="518" spans="1:14">
      <c r="A518" s="73" t="s">
        <v>1101</v>
      </c>
      <c r="B518" s="74" t="s">
        <v>1114</v>
      </c>
      <c r="C518" s="75">
        <v>80</v>
      </c>
      <c r="D518" s="74">
        <v>150</v>
      </c>
      <c r="E518" s="73" t="s">
        <v>1103</v>
      </c>
      <c r="F518" s="73" t="s">
        <v>42</v>
      </c>
      <c r="G518" s="73" t="s">
        <v>43</v>
      </c>
      <c r="I518" s="73">
        <v>524</v>
      </c>
      <c r="J518" s="73" t="s">
        <v>1115</v>
      </c>
      <c r="K518" s="73">
        <v>8</v>
      </c>
      <c r="L518" s="73" t="s">
        <v>46</v>
      </c>
      <c r="M518" s="73">
        <v>80</v>
      </c>
      <c r="N518" s="73">
        <v>9</v>
      </c>
    </row>
    <row r="519" spans="1:14">
      <c r="A519" s="73" t="s">
        <v>1101</v>
      </c>
      <c r="B519" s="74" t="s">
        <v>1116</v>
      </c>
      <c r="C519" s="75">
        <v>60</v>
      </c>
      <c r="D519" s="74">
        <v>150</v>
      </c>
      <c r="E519" s="73" t="s">
        <v>1103</v>
      </c>
      <c r="F519" s="73" t="s">
        <v>42</v>
      </c>
      <c r="G519" s="73" t="s">
        <v>43</v>
      </c>
      <c r="I519" s="73">
        <v>522</v>
      </c>
      <c r="J519" s="73" t="s">
        <v>1117</v>
      </c>
      <c r="K519" s="73">
        <v>6</v>
      </c>
      <c r="L519" s="73" t="s">
        <v>46</v>
      </c>
      <c r="M519" s="73">
        <v>60</v>
      </c>
      <c r="N519" s="73">
        <v>35</v>
      </c>
    </row>
    <row r="520" spans="1:14">
      <c r="A520" s="73" t="s">
        <v>1101</v>
      </c>
      <c r="B520" s="74" t="s">
        <v>1118</v>
      </c>
      <c r="C520" s="75">
        <v>100</v>
      </c>
      <c r="D520" s="74">
        <v>150</v>
      </c>
      <c r="E520" s="73" t="s">
        <v>1103</v>
      </c>
      <c r="F520" s="73" t="s">
        <v>42</v>
      </c>
      <c r="G520" s="73" t="s">
        <v>43</v>
      </c>
      <c r="I520" s="73">
        <v>526</v>
      </c>
      <c r="J520" s="73" t="s">
        <v>1119</v>
      </c>
      <c r="K520" s="73">
        <v>10</v>
      </c>
      <c r="L520" s="73" t="s">
        <v>46</v>
      </c>
      <c r="M520" s="73">
        <v>100</v>
      </c>
      <c r="N520" s="73">
        <v>8</v>
      </c>
    </row>
    <row r="521" spans="1:14">
      <c r="A521" s="73" t="s">
        <v>1101</v>
      </c>
      <c r="B521" s="74" t="s">
        <v>1120</v>
      </c>
      <c r="C521" s="75">
        <v>60</v>
      </c>
      <c r="D521" s="74">
        <v>150</v>
      </c>
      <c r="E521" s="73" t="s">
        <v>1103</v>
      </c>
      <c r="F521" s="73" t="s">
        <v>42</v>
      </c>
      <c r="G521" s="73" t="s">
        <v>43</v>
      </c>
      <c r="I521" s="73">
        <v>521</v>
      </c>
      <c r="J521" s="73" t="s">
        <v>1121</v>
      </c>
      <c r="K521" s="73">
        <v>5</v>
      </c>
      <c r="L521" s="73" t="s">
        <v>46</v>
      </c>
      <c r="M521" s="73">
        <v>60</v>
      </c>
      <c r="N521" s="73">
        <v>41</v>
      </c>
    </row>
    <row r="522" spans="1:14">
      <c r="A522" s="73" t="s">
        <v>1122</v>
      </c>
      <c r="B522" s="74" t="s">
        <v>1123</v>
      </c>
      <c r="C522" s="75">
        <v>60</v>
      </c>
      <c r="D522" s="74">
        <v>151</v>
      </c>
      <c r="E522" s="73" t="s">
        <v>1124</v>
      </c>
      <c r="F522" s="73" t="s">
        <v>42</v>
      </c>
      <c r="G522" s="73" t="s">
        <v>43</v>
      </c>
      <c r="I522" s="73">
        <v>596</v>
      </c>
      <c r="J522" s="73" t="s">
        <v>1125</v>
      </c>
      <c r="K522" s="73">
        <v>6</v>
      </c>
      <c r="L522" s="73" t="s">
        <v>132</v>
      </c>
      <c r="M522" s="73">
        <v>60</v>
      </c>
    </row>
    <row r="523" spans="1:14">
      <c r="A523" s="73" t="s">
        <v>1122</v>
      </c>
      <c r="B523" s="74" t="s">
        <v>1126</v>
      </c>
      <c r="C523" s="75">
        <v>40</v>
      </c>
      <c r="D523" s="74">
        <v>151</v>
      </c>
      <c r="E523" s="73" t="s">
        <v>1124</v>
      </c>
      <c r="F523" s="73" t="s">
        <v>42</v>
      </c>
      <c r="G523" s="73" t="s">
        <v>43</v>
      </c>
      <c r="I523" s="73">
        <v>591</v>
      </c>
      <c r="J523" s="73" t="s">
        <v>1127</v>
      </c>
      <c r="K523" s="73">
        <v>1</v>
      </c>
      <c r="L523" s="73" t="s">
        <v>132</v>
      </c>
      <c r="M523" s="73">
        <v>40</v>
      </c>
      <c r="N523" s="73">
        <v>3</v>
      </c>
    </row>
    <row r="524" spans="1:14">
      <c r="A524" s="73" t="s">
        <v>1122</v>
      </c>
      <c r="B524" s="74" t="s">
        <v>1128</v>
      </c>
      <c r="C524" s="75">
        <v>40</v>
      </c>
      <c r="D524" s="74">
        <v>151</v>
      </c>
      <c r="E524" s="73" t="s">
        <v>1124</v>
      </c>
      <c r="F524" s="73" t="s">
        <v>42</v>
      </c>
      <c r="G524" s="73" t="s">
        <v>43</v>
      </c>
      <c r="I524" s="73">
        <v>593</v>
      </c>
      <c r="J524" s="73" t="s">
        <v>1129</v>
      </c>
      <c r="K524" s="73">
        <v>3</v>
      </c>
      <c r="L524" s="73" t="s">
        <v>132</v>
      </c>
      <c r="M524" s="73">
        <v>40</v>
      </c>
      <c r="N524" s="73">
        <v>1</v>
      </c>
    </row>
    <row r="525" spans="1:14">
      <c r="A525" s="73" t="s">
        <v>1122</v>
      </c>
      <c r="B525" s="74" t="s">
        <v>1130</v>
      </c>
      <c r="C525" s="75">
        <v>70</v>
      </c>
      <c r="D525" s="74">
        <v>151</v>
      </c>
      <c r="E525" s="73" t="s">
        <v>1124</v>
      </c>
      <c r="F525" s="73" t="s">
        <v>42</v>
      </c>
      <c r="G525" s="73" t="s">
        <v>43</v>
      </c>
      <c r="I525" s="73">
        <v>592</v>
      </c>
      <c r="J525" s="73" t="s">
        <v>1131</v>
      </c>
      <c r="K525" s="73">
        <v>2</v>
      </c>
      <c r="L525" s="73" t="s">
        <v>132</v>
      </c>
      <c r="M525" s="73">
        <v>70</v>
      </c>
      <c r="N525" s="73">
        <v>2</v>
      </c>
    </row>
    <row r="526" spans="1:14">
      <c r="A526" s="73" t="s">
        <v>1122</v>
      </c>
      <c r="B526" s="74" t="s">
        <v>1132</v>
      </c>
      <c r="C526" s="75">
        <v>50</v>
      </c>
      <c r="D526" s="74">
        <v>151</v>
      </c>
      <c r="E526" s="73" t="s">
        <v>1124</v>
      </c>
      <c r="F526" s="73" t="s">
        <v>42</v>
      </c>
      <c r="G526" s="73" t="s">
        <v>43</v>
      </c>
      <c r="I526" s="73">
        <v>597</v>
      </c>
      <c r="J526" s="73" t="s">
        <v>1133</v>
      </c>
      <c r="K526" s="73">
        <v>7</v>
      </c>
      <c r="L526" s="73" t="s">
        <v>132</v>
      </c>
      <c r="M526" s="73">
        <v>50</v>
      </c>
    </row>
    <row r="527" spans="1:14">
      <c r="A527" s="73" t="s">
        <v>1122</v>
      </c>
      <c r="B527" s="74" t="s">
        <v>1134</v>
      </c>
      <c r="C527" s="75">
        <v>60</v>
      </c>
      <c r="D527" s="74">
        <v>151</v>
      </c>
      <c r="E527" s="73" t="s">
        <v>1124</v>
      </c>
      <c r="F527" s="73" t="s">
        <v>42</v>
      </c>
      <c r="G527" s="73" t="s">
        <v>43</v>
      </c>
      <c r="I527" s="73">
        <v>595</v>
      </c>
      <c r="J527" s="73" t="s">
        <v>1135</v>
      </c>
      <c r="K527" s="73">
        <v>5</v>
      </c>
      <c r="L527" s="73" t="s">
        <v>132</v>
      </c>
      <c r="M527" s="73">
        <v>60</v>
      </c>
      <c r="N527" s="73">
        <v>1</v>
      </c>
    </row>
    <row r="528" spans="1:14">
      <c r="A528" s="73" t="s">
        <v>1122</v>
      </c>
      <c r="B528" s="74" t="s">
        <v>1136</v>
      </c>
      <c r="C528" s="75">
        <v>80</v>
      </c>
      <c r="D528" s="74">
        <v>151</v>
      </c>
      <c r="E528" s="73" t="s">
        <v>1124</v>
      </c>
      <c r="F528" s="73" t="s">
        <v>42</v>
      </c>
      <c r="G528" s="73" t="s">
        <v>43</v>
      </c>
      <c r="I528" s="73">
        <v>598</v>
      </c>
      <c r="J528" s="73" t="s">
        <v>1137</v>
      </c>
      <c r="K528" s="73">
        <v>8</v>
      </c>
      <c r="L528" s="73" t="s">
        <v>132</v>
      </c>
      <c r="M528" s="73">
        <v>80</v>
      </c>
    </row>
    <row r="529" spans="1:14">
      <c r="A529" s="73" t="s">
        <v>1122</v>
      </c>
      <c r="B529" s="74" t="s">
        <v>1138</v>
      </c>
      <c r="C529" s="75">
        <v>100</v>
      </c>
      <c r="D529" s="74">
        <v>151</v>
      </c>
      <c r="E529" s="73" t="s">
        <v>1124</v>
      </c>
      <c r="F529" s="73" t="s">
        <v>42</v>
      </c>
      <c r="G529" s="73" t="s">
        <v>43</v>
      </c>
      <c r="I529" s="73">
        <v>600</v>
      </c>
      <c r="J529" s="73" t="s">
        <v>1139</v>
      </c>
      <c r="K529" s="73">
        <v>10</v>
      </c>
      <c r="L529" s="73" t="s">
        <v>132</v>
      </c>
      <c r="M529" s="73">
        <v>100</v>
      </c>
    </row>
    <row r="530" spans="1:14">
      <c r="A530" s="73" t="s">
        <v>1122</v>
      </c>
      <c r="B530" s="74" t="s">
        <v>1140</v>
      </c>
      <c r="C530" s="75">
        <v>100</v>
      </c>
      <c r="D530" s="74">
        <v>151</v>
      </c>
      <c r="E530" s="73" t="s">
        <v>1124</v>
      </c>
      <c r="F530" s="73" t="s">
        <v>42</v>
      </c>
      <c r="G530" s="73" t="s">
        <v>43</v>
      </c>
      <c r="I530" s="73">
        <v>594</v>
      </c>
      <c r="J530" s="73" t="s">
        <v>1141</v>
      </c>
      <c r="K530" s="73">
        <v>4</v>
      </c>
      <c r="L530" s="73" t="s">
        <v>132</v>
      </c>
      <c r="M530" s="73">
        <v>100</v>
      </c>
    </row>
    <row r="531" spans="1:14">
      <c r="A531" s="73" t="s">
        <v>1122</v>
      </c>
      <c r="B531" s="74" t="s">
        <v>1142</v>
      </c>
      <c r="C531" s="75">
        <v>150</v>
      </c>
      <c r="D531" s="74">
        <v>151</v>
      </c>
      <c r="E531" s="73" t="s">
        <v>1124</v>
      </c>
      <c r="F531" s="73" t="s">
        <v>42</v>
      </c>
      <c r="G531" s="73" t="s">
        <v>43</v>
      </c>
      <c r="I531" s="73">
        <v>599</v>
      </c>
      <c r="J531" s="73" t="s">
        <v>1143</v>
      </c>
      <c r="K531" s="73">
        <v>9</v>
      </c>
      <c r="L531" s="73" t="s">
        <v>132</v>
      </c>
      <c r="M531" s="73">
        <v>150</v>
      </c>
    </row>
    <row r="532" spans="1:14">
      <c r="A532" s="73" t="s">
        <v>1144</v>
      </c>
      <c r="B532" s="74" t="s">
        <v>1145</v>
      </c>
      <c r="C532" s="75">
        <v>100</v>
      </c>
      <c r="D532" s="74">
        <v>156</v>
      </c>
      <c r="E532" s="73" t="s">
        <v>1146</v>
      </c>
      <c r="F532" s="73" t="s">
        <v>42</v>
      </c>
      <c r="G532" s="73" t="s">
        <v>43</v>
      </c>
      <c r="I532" s="73">
        <v>500</v>
      </c>
      <c r="J532" s="73" t="s">
        <v>1147</v>
      </c>
      <c r="K532" s="73">
        <v>7</v>
      </c>
      <c r="L532" s="73" t="s">
        <v>132</v>
      </c>
      <c r="M532" s="73">
        <v>100</v>
      </c>
      <c r="N532" s="73">
        <v>2</v>
      </c>
    </row>
    <row r="533" spans="1:14">
      <c r="A533" s="73" t="s">
        <v>1144</v>
      </c>
      <c r="B533" s="74" t="s">
        <v>1148</v>
      </c>
      <c r="C533" s="75">
        <v>120</v>
      </c>
      <c r="D533" s="74">
        <v>156</v>
      </c>
      <c r="E533" s="73" t="s">
        <v>1146</v>
      </c>
      <c r="F533" s="73" t="s">
        <v>42</v>
      </c>
      <c r="G533" s="73" t="s">
        <v>43</v>
      </c>
      <c r="I533" s="73">
        <v>498</v>
      </c>
      <c r="J533" s="73" t="s">
        <v>1149</v>
      </c>
      <c r="K533" s="73">
        <v>5</v>
      </c>
      <c r="L533" s="73" t="s">
        <v>132</v>
      </c>
      <c r="M533" s="73">
        <v>120</v>
      </c>
      <c r="N533" s="73">
        <v>1</v>
      </c>
    </row>
    <row r="534" spans="1:14">
      <c r="A534" s="73" t="s">
        <v>1144</v>
      </c>
      <c r="B534" s="74" t="s">
        <v>1150</v>
      </c>
      <c r="C534" s="75">
        <v>130</v>
      </c>
      <c r="D534" s="74">
        <v>156</v>
      </c>
      <c r="E534" s="73" t="s">
        <v>1146</v>
      </c>
      <c r="F534" s="73" t="s">
        <v>42</v>
      </c>
      <c r="G534" s="73" t="s">
        <v>43</v>
      </c>
      <c r="I534" s="73">
        <v>499</v>
      </c>
      <c r="J534" s="73" t="s">
        <v>1151</v>
      </c>
      <c r="K534" s="73">
        <v>6</v>
      </c>
      <c r="L534" s="73" t="s">
        <v>132</v>
      </c>
      <c r="M534" s="73">
        <v>130</v>
      </c>
    </row>
    <row r="535" spans="1:14">
      <c r="A535" s="73" t="s">
        <v>1144</v>
      </c>
      <c r="B535" s="74" t="s">
        <v>1152</v>
      </c>
      <c r="C535" s="75">
        <v>100</v>
      </c>
      <c r="D535" s="74">
        <v>156</v>
      </c>
      <c r="E535" s="73" t="s">
        <v>1146</v>
      </c>
      <c r="F535" s="73" t="s">
        <v>42</v>
      </c>
      <c r="G535" s="73" t="s">
        <v>43</v>
      </c>
      <c r="I535" s="73">
        <v>754</v>
      </c>
      <c r="J535" s="73" t="s">
        <v>1153</v>
      </c>
      <c r="K535" s="73">
        <v>8</v>
      </c>
      <c r="L535" s="73" t="s">
        <v>132</v>
      </c>
      <c r="M535" s="73">
        <v>100</v>
      </c>
    </row>
    <row r="536" spans="1:14">
      <c r="A536" s="73" t="s">
        <v>1144</v>
      </c>
      <c r="B536" s="74" t="s">
        <v>1154</v>
      </c>
      <c r="C536" s="75">
        <v>10</v>
      </c>
      <c r="D536" s="74">
        <v>156</v>
      </c>
      <c r="E536" s="73" t="s">
        <v>1146</v>
      </c>
      <c r="F536" s="73" t="s">
        <v>42</v>
      </c>
      <c r="G536" s="73" t="s">
        <v>43</v>
      </c>
      <c r="I536" s="73">
        <v>54</v>
      </c>
      <c r="J536" s="73" t="s">
        <v>138</v>
      </c>
      <c r="K536" s="73">
        <v>9</v>
      </c>
      <c r="L536" s="73" t="s">
        <v>132</v>
      </c>
      <c r="M536" s="73">
        <v>10</v>
      </c>
    </row>
    <row r="537" spans="1:14">
      <c r="A537" s="73" t="s">
        <v>1144</v>
      </c>
      <c r="B537" s="74" t="s">
        <v>1155</v>
      </c>
      <c r="C537" s="75">
        <v>130</v>
      </c>
      <c r="D537" s="74">
        <v>156</v>
      </c>
      <c r="E537" s="73" t="s">
        <v>1146</v>
      </c>
      <c r="F537" s="73" t="s">
        <v>42</v>
      </c>
      <c r="G537" s="73" t="s">
        <v>43</v>
      </c>
      <c r="I537" s="73">
        <v>753</v>
      </c>
      <c r="J537" s="73" t="s">
        <v>1156</v>
      </c>
      <c r="K537" s="73">
        <v>10</v>
      </c>
      <c r="L537" s="73" t="s">
        <v>132</v>
      </c>
      <c r="M537" s="73">
        <v>130</v>
      </c>
      <c r="N537" s="73">
        <v>1</v>
      </c>
    </row>
    <row r="538" spans="1:14">
      <c r="A538" s="73" t="s">
        <v>1144</v>
      </c>
      <c r="B538" s="74" t="s">
        <v>1157</v>
      </c>
      <c r="C538" s="75">
        <v>55</v>
      </c>
      <c r="D538" s="74">
        <v>156</v>
      </c>
      <c r="E538" s="73" t="s">
        <v>1146</v>
      </c>
      <c r="F538" s="73" t="s">
        <v>42</v>
      </c>
      <c r="G538" s="73" t="s">
        <v>43</v>
      </c>
      <c r="I538" s="73">
        <v>495</v>
      </c>
      <c r="J538" s="73" t="s">
        <v>1158</v>
      </c>
      <c r="K538" s="73">
        <v>2</v>
      </c>
      <c r="L538" s="73" t="s">
        <v>132</v>
      </c>
      <c r="M538" s="73">
        <v>55</v>
      </c>
      <c r="N538" s="73">
        <v>1</v>
      </c>
    </row>
    <row r="539" spans="1:14">
      <c r="A539" s="73" t="s">
        <v>1144</v>
      </c>
      <c r="B539" s="74" t="s">
        <v>1159</v>
      </c>
      <c r="C539" s="75">
        <v>45</v>
      </c>
      <c r="D539" s="74">
        <v>156</v>
      </c>
      <c r="E539" s="73" t="s">
        <v>1146</v>
      </c>
      <c r="F539" s="73" t="s">
        <v>42</v>
      </c>
      <c r="G539" s="73" t="s">
        <v>43</v>
      </c>
      <c r="I539" s="73">
        <v>484</v>
      </c>
      <c r="J539" s="73" t="s">
        <v>393</v>
      </c>
      <c r="K539" s="73">
        <v>1</v>
      </c>
      <c r="L539" s="73" t="s">
        <v>132</v>
      </c>
      <c r="M539" s="73">
        <v>45</v>
      </c>
    </row>
    <row r="540" spans="1:14">
      <c r="A540" s="73" t="s">
        <v>1144</v>
      </c>
      <c r="B540" s="74" t="s">
        <v>1160</v>
      </c>
      <c r="C540" s="75">
        <v>50</v>
      </c>
      <c r="D540" s="74">
        <v>156</v>
      </c>
      <c r="E540" s="73" t="s">
        <v>1146</v>
      </c>
      <c r="F540" s="73" t="s">
        <v>42</v>
      </c>
      <c r="G540" s="73" t="s">
        <v>43</v>
      </c>
      <c r="I540" s="73">
        <v>497</v>
      </c>
      <c r="J540" s="73" t="s">
        <v>395</v>
      </c>
      <c r="K540" s="73">
        <v>4</v>
      </c>
      <c r="L540" s="73" t="s">
        <v>132</v>
      </c>
      <c r="M540" s="73">
        <v>50</v>
      </c>
    </row>
    <row r="541" spans="1:14">
      <c r="A541" s="73" t="s">
        <v>1144</v>
      </c>
      <c r="B541" s="74" t="s">
        <v>1161</v>
      </c>
      <c r="C541" s="75">
        <v>60</v>
      </c>
      <c r="D541" s="74">
        <v>156</v>
      </c>
      <c r="E541" s="73" t="s">
        <v>1146</v>
      </c>
      <c r="F541" s="73" t="s">
        <v>42</v>
      </c>
      <c r="G541" s="73" t="s">
        <v>43</v>
      </c>
      <c r="I541" s="73">
        <v>496</v>
      </c>
      <c r="J541" s="73" t="s">
        <v>1162</v>
      </c>
      <c r="K541" s="73">
        <v>3</v>
      </c>
      <c r="L541" s="73" t="s">
        <v>132</v>
      </c>
      <c r="M541" s="73">
        <v>60</v>
      </c>
    </row>
    <row r="542" spans="1:14">
      <c r="A542" s="73" t="s">
        <v>1163</v>
      </c>
      <c r="B542" s="74" t="s">
        <v>1164</v>
      </c>
      <c r="C542" s="75">
        <v>15</v>
      </c>
      <c r="D542" s="74">
        <v>157</v>
      </c>
      <c r="E542" s="73" t="s">
        <v>1165</v>
      </c>
      <c r="F542" s="73" t="s">
        <v>42</v>
      </c>
      <c r="G542" s="73" t="s">
        <v>43</v>
      </c>
      <c r="I542" s="73">
        <v>601</v>
      </c>
      <c r="J542" s="73" t="s">
        <v>1166</v>
      </c>
      <c r="K542" s="73">
        <v>2</v>
      </c>
      <c r="L542" s="73" t="s">
        <v>46</v>
      </c>
      <c r="M542" s="73">
        <v>15</v>
      </c>
    </row>
    <row r="543" spans="1:14">
      <c r="A543" s="73" t="s">
        <v>1163</v>
      </c>
      <c r="B543" s="74" t="s">
        <v>1167</v>
      </c>
      <c r="C543" s="75">
        <v>15</v>
      </c>
      <c r="D543" s="74">
        <v>157</v>
      </c>
      <c r="E543" s="73" t="s">
        <v>1165</v>
      </c>
      <c r="F543" s="73" t="s">
        <v>42</v>
      </c>
      <c r="G543" s="73" t="s">
        <v>43</v>
      </c>
      <c r="I543" s="73">
        <v>621</v>
      </c>
      <c r="J543" s="73" t="s">
        <v>1168</v>
      </c>
      <c r="K543" s="73">
        <v>1</v>
      </c>
      <c r="L543" s="73" t="s">
        <v>46</v>
      </c>
      <c r="M543" s="73">
        <v>15</v>
      </c>
    </row>
    <row r="544" spans="1:14">
      <c r="A544" s="73" t="s">
        <v>1163</v>
      </c>
      <c r="B544" s="74" t="s">
        <v>1169</v>
      </c>
      <c r="C544" s="75">
        <v>170</v>
      </c>
      <c r="D544" s="74">
        <v>157</v>
      </c>
      <c r="E544" s="73" t="s">
        <v>1165</v>
      </c>
      <c r="F544" s="73" t="s">
        <v>42</v>
      </c>
      <c r="G544" s="73" t="s">
        <v>43</v>
      </c>
      <c r="I544" s="73">
        <v>602</v>
      </c>
      <c r="J544" s="73" t="s">
        <v>1170</v>
      </c>
      <c r="K544" s="73">
        <v>3</v>
      </c>
      <c r="L544" s="73" t="s">
        <v>46</v>
      </c>
      <c r="M544" s="73">
        <v>170</v>
      </c>
    </row>
    <row r="545" spans="1:14">
      <c r="A545" s="73" t="s">
        <v>1171</v>
      </c>
      <c r="B545" s="74" t="s">
        <v>1172</v>
      </c>
      <c r="C545" s="75">
        <v>50</v>
      </c>
      <c r="D545" s="74">
        <v>158</v>
      </c>
      <c r="E545" s="73" t="s">
        <v>1173</v>
      </c>
      <c r="F545" s="73" t="s">
        <v>42</v>
      </c>
      <c r="G545" s="73" t="s">
        <v>43</v>
      </c>
      <c r="I545" s="73">
        <v>513</v>
      </c>
      <c r="J545" s="73" t="s">
        <v>1174</v>
      </c>
      <c r="K545" s="73">
        <v>2</v>
      </c>
      <c r="L545" s="73" t="s">
        <v>46</v>
      </c>
      <c r="M545" s="73">
        <v>50</v>
      </c>
    </row>
    <row r="546" spans="1:14">
      <c r="A546" s="73" t="s">
        <v>1171</v>
      </c>
      <c r="B546" s="74" t="s">
        <v>1175</v>
      </c>
      <c r="C546" s="75">
        <v>100</v>
      </c>
      <c r="D546" s="74">
        <v>158</v>
      </c>
      <c r="E546" s="73" t="s">
        <v>1173</v>
      </c>
      <c r="F546" s="73" t="s">
        <v>42</v>
      </c>
      <c r="G546" s="73" t="s">
        <v>43</v>
      </c>
      <c r="I546" s="73">
        <v>514</v>
      </c>
      <c r="J546" s="73" t="s">
        <v>1176</v>
      </c>
      <c r="K546" s="73">
        <v>3</v>
      </c>
      <c r="L546" s="73" t="s">
        <v>46</v>
      </c>
      <c r="M546" s="73">
        <v>100</v>
      </c>
    </row>
    <row r="547" spans="1:14">
      <c r="A547" s="73" t="s">
        <v>1171</v>
      </c>
      <c r="B547" s="74" t="s">
        <v>1177</v>
      </c>
      <c r="C547" s="75">
        <v>10</v>
      </c>
      <c r="D547" s="74">
        <v>158</v>
      </c>
      <c r="E547" s="73" t="s">
        <v>1173</v>
      </c>
      <c r="F547" s="73" t="s">
        <v>42</v>
      </c>
      <c r="G547" s="73" t="s">
        <v>43</v>
      </c>
      <c r="I547" s="73">
        <v>512</v>
      </c>
      <c r="J547" s="73" t="s">
        <v>1178</v>
      </c>
      <c r="K547" s="73">
        <v>1</v>
      </c>
      <c r="L547" s="73" t="s">
        <v>46</v>
      </c>
      <c r="M547" s="73">
        <v>10</v>
      </c>
    </row>
    <row r="548" spans="1:14">
      <c r="A548" s="73" t="s">
        <v>1179</v>
      </c>
      <c r="B548" s="74" t="s">
        <v>1180</v>
      </c>
      <c r="C548" s="75">
        <v>100</v>
      </c>
      <c r="D548" s="74">
        <v>159</v>
      </c>
      <c r="E548" s="73" t="s">
        <v>1181</v>
      </c>
      <c r="F548" s="73" t="s">
        <v>42</v>
      </c>
      <c r="G548" s="73" t="s">
        <v>43</v>
      </c>
      <c r="I548" s="73">
        <v>517</v>
      </c>
      <c r="J548" s="73" t="s">
        <v>1182</v>
      </c>
      <c r="K548" s="73">
        <v>3</v>
      </c>
      <c r="L548" s="73" t="s">
        <v>132</v>
      </c>
      <c r="M548" s="73">
        <v>100</v>
      </c>
    </row>
    <row r="549" spans="1:14">
      <c r="A549" s="73" t="s">
        <v>1179</v>
      </c>
      <c r="B549" s="74" t="s">
        <v>1183</v>
      </c>
      <c r="C549" s="75">
        <v>10</v>
      </c>
      <c r="D549" s="74">
        <v>159</v>
      </c>
      <c r="E549" s="73" t="s">
        <v>1181</v>
      </c>
      <c r="F549" s="73" t="s">
        <v>42</v>
      </c>
      <c r="G549" s="73" t="s">
        <v>43</v>
      </c>
      <c r="I549" s="73">
        <v>515</v>
      </c>
      <c r="J549" s="73" t="s">
        <v>1184</v>
      </c>
      <c r="K549" s="73">
        <v>1</v>
      </c>
      <c r="L549" s="73" t="s">
        <v>132</v>
      </c>
      <c r="M549" s="73">
        <v>10</v>
      </c>
    </row>
    <row r="550" spans="1:14">
      <c r="A550" s="73" t="s">
        <v>1179</v>
      </c>
      <c r="B550" s="74" t="s">
        <v>1185</v>
      </c>
      <c r="C550" s="75">
        <v>50</v>
      </c>
      <c r="D550" s="74">
        <v>159</v>
      </c>
      <c r="E550" s="73" t="s">
        <v>1181</v>
      </c>
      <c r="F550" s="73" t="s">
        <v>42</v>
      </c>
      <c r="G550" s="73" t="s">
        <v>43</v>
      </c>
      <c r="I550" s="73">
        <v>516</v>
      </c>
      <c r="J550" s="73" t="s">
        <v>1186</v>
      </c>
      <c r="K550" s="73">
        <v>2</v>
      </c>
      <c r="L550" s="73" t="s">
        <v>132</v>
      </c>
      <c r="M550" s="73">
        <v>50</v>
      </c>
    </row>
    <row r="551" spans="1:14">
      <c r="A551" s="73" t="s">
        <v>1187</v>
      </c>
      <c r="B551" s="74" t="s">
        <v>1188</v>
      </c>
      <c r="C551" s="75">
        <v>120</v>
      </c>
      <c r="D551" s="74">
        <v>162</v>
      </c>
      <c r="E551" s="73" t="s">
        <v>458</v>
      </c>
      <c r="F551" s="73" t="s">
        <v>42</v>
      </c>
      <c r="G551" s="73" t="s">
        <v>43</v>
      </c>
      <c r="I551" s="73">
        <v>549</v>
      </c>
      <c r="J551" s="73" t="s">
        <v>1189</v>
      </c>
      <c r="K551" s="73">
        <v>8</v>
      </c>
      <c r="L551" s="73" t="s">
        <v>132</v>
      </c>
      <c r="M551" s="73">
        <v>120</v>
      </c>
      <c r="N551" s="73">
        <v>2</v>
      </c>
    </row>
    <row r="552" spans="1:14">
      <c r="A552" s="73" t="s">
        <v>1187</v>
      </c>
      <c r="B552" s="74" t="s">
        <v>1190</v>
      </c>
      <c r="C552" s="75">
        <v>30</v>
      </c>
      <c r="D552" s="74">
        <v>162</v>
      </c>
      <c r="E552" s="73" t="s">
        <v>458</v>
      </c>
      <c r="F552" s="73" t="s">
        <v>42</v>
      </c>
      <c r="G552" s="73" t="s">
        <v>43</v>
      </c>
      <c r="I552" s="73">
        <v>542</v>
      </c>
      <c r="J552" s="73" t="s">
        <v>1191</v>
      </c>
      <c r="K552" s="73">
        <v>1</v>
      </c>
      <c r="L552" s="73" t="s">
        <v>132</v>
      </c>
      <c r="M552" s="73">
        <v>30</v>
      </c>
      <c r="N552" s="73">
        <v>2</v>
      </c>
    </row>
    <row r="553" spans="1:14">
      <c r="A553" s="73" t="s">
        <v>1187</v>
      </c>
      <c r="B553" s="74" t="s">
        <v>1192</v>
      </c>
      <c r="C553" s="75">
        <v>70</v>
      </c>
      <c r="D553" s="74">
        <v>162</v>
      </c>
      <c r="E553" s="73" t="s">
        <v>458</v>
      </c>
      <c r="F553" s="73" t="s">
        <v>42</v>
      </c>
      <c r="G553" s="73" t="s">
        <v>43</v>
      </c>
      <c r="I553" s="73">
        <v>545</v>
      </c>
      <c r="J553" s="73" t="s">
        <v>1193</v>
      </c>
      <c r="K553" s="73">
        <v>5</v>
      </c>
      <c r="L553" s="73" t="s">
        <v>132</v>
      </c>
      <c r="M553" s="73">
        <v>70</v>
      </c>
    </row>
    <row r="554" spans="1:14">
      <c r="A554" s="73" t="s">
        <v>1187</v>
      </c>
      <c r="B554" s="74" t="s">
        <v>1194</v>
      </c>
      <c r="C554" s="75">
        <v>130</v>
      </c>
      <c r="D554" s="74">
        <v>162</v>
      </c>
      <c r="E554" s="73" t="s">
        <v>458</v>
      </c>
      <c r="F554" s="73" t="s">
        <v>42</v>
      </c>
      <c r="G554" s="73" t="s">
        <v>43</v>
      </c>
      <c r="I554" s="73">
        <v>548</v>
      </c>
      <c r="J554" s="73" t="s">
        <v>1195</v>
      </c>
      <c r="K554" s="73">
        <v>7</v>
      </c>
      <c r="L554" s="73" t="s">
        <v>132</v>
      </c>
      <c r="M554" s="73">
        <v>130</v>
      </c>
    </row>
    <row r="555" spans="1:14">
      <c r="A555" s="73" t="s">
        <v>1187</v>
      </c>
      <c r="B555" s="74" t="s">
        <v>1196</v>
      </c>
      <c r="C555" s="75">
        <v>70</v>
      </c>
      <c r="D555" s="74">
        <v>162</v>
      </c>
      <c r="E555" s="73" t="s">
        <v>458</v>
      </c>
      <c r="F555" s="73" t="s">
        <v>42</v>
      </c>
      <c r="G555" s="73" t="s">
        <v>43</v>
      </c>
      <c r="I555" s="73">
        <v>543</v>
      </c>
      <c r="J555" s="73" t="s">
        <v>1197</v>
      </c>
      <c r="K555" s="73">
        <v>2</v>
      </c>
      <c r="L555" s="73" t="s">
        <v>132</v>
      </c>
      <c r="M555" s="73">
        <v>70</v>
      </c>
      <c r="N555" s="73">
        <v>2</v>
      </c>
    </row>
    <row r="556" spans="1:14">
      <c r="A556" s="73" t="s">
        <v>1187</v>
      </c>
      <c r="B556" s="74" t="s">
        <v>1198</v>
      </c>
      <c r="C556" s="75">
        <v>100</v>
      </c>
      <c r="D556" s="74">
        <v>162</v>
      </c>
      <c r="E556" s="73" t="s">
        <v>458</v>
      </c>
      <c r="F556" s="73" t="s">
        <v>42</v>
      </c>
      <c r="G556" s="73" t="s">
        <v>43</v>
      </c>
      <c r="I556" s="73">
        <v>544</v>
      </c>
      <c r="J556" s="73" t="s">
        <v>1199</v>
      </c>
      <c r="K556" s="73">
        <v>3</v>
      </c>
      <c r="L556" s="73" t="s">
        <v>132</v>
      </c>
      <c r="M556" s="73">
        <v>100</v>
      </c>
      <c r="N556" s="73">
        <v>1</v>
      </c>
    </row>
    <row r="557" spans="1:14">
      <c r="A557" s="73" t="s">
        <v>1187</v>
      </c>
      <c r="B557" s="74" t="s">
        <v>1200</v>
      </c>
      <c r="C557" s="75">
        <v>70</v>
      </c>
      <c r="D557" s="74">
        <v>162</v>
      </c>
      <c r="E557" s="73" t="s">
        <v>458</v>
      </c>
      <c r="F557" s="73" t="s">
        <v>42</v>
      </c>
      <c r="G557" s="73" t="s">
        <v>43</v>
      </c>
      <c r="I557" s="73">
        <v>546</v>
      </c>
      <c r="J557" s="73" t="s">
        <v>1201</v>
      </c>
      <c r="K557" s="73">
        <v>6</v>
      </c>
      <c r="L557" s="73" t="s">
        <v>132</v>
      </c>
      <c r="M557" s="73">
        <v>70</v>
      </c>
      <c r="N557" s="73">
        <v>1</v>
      </c>
    </row>
    <row r="558" spans="1:14">
      <c r="A558" s="73" t="s">
        <v>1187</v>
      </c>
      <c r="B558" s="74" t="s">
        <v>1202</v>
      </c>
      <c r="C558" s="75">
        <v>120</v>
      </c>
      <c r="D558" s="74">
        <v>162</v>
      </c>
      <c r="E558" s="73" t="s">
        <v>458</v>
      </c>
      <c r="F558" s="73" t="s">
        <v>42</v>
      </c>
      <c r="G558" s="73" t="s">
        <v>43</v>
      </c>
      <c r="I558" s="73">
        <v>550</v>
      </c>
      <c r="J558" s="73" t="s">
        <v>1203</v>
      </c>
      <c r="K558" s="73">
        <v>9</v>
      </c>
      <c r="L558" s="73" t="s">
        <v>132</v>
      </c>
      <c r="M558" s="73">
        <v>120</v>
      </c>
    </row>
    <row r="559" spans="1:14">
      <c r="A559" s="73" t="s">
        <v>1187</v>
      </c>
      <c r="B559" s="74" t="s">
        <v>1204</v>
      </c>
      <c r="C559" s="75">
        <v>40</v>
      </c>
      <c r="D559" s="74">
        <v>162</v>
      </c>
      <c r="E559" s="73" t="s">
        <v>458</v>
      </c>
      <c r="F559" s="73" t="s">
        <v>42</v>
      </c>
      <c r="G559" s="73" t="s">
        <v>43</v>
      </c>
      <c r="I559" s="73">
        <v>547</v>
      </c>
      <c r="J559" s="73" t="s">
        <v>1205</v>
      </c>
      <c r="K559" s="73">
        <v>4</v>
      </c>
      <c r="L559" s="73" t="s">
        <v>132</v>
      </c>
      <c r="M559" s="73">
        <v>40</v>
      </c>
    </row>
    <row r="560" spans="1:14">
      <c r="A560" s="73" t="s">
        <v>1206</v>
      </c>
      <c r="B560" s="74" t="s">
        <v>1207</v>
      </c>
      <c r="C560" s="75">
        <v>100</v>
      </c>
      <c r="D560" s="74">
        <v>163</v>
      </c>
      <c r="E560" s="73" t="s">
        <v>458</v>
      </c>
      <c r="F560" s="73" t="s">
        <v>42</v>
      </c>
      <c r="G560" s="73" t="s">
        <v>43</v>
      </c>
      <c r="I560" s="73">
        <v>584</v>
      </c>
      <c r="J560" s="73" t="s">
        <v>1208</v>
      </c>
      <c r="K560" s="73">
        <v>3</v>
      </c>
      <c r="L560" s="73" t="s">
        <v>46</v>
      </c>
      <c r="M560" s="73">
        <v>100</v>
      </c>
      <c r="N560" s="73">
        <v>20</v>
      </c>
    </row>
    <row r="561" spans="1:14">
      <c r="A561" s="73" t="s">
        <v>1206</v>
      </c>
      <c r="B561" s="74" t="s">
        <v>1209</v>
      </c>
      <c r="C561" s="75">
        <v>70</v>
      </c>
      <c r="D561" s="74">
        <v>163</v>
      </c>
      <c r="E561" s="73" t="s">
        <v>458</v>
      </c>
      <c r="F561" s="73" t="s">
        <v>42</v>
      </c>
      <c r="G561" s="73" t="s">
        <v>43</v>
      </c>
      <c r="I561" s="73">
        <v>586</v>
      </c>
      <c r="J561" s="73" t="s">
        <v>1210</v>
      </c>
      <c r="K561" s="73">
        <v>5</v>
      </c>
      <c r="L561" s="73" t="s">
        <v>46</v>
      </c>
      <c r="M561" s="73">
        <v>70</v>
      </c>
      <c r="N561" s="73">
        <v>13</v>
      </c>
    </row>
    <row r="562" spans="1:14">
      <c r="A562" s="73" t="s">
        <v>1206</v>
      </c>
      <c r="B562" s="74" t="s">
        <v>1211</v>
      </c>
      <c r="C562" s="75">
        <v>70</v>
      </c>
      <c r="D562" s="74">
        <v>163</v>
      </c>
      <c r="E562" s="73" t="s">
        <v>458</v>
      </c>
      <c r="F562" s="73" t="s">
        <v>42</v>
      </c>
      <c r="G562" s="73" t="s">
        <v>43</v>
      </c>
      <c r="I562" s="73">
        <v>583</v>
      </c>
      <c r="J562" s="73" t="s">
        <v>1212</v>
      </c>
      <c r="K562" s="73">
        <v>2</v>
      </c>
      <c r="L562" s="73" t="s">
        <v>46</v>
      </c>
      <c r="M562" s="73">
        <v>70</v>
      </c>
      <c r="N562" s="73">
        <v>37</v>
      </c>
    </row>
    <row r="563" spans="1:14">
      <c r="A563" s="73" t="s">
        <v>1206</v>
      </c>
      <c r="B563" s="74" t="s">
        <v>1213</v>
      </c>
      <c r="C563" s="75">
        <v>70</v>
      </c>
      <c r="D563" s="74">
        <v>163</v>
      </c>
      <c r="E563" s="73" t="s">
        <v>458</v>
      </c>
      <c r="F563" s="73" t="s">
        <v>42</v>
      </c>
      <c r="G563" s="73" t="s">
        <v>43</v>
      </c>
      <c r="I563" s="73">
        <v>587</v>
      </c>
      <c r="J563" s="73" t="s">
        <v>1214</v>
      </c>
      <c r="K563" s="73">
        <v>6</v>
      </c>
      <c r="L563" s="73" t="s">
        <v>46</v>
      </c>
      <c r="M563" s="73">
        <v>70</v>
      </c>
      <c r="N563" s="73">
        <v>13</v>
      </c>
    </row>
    <row r="564" spans="1:14">
      <c r="A564" s="73" t="s">
        <v>1206</v>
      </c>
      <c r="B564" s="74" t="s">
        <v>1215</v>
      </c>
      <c r="C564" s="75">
        <v>30</v>
      </c>
      <c r="D564" s="74">
        <v>163</v>
      </c>
      <c r="E564" s="73" t="s">
        <v>458</v>
      </c>
      <c r="F564" s="73" t="s">
        <v>42</v>
      </c>
      <c r="G564" s="73" t="s">
        <v>43</v>
      </c>
      <c r="I564" s="73">
        <v>582</v>
      </c>
      <c r="J564" s="73" t="s">
        <v>1216</v>
      </c>
      <c r="K564" s="73">
        <v>1</v>
      </c>
      <c r="L564" s="73" t="s">
        <v>46</v>
      </c>
      <c r="M564" s="73">
        <v>30</v>
      </c>
      <c r="N564" s="73">
        <v>10</v>
      </c>
    </row>
    <row r="565" spans="1:14">
      <c r="A565" s="73" t="s">
        <v>1206</v>
      </c>
      <c r="B565" s="74" t="s">
        <v>1217</v>
      </c>
      <c r="C565" s="75">
        <v>120</v>
      </c>
      <c r="D565" s="74">
        <v>163</v>
      </c>
      <c r="E565" s="73" t="s">
        <v>458</v>
      </c>
      <c r="F565" s="73" t="s">
        <v>42</v>
      </c>
      <c r="G565" s="73" t="s">
        <v>43</v>
      </c>
      <c r="I565" s="73">
        <v>589</v>
      </c>
      <c r="J565" s="73" t="s">
        <v>1218</v>
      </c>
      <c r="K565" s="73">
        <v>8</v>
      </c>
      <c r="L565" s="73" t="s">
        <v>46</v>
      </c>
      <c r="M565" s="73">
        <v>120</v>
      </c>
      <c r="N565" s="73">
        <v>3</v>
      </c>
    </row>
    <row r="566" spans="1:14">
      <c r="A566" s="73" t="s">
        <v>1206</v>
      </c>
      <c r="B566" s="74" t="s">
        <v>1219</v>
      </c>
      <c r="C566" s="75">
        <v>130</v>
      </c>
      <c r="D566" s="74">
        <v>163</v>
      </c>
      <c r="E566" s="73" t="s">
        <v>458</v>
      </c>
      <c r="F566" s="73" t="s">
        <v>42</v>
      </c>
      <c r="G566" s="73" t="s">
        <v>43</v>
      </c>
      <c r="I566" s="73">
        <v>588</v>
      </c>
      <c r="J566" s="73" t="s">
        <v>1220</v>
      </c>
      <c r="K566" s="73">
        <v>7</v>
      </c>
      <c r="L566" s="73" t="s">
        <v>46</v>
      </c>
      <c r="M566" s="73">
        <v>130</v>
      </c>
      <c r="N566" s="73">
        <v>30</v>
      </c>
    </row>
    <row r="567" spans="1:14">
      <c r="A567" s="73" t="s">
        <v>1206</v>
      </c>
      <c r="B567" s="74" t="s">
        <v>1221</v>
      </c>
      <c r="C567" s="75">
        <v>40</v>
      </c>
      <c r="D567" s="74">
        <v>163</v>
      </c>
      <c r="E567" s="73" t="s">
        <v>458</v>
      </c>
      <c r="F567" s="73" t="s">
        <v>42</v>
      </c>
      <c r="G567" s="73" t="s">
        <v>43</v>
      </c>
      <c r="I567" s="73">
        <v>585</v>
      </c>
      <c r="J567" s="73" t="s">
        <v>1222</v>
      </c>
      <c r="K567" s="73">
        <v>4</v>
      </c>
      <c r="L567" s="73" t="s">
        <v>46</v>
      </c>
      <c r="M567" s="73">
        <v>40</v>
      </c>
      <c r="N567" s="73">
        <v>5</v>
      </c>
    </row>
    <row r="568" spans="1:14">
      <c r="A568" s="73" t="s">
        <v>1206</v>
      </c>
      <c r="B568" s="74" t="s">
        <v>1223</v>
      </c>
      <c r="C568" s="75">
        <v>120</v>
      </c>
      <c r="D568" s="74">
        <v>163</v>
      </c>
      <c r="E568" s="73" t="s">
        <v>458</v>
      </c>
      <c r="F568" s="73" t="s">
        <v>42</v>
      </c>
      <c r="G568" s="73" t="s">
        <v>43</v>
      </c>
      <c r="I568" s="73">
        <v>590</v>
      </c>
      <c r="J568" s="73" t="s">
        <v>1224</v>
      </c>
      <c r="K568" s="73">
        <v>9</v>
      </c>
      <c r="L568" s="73" t="s">
        <v>46</v>
      </c>
      <c r="M568" s="73">
        <v>120</v>
      </c>
      <c r="N568" s="73">
        <v>4</v>
      </c>
    </row>
    <row r="569" spans="1:14">
      <c r="A569" s="73" t="s">
        <v>1225</v>
      </c>
      <c r="B569" s="74" t="s">
        <v>1226</v>
      </c>
      <c r="C569" s="75">
        <v>120</v>
      </c>
      <c r="D569" s="74">
        <v>164</v>
      </c>
      <c r="E569" s="73" t="s">
        <v>151</v>
      </c>
      <c r="F569" s="73" t="s">
        <v>42</v>
      </c>
      <c r="G569" s="73" t="s">
        <v>43</v>
      </c>
      <c r="I569" s="73">
        <v>632</v>
      </c>
      <c r="J569" s="73" t="s">
        <v>1227</v>
      </c>
      <c r="K569" s="73">
        <v>7</v>
      </c>
      <c r="L569" s="73" t="s">
        <v>46</v>
      </c>
      <c r="M569" s="73">
        <v>120</v>
      </c>
      <c r="N569" s="73">
        <v>21</v>
      </c>
    </row>
    <row r="570" spans="1:14">
      <c r="A570" s="73" t="s">
        <v>1225</v>
      </c>
      <c r="B570" s="74" t="s">
        <v>1228</v>
      </c>
      <c r="C570" s="75">
        <v>70</v>
      </c>
      <c r="D570" s="74">
        <v>164</v>
      </c>
      <c r="E570" s="73" t="s">
        <v>151</v>
      </c>
      <c r="F570" s="73" t="s">
        <v>42</v>
      </c>
      <c r="G570" s="73" t="s">
        <v>43</v>
      </c>
      <c r="I570" s="73">
        <v>633</v>
      </c>
      <c r="J570" s="73" t="s">
        <v>1229</v>
      </c>
      <c r="K570" s="73">
        <v>8</v>
      </c>
      <c r="L570" s="73" t="s">
        <v>46</v>
      </c>
      <c r="M570" s="73">
        <v>70</v>
      </c>
      <c r="N570" s="73">
        <v>9</v>
      </c>
    </row>
    <row r="571" spans="1:14">
      <c r="A571" s="73" t="s">
        <v>1225</v>
      </c>
      <c r="B571" s="74" t="s">
        <v>1230</v>
      </c>
      <c r="C571" s="75">
        <v>10</v>
      </c>
      <c r="D571" s="74">
        <v>164</v>
      </c>
      <c r="E571" s="73" t="s">
        <v>151</v>
      </c>
      <c r="F571" s="73" t="s">
        <v>42</v>
      </c>
      <c r="G571" s="73" t="s">
        <v>43</v>
      </c>
      <c r="I571" s="73">
        <v>38</v>
      </c>
      <c r="J571" s="73" t="s">
        <v>108</v>
      </c>
      <c r="K571" s="73">
        <v>1</v>
      </c>
      <c r="L571" s="73" t="s">
        <v>46</v>
      </c>
      <c r="M571" s="73">
        <v>10</v>
      </c>
      <c r="N571" s="73">
        <v>21</v>
      </c>
    </row>
    <row r="572" spans="1:14">
      <c r="A572" s="73" t="s">
        <v>1225</v>
      </c>
      <c r="B572" s="74" t="s">
        <v>1231</v>
      </c>
      <c r="C572" s="75">
        <v>70</v>
      </c>
      <c r="D572" s="74">
        <v>164</v>
      </c>
      <c r="E572" s="73" t="s">
        <v>151</v>
      </c>
      <c r="F572" s="73" t="s">
        <v>42</v>
      </c>
      <c r="G572" s="73" t="s">
        <v>43</v>
      </c>
      <c r="I572" s="73">
        <v>630</v>
      </c>
      <c r="J572" s="73" t="s">
        <v>1096</v>
      </c>
      <c r="K572" s="73">
        <v>5</v>
      </c>
      <c r="L572" s="73" t="s">
        <v>46</v>
      </c>
      <c r="M572" s="73">
        <v>70</v>
      </c>
      <c r="N572" s="73">
        <v>27</v>
      </c>
    </row>
    <row r="573" spans="1:14">
      <c r="A573" s="73" t="s">
        <v>1225</v>
      </c>
      <c r="B573" s="74" t="s">
        <v>1232</v>
      </c>
      <c r="C573" s="75">
        <v>100</v>
      </c>
      <c r="D573" s="74">
        <v>164</v>
      </c>
      <c r="E573" s="73" t="s">
        <v>151</v>
      </c>
      <c r="F573" s="73" t="s">
        <v>42</v>
      </c>
      <c r="G573" s="73" t="s">
        <v>43</v>
      </c>
      <c r="I573" s="73">
        <v>631</v>
      </c>
      <c r="J573" s="73" t="s">
        <v>1233</v>
      </c>
      <c r="K573" s="73">
        <v>6</v>
      </c>
      <c r="L573" s="73" t="s">
        <v>46</v>
      </c>
      <c r="M573" s="73">
        <v>100</v>
      </c>
      <c r="N573" s="73">
        <v>18</v>
      </c>
    </row>
    <row r="574" spans="1:14">
      <c r="A574" s="73" t="s">
        <v>1225</v>
      </c>
      <c r="B574" s="74" t="s">
        <v>1234</v>
      </c>
      <c r="C574" s="75">
        <v>100</v>
      </c>
      <c r="D574" s="74">
        <v>164</v>
      </c>
      <c r="E574" s="73" t="s">
        <v>151</v>
      </c>
      <c r="F574" s="73" t="s">
        <v>42</v>
      </c>
      <c r="G574" s="73" t="s">
        <v>43</v>
      </c>
      <c r="I574" s="73">
        <v>629</v>
      </c>
      <c r="J574" s="73" t="s">
        <v>1098</v>
      </c>
      <c r="K574" s="73">
        <v>4</v>
      </c>
      <c r="L574" s="73" t="s">
        <v>46</v>
      </c>
      <c r="M574" s="73">
        <v>100</v>
      </c>
      <c r="N574" s="73">
        <v>44</v>
      </c>
    </row>
    <row r="575" spans="1:14">
      <c r="A575" s="73" t="s">
        <v>1225</v>
      </c>
      <c r="B575" s="74" t="s">
        <v>1235</v>
      </c>
      <c r="C575" s="75">
        <v>60</v>
      </c>
      <c r="D575" s="74">
        <v>164</v>
      </c>
      <c r="E575" s="73" t="s">
        <v>151</v>
      </c>
      <c r="F575" s="73" t="s">
        <v>42</v>
      </c>
      <c r="G575" s="73" t="s">
        <v>43</v>
      </c>
      <c r="I575" s="73">
        <v>627</v>
      </c>
      <c r="J575" s="73" t="s">
        <v>1236</v>
      </c>
      <c r="K575" s="73">
        <v>2</v>
      </c>
      <c r="L575" s="73" t="s">
        <v>46</v>
      </c>
      <c r="M575" s="73">
        <v>60</v>
      </c>
      <c r="N575" s="73">
        <v>81</v>
      </c>
    </row>
    <row r="576" spans="1:14">
      <c r="A576" s="73" t="s">
        <v>1225</v>
      </c>
      <c r="B576" s="74" t="s">
        <v>1237</v>
      </c>
      <c r="C576" s="75">
        <v>70</v>
      </c>
      <c r="D576" s="74">
        <v>164</v>
      </c>
      <c r="E576" s="73" t="s">
        <v>151</v>
      </c>
      <c r="F576" s="73" t="s">
        <v>42</v>
      </c>
      <c r="G576" s="73" t="s">
        <v>43</v>
      </c>
      <c r="I576" s="73">
        <v>628</v>
      </c>
      <c r="J576" s="73" t="s">
        <v>1093</v>
      </c>
      <c r="K576" s="73">
        <v>3</v>
      </c>
      <c r="L576" s="73" t="s">
        <v>46</v>
      </c>
      <c r="M576" s="73">
        <v>70</v>
      </c>
      <c r="N576" s="73">
        <v>44</v>
      </c>
    </row>
    <row r="577" spans="1:14">
      <c r="A577" s="73" t="s">
        <v>1238</v>
      </c>
      <c r="B577" s="74" t="s">
        <v>1239</v>
      </c>
      <c r="C577" s="75">
        <v>40</v>
      </c>
      <c r="D577" s="74">
        <v>165</v>
      </c>
      <c r="E577" s="73" t="s">
        <v>1240</v>
      </c>
      <c r="F577" s="73" t="s">
        <v>42</v>
      </c>
      <c r="G577" s="73" t="s">
        <v>43</v>
      </c>
      <c r="I577" s="73">
        <v>663</v>
      </c>
      <c r="J577" s="73" t="s">
        <v>1241</v>
      </c>
      <c r="K577" s="73">
        <v>1</v>
      </c>
      <c r="L577" s="73" t="s">
        <v>46</v>
      </c>
      <c r="M577" s="73">
        <v>40</v>
      </c>
    </row>
    <row r="578" spans="1:14">
      <c r="A578" s="73" t="s">
        <v>1238</v>
      </c>
      <c r="B578" s="74" t="s">
        <v>1242</v>
      </c>
      <c r="C578" s="75">
        <v>30</v>
      </c>
      <c r="D578" s="74">
        <v>165</v>
      </c>
      <c r="E578" s="73" t="s">
        <v>1240</v>
      </c>
      <c r="F578" s="73" t="s">
        <v>42</v>
      </c>
      <c r="G578" s="73" t="s">
        <v>43</v>
      </c>
      <c r="I578" s="73">
        <v>638</v>
      </c>
      <c r="J578" s="73" t="s">
        <v>1243</v>
      </c>
      <c r="K578" s="73">
        <v>4</v>
      </c>
      <c r="L578" s="73" t="s">
        <v>46</v>
      </c>
      <c r="M578" s="73">
        <v>30</v>
      </c>
    </row>
    <row r="579" spans="1:14">
      <c r="A579" s="73" t="s">
        <v>1238</v>
      </c>
      <c r="B579" s="74" t="s">
        <v>1244</v>
      </c>
      <c r="C579" s="75">
        <v>90</v>
      </c>
      <c r="D579" s="74">
        <v>165</v>
      </c>
      <c r="E579" s="73" t="s">
        <v>1240</v>
      </c>
      <c r="F579" s="73" t="s">
        <v>42</v>
      </c>
      <c r="G579" s="73" t="s">
        <v>43</v>
      </c>
      <c r="I579" s="73">
        <v>637</v>
      </c>
      <c r="J579" s="73" t="s">
        <v>1245</v>
      </c>
      <c r="K579" s="73">
        <v>3</v>
      </c>
      <c r="L579" s="73" t="s">
        <v>46</v>
      </c>
      <c r="M579" s="73">
        <v>90</v>
      </c>
    </row>
    <row r="580" spans="1:14">
      <c r="A580" s="73" t="s">
        <v>1238</v>
      </c>
      <c r="B580" s="74" t="s">
        <v>1246</v>
      </c>
      <c r="C580" s="75">
        <v>70</v>
      </c>
      <c r="D580" s="74">
        <v>165</v>
      </c>
      <c r="E580" s="73" t="s">
        <v>1240</v>
      </c>
      <c r="F580" s="73" t="s">
        <v>42</v>
      </c>
      <c r="G580" s="73" t="s">
        <v>43</v>
      </c>
      <c r="I580" s="73">
        <v>639</v>
      </c>
      <c r="J580" s="73" t="s">
        <v>1247</v>
      </c>
      <c r="K580" s="73">
        <v>2</v>
      </c>
      <c r="L580" s="73" t="s">
        <v>46</v>
      </c>
      <c r="M580" s="73">
        <v>70</v>
      </c>
    </row>
    <row r="581" spans="1:14">
      <c r="A581" s="73" t="s">
        <v>1248</v>
      </c>
      <c r="B581" s="74" t="s">
        <v>1249</v>
      </c>
      <c r="C581" s="75">
        <v>70</v>
      </c>
      <c r="D581" s="74">
        <v>166</v>
      </c>
      <c r="E581" s="73" t="s">
        <v>1250</v>
      </c>
      <c r="F581" s="73" t="s">
        <v>42</v>
      </c>
      <c r="G581" s="73" t="s">
        <v>43</v>
      </c>
      <c r="I581" s="73">
        <v>645</v>
      </c>
      <c r="J581" s="73" t="s">
        <v>1251</v>
      </c>
      <c r="K581" s="73">
        <v>3</v>
      </c>
      <c r="L581" s="73" t="s">
        <v>132</v>
      </c>
      <c r="M581" s="73">
        <v>70</v>
      </c>
    </row>
    <row r="582" spans="1:14">
      <c r="A582" s="73" t="s">
        <v>1248</v>
      </c>
      <c r="B582" s="74" t="s">
        <v>1252</v>
      </c>
      <c r="C582" s="75">
        <v>55</v>
      </c>
      <c r="D582" s="74">
        <v>166</v>
      </c>
      <c r="E582" s="73" t="s">
        <v>1250</v>
      </c>
      <c r="F582" s="73" t="s">
        <v>42</v>
      </c>
      <c r="G582" s="73" t="s">
        <v>43</v>
      </c>
      <c r="I582" s="73">
        <v>750</v>
      </c>
      <c r="J582" s="73" t="s">
        <v>1253</v>
      </c>
      <c r="K582" s="73">
        <v>4</v>
      </c>
      <c r="L582" s="73" t="s">
        <v>132</v>
      </c>
      <c r="M582" s="73">
        <v>55</v>
      </c>
      <c r="N582" s="73">
        <v>1</v>
      </c>
    </row>
    <row r="583" spans="1:14">
      <c r="A583" s="73" t="s">
        <v>1248</v>
      </c>
      <c r="B583" s="74" t="s">
        <v>1254</v>
      </c>
      <c r="C583" s="75">
        <v>90</v>
      </c>
      <c r="D583" s="74">
        <v>166</v>
      </c>
      <c r="E583" s="73" t="s">
        <v>1250</v>
      </c>
      <c r="F583" s="73" t="s">
        <v>42</v>
      </c>
      <c r="G583" s="73" t="s">
        <v>43</v>
      </c>
      <c r="I583" s="73">
        <v>642</v>
      </c>
      <c r="J583" s="73" t="s">
        <v>1255</v>
      </c>
      <c r="K583" s="73">
        <v>7</v>
      </c>
      <c r="L583" s="73" t="s">
        <v>132</v>
      </c>
      <c r="M583" s="73">
        <v>90</v>
      </c>
      <c r="N583" s="73">
        <v>1</v>
      </c>
    </row>
    <row r="584" spans="1:14">
      <c r="A584" s="73" t="s">
        <v>1248</v>
      </c>
      <c r="B584" s="74" t="s">
        <v>1256</v>
      </c>
      <c r="C584" s="75">
        <v>20</v>
      </c>
      <c r="D584" s="74">
        <v>166</v>
      </c>
      <c r="E584" s="73" t="s">
        <v>1250</v>
      </c>
      <c r="F584" s="73" t="s">
        <v>42</v>
      </c>
      <c r="G584" s="73" t="s">
        <v>43</v>
      </c>
      <c r="I584" s="73">
        <v>643</v>
      </c>
      <c r="J584" s="73" t="s">
        <v>1257</v>
      </c>
      <c r="K584" s="73">
        <v>1</v>
      </c>
      <c r="L584" s="73" t="s">
        <v>132</v>
      </c>
      <c r="M584" s="73">
        <v>20</v>
      </c>
      <c r="N584" s="73">
        <v>1</v>
      </c>
    </row>
    <row r="585" spans="1:14">
      <c r="A585" s="73" t="s">
        <v>1248</v>
      </c>
      <c r="B585" s="74" t="s">
        <v>1258</v>
      </c>
      <c r="C585" s="75">
        <v>60</v>
      </c>
      <c r="D585" s="74">
        <v>166</v>
      </c>
      <c r="E585" s="73" t="s">
        <v>1250</v>
      </c>
      <c r="F585" s="73" t="s">
        <v>42</v>
      </c>
      <c r="G585" s="73" t="s">
        <v>43</v>
      </c>
      <c r="I585" s="73">
        <v>650</v>
      </c>
      <c r="J585" s="73" t="s">
        <v>1259</v>
      </c>
      <c r="K585" s="73">
        <v>11</v>
      </c>
      <c r="L585" s="73" t="s">
        <v>132</v>
      </c>
      <c r="M585" s="73">
        <v>60</v>
      </c>
    </row>
    <row r="586" spans="1:14">
      <c r="A586" s="73" t="s">
        <v>1248</v>
      </c>
      <c r="B586" s="74" t="s">
        <v>1260</v>
      </c>
      <c r="C586" s="75">
        <v>50</v>
      </c>
      <c r="D586" s="74">
        <v>166</v>
      </c>
      <c r="E586" s="73" t="s">
        <v>1250</v>
      </c>
      <c r="F586" s="73" t="s">
        <v>42</v>
      </c>
      <c r="G586" s="73" t="s">
        <v>43</v>
      </c>
      <c r="I586" s="73">
        <v>644</v>
      </c>
      <c r="J586" s="73" t="s">
        <v>1261</v>
      </c>
      <c r="K586" s="73">
        <v>2</v>
      </c>
      <c r="L586" s="73" t="s">
        <v>132</v>
      </c>
      <c r="M586" s="73">
        <v>50</v>
      </c>
      <c r="N586" s="73">
        <v>1</v>
      </c>
    </row>
    <row r="587" spans="1:14">
      <c r="A587" s="73" t="s">
        <v>1248</v>
      </c>
      <c r="B587" s="74" t="s">
        <v>1262</v>
      </c>
      <c r="C587" s="75">
        <v>40</v>
      </c>
      <c r="D587" s="74">
        <v>166</v>
      </c>
      <c r="E587" s="73" t="s">
        <v>1250</v>
      </c>
      <c r="F587" s="73" t="s">
        <v>42</v>
      </c>
      <c r="G587" s="73" t="s">
        <v>43</v>
      </c>
      <c r="I587" s="73">
        <v>648</v>
      </c>
      <c r="J587" s="73" t="s">
        <v>1263</v>
      </c>
      <c r="K587" s="73">
        <v>9</v>
      </c>
      <c r="L587" s="73" t="s">
        <v>132</v>
      </c>
      <c r="M587" s="73">
        <v>40</v>
      </c>
    </row>
    <row r="588" spans="1:14">
      <c r="A588" s="73" t="s">
        <v>1248</v>
      </c>
      <c r="B588" s="74" t="s">
        <v>1264</v>
      </c>
      <c r="C588" s="75">
        <v>60</v>
      </c>
      <c r="D588" s="74">
        <v>166</v>
      </c>
      <c r="E588" s="73" t="s">
        <v>1250</v>
      </c>
      <c r="F588" s="73" t="s">
        <v>42</v>
      </c>
      <c r="G588" s="73" t="s">
        <v>43</v>
      </c>
      <c r="I588" s="73">
        <v>752</v>
      </c>
      <c r="J588" s="73" t="s">
        <v>1265</v>
      </c>
      <c r="K588" s="73">
        <v>5</v>
      </c>
      <c r="L588" s="73" t="s">
        <v>132</v>
      </c>
      <c r="M588" s="73">
        <v>60</v>
      </c>
      <c r="N588" s="73">
        <v>2</v>
      </c>
    </row>
    <row r="589" spans="1:14">
      <c r="A589" s="73" t="s">
        <v>1248</v>
      </c>
      <c r="B589" s="74" t="s">
        <v>1266</v>
      </c>
      <c r="C589" s="75">
        <v>90</v>
      </c>
      <c r="D589" s="74">
        <v>166</v>
      </c>
      <c r="E589" s="73" t="s">
        <v>1250</v>
      </c>
      <c r="F589" s="73" t="s">
        <v>42</v>
      </c>
      <c r="G589" s="73" t="s">
        <v>43</v>
      </c>
      <c r="I589" s="73">
        <v>651</v>
      </c>
      <c r="J589" s="73" t="s">
        <v>1267</v>
      </c>
      <c r="K589" s="73">
        <v>12</v>
      </c>
      <c r="L589" s="73" t="s">
        <v>132</v>
      </c>
      <c r="M589" s="73">
        <v>90</v>
      </c>
    </row>
    <row r="590" spans="1:14">
      <c r="A590" s="73" t="s">
        <v>1248</v>
      </c>
      <c r="B590" s="74" t="s">
        <v>1268</v>
      </c>
      <c r="C590" s="75">
        <v>95</v>
      </c>
      <c r="D590" s="74">
        <v>166</v>
      </c>
      <c r="E590" s="73" t="s">
        <v>1250</v>
      </c>
      <c r="F590" s="73" t="s">
        <v>42</v>
      </c>
      <c r="G590" s="73" t="s">
        <v>43</v>
      </c>
      <c r="I590" s="73">
        <v>646</v>
      </c>
      <c r="J590" s="73" t="s">
        <v>1269</v>
      </c>
      <c r="K590" s="73">
        <v>6</v>
      </c>
      <c r="L590" s="73" t="s">
        <v>132</v>
      </c>
      <c r="M590" s="73">
        <v>95</v>
      </c>
    </row>
    <row r="591" spans="1:14">
      <c r="A591" s="73" t="s">
        <v>1248</v>
      </c>
      <c r="B591" s="74" t="s">
        <v>1270</v>
      </c>
      <c r="C591" s="75">
        <v>90</v>
      </c>
      <c r="D591" s="74">
        <v>166</v>
      </c>
      <c r="E591" s="73" t="s">
        <v>1250</v>
      </c>
      <c r="F591" s="73" t="s">
        <v>42</v>
      </c>
      <c r="G591" s="73" t="s">
        <v>43</v>
      </c>
      <c r="I591" s="73">
        <v>647</v>
      </c>
      <c r="J591" s="73" t="s">
        <v>1271</v>
      </c>
      <c r="K591" s="73">
        <v>8</v>
      </c>
      <c r="L591" s="73" t="s">
        <v>132</v>
      </c>
      <c r="M591" s="73">
        <v>90</v>
      </c>
    </row>
    <row r="592" spans="1:14">
      <c r="A592" s="73" t="s">
        <v>1248</v>
      </c>
      <c r="B592" s="74" t="s">
        <v>1272</v>
      </c>
      <c r="C592" s="75">
        <v>30</v>
      </c>
      <c r="D592" s="74">
        <v>166</v>
      </c>
      <c r="E592" s="73" t="s">
        <v>1250</v>
      </c>
      <c r="F592" s="73" t="s">
        <v>42</v>
      </c>
      <c r="G592" s="73" t="s">
        <v>43</v>
      </c>
      <c r="I592" s="73">
        <v>649</v>
      </c>
      <c r="J592" s="73" t="s">
        <v>1273</v>
      </c>
      <c r="K592" s="73">
        <v>10</v>
      </c>
      <c r="L592" s="73" t="s">
        <v>132</v>
      </c>
      <c r="M592" s="73">
        <v>30</v>
      </c>
    </row>
    <row r="593" spans="1:14">
      <c r="A593" s="73" t="s">
        <v>1274</v>
      </c>
      <c r="B593" s="74" t="s">
        <v>1275</v>
      </c>
      <c r="C593" s="75">
        <v>100</v>
      </c>
      <c r="D593" s="74">
        <v>167</v>
      </c>
      <c r="E593" s="73" t="s">
        <v>1276</v>
      </c>
      <c r="F593" s="73" t="s">
        <v>42</v>
      </c>
      <c r="G593" s="73" t="s">
        <v>43</v>
      </c>
      <c r="I593" s="73">
        <v>736</v>
      </c>
      <c r="J593" s="73" t="s">
        <v>1277</v>
      </c>
      <c r="K593" s="73">
        <v>10</v>
      </c>
      <c r="L593" s="73" t="s">
        <v>132</v>
      </c>
      <c r="M593" s="73">
        <v>100</v>
      </c>
    </row>
    <row r="594" spans="1:14">
      <c r="A594" s="73" t="s">
        <v>1274</v>
      </c>
      <c r="B594" s="74" t="s">
        <v>1278</v>
      </c>
      <c r="C594" s="75">
        <v>30</v>
      </c>
      <c r="D594" s="74">
        <v>167</v>
      </c>
      <c r="E594" s="73" t="s">
        <v>1276</v>
      </c>
      <c r="F594" s="73" t="s">
        <v>42</v>
      </c>
      <c r="G594" s="73" t="s">
        <v>43</v>
      </c>
      <c r="I594" s="73">
        <v>727</v>
      </c>
      <c r="J594" s="73" t="s">
        <v>1279</v>
      </c>
      <c r="K594" s="73">
        <v>1</v>
      </c>
      <c r="L594" s="73" t="s">
        <v>132</v>
      </c>
      <c r="M594" s="73">
        <v>30</v>
      </c>
      <c r="N594" s="73">
        <v>1</v>
      </c>
    </row>
    <row r="595" spans="1:14">
      <c r="A595" s="73" t="s">
        <v>1274</v>
      </c>
      <c r="B595" s="74" t="s">
        <v>1280</v>
      </c>
      <c r="C595" s="75">
        <v>70</v>
      </c>
      <c r="D595" s="74">
        <v>167</v>
      </c>
      <c r="E595" s="73" t="s">
        <v>1276</v>
      </c>
      <c r="F595" s="73" t="s">
        <v>42</v>
      </c>
      <c r="G595" s="73" t="s">
        <v>43</v>
      </c>
      <c r="I595" s="73">
        <v>731</v>
      </c>
      <c r="J595" s="73" t="s">
        <v>1281</v>
      </c>
      <c r="K595" s="73">
        <v>5</v>
      </c>
      <c r="L595" s="73" t="s">
        <v>132</v>
      </c>
      <c r="M595" s="73">
        <v>70</v>
      </c>
    </row>
    <row r="596" spans="1:14">
      <c r="A596" s="73" t="s">
        <v>1274</v>
      </c>
      <c r="B596" s="74" t="s">
        <v>1282</v>
      </c>
      <c r="C596" s="75">
        <v>60</v>
      </c>
      <c r="D596" s="74">
        <v>167</v>
      </c>
      <c r="E596" s="73" t="s">
        <v>1276</v>
      </c>
      <c r="F596" s="73" t="s">
        <v>42</v>
      </c>
      <c r="G596" s="73" t="s">
        <v>43</v>
      </c>
      <c r="I596" s="73">
        <v>737</v>
      </c>
      <c r="J596" s="73" t="s">
        <v>1283</v>
      </c>
      <c r="K596" s="73">
        <v>11</v>
      </c>
      <c r="L596" s="73" t="s">
        <v>132</v>
      </c>
      <c r="M596" s="73">
        <v>60</v>
      </c>
    </row>
    <row r="597" spans="1:14">
      <c r="A597" s="73" t="s">
        <v>1274</v>
      </c>
      <c r="B597" s="74" t="s">
        <v>1284</v>
      </c>
      <c r="C597" s="75">
        <v>90</v>
      </c>
      <c r="D597" s="74">
        <v>167</v>
      </c>
      <c r="E597" s="73" t="s">
        <v>1276</v>
      </c>
      <c r="F597" s="73" t="s">
        <v>42</v>
      </c>
      <c r="G597" s="73" t="s">
        <v>43</v>
      </c>
      <c r="I597" s="73">
        <v>734</v>
      </c>
      <c r="J597" s="73" t="s">
        <v>1285</v>
      </c>
      <c r="K597" s="73">
        <v>8</v>
      </c>
      <c r="L597" s="73" t="s">
        <v>132</v>
      </c>
      <c r="M597" s="73">
        <v>90</v>
      </c>
    </row>
    <row r="598" spans="1:14">
      <c r="A598" s="73" t="s">
        <v>1274</v>
      </c>
      <c r="B598" s="74" t="s">
        <v>1286</v>
      </c>
      <c r="C598" s="75">
        <v>80</v>
      </c>
      <c r="D598" s="74">
        <v>167</v>
      </c>
      <c r="E598" s="73" t="s">
        <v>1276</v>
      </c>
      <c r="F598" s="73" t="s">
        <v>42</v>
      </c>
      <c r="G598" s="73" t="s">
        <v>43</v>
      </c>
      <c r="I598" s="73">
        <v>735</v>
      </c>
      <c r="J598" s="73" t="s">
        <v>1287</v>
      </c>
      <c r="K598" s="73">
        <v>9</v>
      </c>
      <c r="L598" s="73" t="s">
        <v>132</v>
      </c>
      <c r="M598" s="73">
        <v>80</v>
      </c>
    </row>
    <row r="599" spans="1:14">
      <c r="A599" s="73" t="s">
        <v>1274</v>
      </c>
      <c r="B599" s="74" t="s">
        <v>1288</v>
      </c>
      <c r="C599" s="75">
        <v>80</v>
      </c>
      <c r="D599" s="74">
        <v>167</v>
      </c>
      <c r="E599" s="73" t="s">
        <v>1276</v>
      </c>
      <c r="F599" s="73" t="s">
        <v>42</v>
      </c>
      <c r="G599" s="73" t="s">
        <v>43</v>
      </c>
      <c r="I599" s="73">
        <v>730</v>
      </c>
      <c r="J599" s="73" t="s">
        <v>1289</v>
      </c>
      <c r="K599" s="73">
        <v>4</v>
      </c>
      <c r="L599" s="73" t="s">
        <v>132</v>
      </c>
      <c r="M599" s="73">
        <v>80</v>
      </c>
    </row>
    <row r="600" spans="1:14">
      <c r="A600" s="73" t="s">
        <v>1274</v>
      </c>
      <c r="B600" s="74" t="s">
        <v>1290</v>
      </c>
      <c r="C600" s="75">
        <v>80</v>
      </c>
      <c r="D600" s="74">
        <v>167</v>
      </c>
      <c r="E600" s="73" t="s">
        <v>1276</v>
      </c>
      <c r="F600" s="73" t="s">
        <v>42</v>
      </c>
      <c r="G600" s="73" t="s">
        <v>43</v>
      </c>
      <c r="I600" s="73">
        <v>729</v>
      </c>
      <c r="J600" s="73" t="s">
        <v>1291</v>
      </c>
      <c r="K600" s="73">
        <v>3</v>
      </c>
      <c r="L600" s="73" t="s">
        <v>132</v>
      </c>
      <c r="M600" s="73">
        <v>80</v>
      </c>
    </row>
    <row r="601" spans="1:14">
      <c r="A601" s="73" t="s">
        <v>1274</v>
      </c>
      <c r="B601" s="74" t="s">
        <v>1292</v>
      </c>
      <c r="C601" s="75">
        <v>80</v>
      </c>
      <c r="D601" s="74">
        <v>167</v>
      </c>
      <c r="E601" s="73" t="s">
        <v>1276</v>
      </c>
      <c r="F601" s="73" t="s">
        <v>42</v>
      </c>
      <c r="G601" s="73" t="s">
        <v>43</v>
      </c>
      <c r="I601" s="73">
        <v>732</v>
      </c>
      <c r="J601" s="73" t="s">
        <v>1293</v>
      </c>
      <c r="K601" s="73">
        <v>6</v>
      </c>
      <c r="L601" s="73" t="s">
        <v>132</v>
      </c>
      <c r="M601" s="73">
        <v>80</v>
      </c>
      <c r="N601" s="73">
        <v>1</v>
      </c>
    </row>
    <row r="602" spans="1:14">
      <c r="A602" s="73" t="s">
        <v>1274</v>
      </c>
      <c r="B602" s="74" t="s">
        <v>1294</v>
      </c>
      <c r="C602" s="75">
        <v>60</v>
      </c>
      <c r="D602" s="74">
        <v>167</v>
      </c>
      <c r="E602" s="73" t="s">
        <v>1276</v>
      </c>
      <c r="F602" s="73" t="s">
        <v>42</v>
      </c>
      <c r="G602" s="73" t="s">
        <v>43</v>
      </c>
      <c r="I602" s="73">
        <v>728</v>
      </c>
      <c r="J602" s="73" t="s">
        <v>1295</v>
      </c>
      <c r="K602" s="73">
        <v>2</v>
      </c>
      <c r="L602" s="73" t="s">
        <v>132</v>
      </c>
      <c r="M602" s="73">
        <v>60</v>
      </c>
    </row>
    <row r="603" spans="1:14">
      <c r="A603" s="73" t="s">
        <v>1274</v>
      </c>
      <c r="B603" s="74" t="s">
        <v>1296</v>
      </c>
      <c r="C603" s="75">
        <v>70</v>
      </c>
      <c r="D603" s="74">
        <v>167</v>
      </c>
      <c r="E603" s="73" t="s">
        <v>1276</v>
      </c>
      <c r="F603" s="73" t="s">
        <v>42</v>
      </c>
      <c r="G603" s="73" t="s">
        <v>43</v>
      </c>
      <c r="I603" s="73">
        <v>733</v>
      </c>
      <c r="J603" s="73" t="s">
        <v>1297</v>
      </c>
      <c r="K603" s="73">
        <v>7</v>
      </c>
      <c r="L603" s="73" t="s">
        <v>132</v>
      </c>
      <c r="M603" s="73">
        <v>70</v>
      </c>
    </row>
    <row r="604" spans="1:14">
      <c r="A604" s="73" t="s">
        <v>1298</v>
      </c>
      <c r="B604" s="74" t="s">
        <v>1299</v>
      </c>
      <c r="C604" s="75">
        <v>80</v>
      </c>
      <c r="D604" s="74">
        <v>168</v>
      </c>
      <c r="E604" s="73" t="s">
        <v>581</v>
      </c>
      <c r="F604" s="73" t="s">
        <v>42</v>
      </c>
      <c r="G604" s="73" t="s">
        <v>43</v>
      </c>
      <c r="I604" s="73">
        <v>126</v>
      </c>
      <c r="J604" s="73" t="s">
        <v>229</v>
      </c>
      <c r="K604" s="73">
        <v>8</v>
      </c>
      <c r="L604" s="73" t="s">
        <v>46</v>
      </c>
      <c r="M604" s="73">
        <v>80</v>
      </c>
      <c r="N604" s="73">
        <v>7</v>
      </c>
    </row>
    <row r="605" spans="1:14">
      <c r="A605" s="73" t="s">
        <v>1298</v>
      </c>
      <c r="B605" s="74" t="s">
        <v>1300</v>
      </c>
      <c r="C605" s="75">
        <v>100</v>
      </c>
      <c r="D605" s="74">
        <v>168</v>
      </c>
      <c r="E605" s="73" t="s">
        <v>581</v>
      </c>
      <c r="F605" s="73" t="s">
        <v>42</v>
      </c>
      <c r="G605" s="73" t="s">
        <v>43</v>
      </c>
      <c r="I605" s="73">
        <v>169</v>
      </c>
      <c r="J605" s="73" t="s">
        <v>592</v>
      </c>
      <c r="K605" s="73">
        <v>9</v>
      </c>
      <c r="L605" s="73" t="s">
        <v>46</v>
      </c>
      <c r="M605" s="73">
        <v>100</v>
      </c>
      <c r="N605" s="73">
        <v>10</v>
      </c>
    </row>
    <row r="606" spans="1:14">
      <c r="A606" s="73" t="s">
        <v>1298</v>
      </c>
      <c r="B606" s="74" t="s">
        <v>1301</v>
      </c>
      <c r="C606" s="75">
        <v>80</v>
      </c>
      <c r="D606" s="74">
        <v>168</v>
      </c>
      <c r="E606" s="73" t="s">
        <v>581</v>
      </c>
      <c r="F606" s="73" t="s">
        <v>42</v>
      </c>
      <c r="G606" s="73" t="s">
        <v>43</v>
      </c>
      <c r="I606" s="73">
        <v>125</v>
      </c>
      <c r="J606" s="73" t="s">
        <v>241</v>
      </c>
      <c r="K606" s="73">
        <v>6</v>
      </c>
      <c r="L606" s="73" t="s">
        <v>46</v>
      </c>
      <c r="M606" s="73">
        <v>80</v>
      </c>
      <c r="N606" s="73">
        <v>11</v>
      </c>
    </row>
    <row r="607" spans="1:14">
      <c r="A607" s="73" t="s">
        <v>1298</v>
      </c>
      <c r="B607" s="74" t="s">
        <v>1302</v>
      </c>
      <c r="C607" s="75">
        <v>70</v>
      </c>
      <c r="D607" s="74">
        <v>168</v>
      </c>
      <c r="E607" s="73" t="s">
        <v>581</v>
      </c>
      <c r="F607" s="73" t="s">
        <v>42</v>
      </c>
      <c r="G607" s="73" t="s">
        <v>43</v>
      </c>
      <c r="I607" s="73">
        <v>605</v>
      </c>
      <c r="J607" s="73" t="s">
        <v>1303</v>
      </c>
      <c r="K607" s="73">
        <v>3</v>
      </c>
      <c r="L607" s="73" t="s">
        <v>46</v>
      </c>
      <c r="M607" s="73">
        <v>70</v>
      </c>
      <c r="N607" s="73">
        <v>39</v>
      </c>
    </row>
    <row r="608" spans="1:14">
      <c r="A608" s="73" t="s">
        <v>1298</v>
      </c>
      <c r="B608" s="74" t="s">
        <v>1304</v>
      </c>
      <c r="C608" s="75">
        <v>20</v>
      </c>
      <c r="D608" s="74">
        <v>168</v>
      </c>
      <c r="E608" s="73" t="s">
        <v>581</v>
      </c>
      <c r="F608" s="73" t="s">
        <v>42</v>
      </c>
      <c r="G608" s="73" t="s">
        <v>43</v>
      </c>
      <c r="I608" s="73">
        <v>137</v>
      </c>
      <c r="J608" s="73" t="s">
        <v>231</v>
      </c>
      <c r="K608" s="73">
        <v>10</v>
      </c>
      <c r="L608" s="73" t="s">
        <v>46</v>
      </c>
      <c r="M608" s="73">
        <v>20</v>
      </c>
    </row>
    <row r="609" spans="1:14">
      <c r="A609" s="73" t="s">
        <v>1298</v>
      </c>
      <c r="B609" s="74" t="s">
        <v>1305</v>
      </c>
      <c r="C609" s="75">
        <v>30</v>
      </c>
      <c r="D609" s="74">
        <v>168</v>
      </c>
      <c r="E609" s="73" t="s">
        <v>581</v>
      </c>
      <c r="F609" s="73" t="s">
        <v>42</v>
      </c>
      <c r="G609" s="73" t="s">
        <v>43</v>
      </c>
      <c r="I609" s="73">
        <v>603</v>
      </c>
      <c r="J609" s="73" t="s">
        <v>1306</v>
      </c>
      <c r="K609" s="73">
        <v>1</v>
      </c>
      <c r="L609" s="73" t="s">
        <v>46</v>
      </c>
      <c r="M609" s="73">
        <v>30</v>
      </c>
      <c r="N609" s="73">
        <v>14</v>
      </c>
    </row>
    <row r="610" spans="1:14">
      <c r="A610" s="73" t="s">
        <v>1298</v>
      </c>
      <c r="B610" s="74" t="s">
        <v>1307</v>
      </c>
      <c r="C610" s="75">
        <v>100</v>
      </c>
      <c r="D610" s="74">
        <v>168</v>
      </c>
      <c r="E610" s="73" t="s">
        <v>581</v>
      </c>
      <c r="F610" s="73" t="s">
        <v>42</v>
      </c>
      <c r="G610" s="73" t="s">
        <v>43</v>
      </c>
      <c r="I610" s="73">
        <v>167</v>
      </c>
      <c r="J610" s="73" t="s">
        <v>594</v>
      </c>
      <c r="K610" s="73">
        <v>7</v>
      </c>
      <c r="L610" s="73" t="s">
        <v>46</v>
      </c>
      <c r="M610" s="73">
        <v>100</v>
      </c>
      <c r="N610" s="73">
        <v>28</v>
      </c>
    </row>
    <row r="611" spans="1:14">
      <c r="A611" s="73" t="s">
        <v>1298</v>
      </c>
      <c r="B611" s="74" t="s">
        <v>1308</v>
      </c>
      <c r="C611" s="75">
        <v>110</v>
      </c>
      <c r="D611" s="74">
        <v>168</v>
      </c>
      <c r="E611" s="73" t="s">
        <v>581</v>
      </c>
      <c r="F611" s="73" t="s">
        <v>42</v>
      </c>
      <c r="G611" s="73" t="s">
        <v>43</v>
      </c>
      <c r="I611" s="73">
        <v>606</v>
      </c>
      <c r="J611" s="73" t="s">
        <v>1309</v>
      </c>
      <c r="K611" s="73">
        <v>4</v>
      </c>
      <c r="L611" s="73" t="s">
        <v>46</v>
      </c>
      <c r="M611" s="73">
        <v>110</v>
      </c>
      <c r="N611" s="73">
        <v>16</v>
      </c>
    </row>
    <row r="612" spans="1:14">
      <c r="A612" s="73" t="s">
        <v>1298</v>
      </c>
      <c r="B612" s="74" t="s">
        <v>1310</v>
      </c>
      <c r="C612" s="75">
        <v>110</v>
      </c>
      <c r="D612" s="74">
        <v>168</v>
      </c>
      <c r="E612" s="73" t="s">
        <v>581</v>
      </c>
      <c r="F612" s="73" t="s">
        <v>42</v>
      </c>
      <c r="G612" s="73" t="s">
        <v>43</v>
      </c>
      <c r="I612" s="73">
        <v>607</v>
      </c>
      <c r="J612" s="73" t="s">
        <v>1311</v>
      </c>
      <c r="K612" s="73">
        <v>5</v>
      </c>
      <c r="L612" s="73" t="s">
        <v>46</v>
      </c>
      <c r="M612" s="73">
        <v>110</v>
      </c>
      <c r="N612" s="73">
        <v>7</v>
      </c>
    </row>
    <row r="613" spans="1:14">
      <c r="A613" s="73" t="s">
        <v>1298</v>
      </c>
      <c r="B613" s="74" t="s">
        <v>1312</v>
      </c>
      <c r="C613" s="75">
        <v>50</v>
      </c>
      <c r="D613" s="74">
        <v>168</v>
      </c>
      <c r="E613" s="73" t="s">
        <v>581</v>
      </c>
      <c r="F613" s="73" t="s">
        <v>42</v>
      </c>
      <c r="G613" s="73" t="s">
        <v>43</v>
      </c>
      <c r="I613" s="73">
        <v>604</v>
      </c>
      <c r="J613" s="73" t="s">
        <v>1313</v>
      </c>
      <c r="K613" s="73">
        <v>2</v>
      </c>
      <c r="L613" s="73" t="s">
        <v>46</v>
      </c>
      <c r="M613" s="73">
        <v>50</v>
      </c>
      <c r="N613" s="73">
        <v>16</v>
      </c>
    </row>
    <row r="614" spans="1:14">
      <c r="A614" s="73" t="s">
        <v>1314</v>
      </c>
      <c r="B614" s="74" t="s">
        <v>1315</v>
      </c>
      <c r="C614" s="75">
        <v>90</v>
      </c>
      <c r="D614" s="74">
        <v>169</v>
      </c>
      <c r="E614" s="73" t="s">
        <v>1316</v>
      </c>
      <c r="F614" s="73" t="s">
        <v>42</v>
      </c>
      <c r="G614" s="73" t="s">
        <v>43</v>
      </c>
      <c r="I614" s="73">
        <v>613</v>
      </c>
      <c r="J614" s="73" t="s">
        <v>1317</v>
      </c>
      <c r="K614" s="73">
        <v>7</v>
      </c>
      <c r="L614" s="73" t="s">
        <v>46</v>
      </c>
      <c r="M614" s="73">
        <v>90</v>
      </c>
      <c r="N614" s="73">
        <v>1</v>
      </c>
    </row>
    <row r="615" spans="1:14">
      <c r="A615" s="73" t="s">
        <v>1314</v>
      </c>
      <c r="B615" s="74" t="s">
        <v>1318</v>
      </c>
      <c r="C615" s="75">
        <v>20</v>
      </c>
      <c r="D615" s="74">
        <v>169</v>
      </c>
      <c r="E615" s="73" t="s">
        <v>1316</v>
      </c>
      <c r="F615" s="73" t="s">
        <v>42</v>
      </c>
      <c r="G615" s="73" t="s">
        <v>43</v>
      </c>
      <c r="I615" s="73">
        <v>608</v>
      </c>
      <c r="J615" s="73" t="s">
        <v>1319</v>
      </c>
      <c r="K615" s="73">
        <v>1</v>
      </c>
      <c r="L615" s="73" t="s">
        <v>46</v>
      </c>
      <c r="M615" s="73">
        <v>20</v>
      </c>
      <c r="N615" s="73">
        <v>4</v>
      </c>
    </row>
    <row r="616" spans="1:14">
      <c r="A616" s="73" t="s">
        <v>1314</v>
      </c>
      <c r="B616" s="74" t="s">
        <v>1320</v>
      </c>
      <c r="C616" s="75">
        <v>60</v>
      </c>
      <c r="D616" s="74">
        <v>169</v>
      </c>
      <c r="E616" s="73" t="s">
        <v>1316</v>
      </c>
      <c r="F616" s="73" t="s">
        <v>42</v>
      </c>
      <c r="G616" s="73" t="s">
        <v>43</v>
      </c>
      <c r="I616" s="73">
        <v>611</v>
      </c>
      <c r="J616" s="73" t="s">
        <v>1321</v>
      </c>
      <c r="K616" s="73">
        <v>5</v>
      </c>
      <c r="L616" s="73" t="s">
        <v>46</v>
      </c>
      <c r="M616" s="73">
        <v>60</v>
      </c>
      <c r="N616" s="73">
        <v>9</v>
      </c>
    </row>
    <row r="617" spans="1:14">
      <c r="A617" s="73" t="s">
        <v>1314</v>
      </c>
      <c r="B617" s="74" t="s">
        <v>1322</v>
      </c>
      <c r="C617" s="75">
        <v>90</v>
      </c>
      <c r="D617" s="74">
        <v>169</v>
      </c>
      <c r="E617" s="73" t="s">
        <v>1316</v>
      </c>
      <c r="F617" s="73" t="s">
        <v>42</v>
      </c>
      <c r="G617" s="73" t="s">
        <v>43</v>
      </c>
      <c r="I617" s="73">
        <v>618</v>
      </c>
      <c r="J617" s="73" t="s">
        <v>1323</v>
      </c>
      <c r="K617" s="73">
        <v>8</v>
      </c>
      <c r="L617" s="73" t="s">
        <v>46</v>
      </c>
      <c r="M617" s="73">
        <v>90</v>
      </c>
      <c r="N617" s="73">
        <v>4</v>
      </c>
    </row>
    <row r="618" spans="1:14">
      <c r="A618" s="73" t="s">
        <v>1314</v>
      </c>
      <c r="B618" s="74" t="s">
        <v>1324</v>
      </c>
      <c r="C618" s="75">
        <v>95</v>
      </c>
      <c r="D618" s="74">
        <v>169</v>
      </c>
      <c r="E618" s="73" t="s">
        <v>1316</v>
      </c>
      <c r="F618" s="73" t="s">
        <v>42</v>
      </c>
      <c r="G618" s="73" t="s">
        <v>43</v>
      </c>
      <c r="I618" s="73">
        <v>612</v>
      </c>
      <c r="J618" s="73" t="s">
        <v>1325</v>
      </c>
      <c r="K618" s="73">
        <v>6</v>
      </c>
      <c r="L618" s="73" t="s">
        <v>46</v>
      </c>
      <c r="M618" s="73">
        <v>95</v>
      </c>
      <c r="N618" s="73">
        <v>11</v>
      </c>
    </row>
    <row r="619" spans="1:14">
      <c r="A619" s="73" t="s">
        <v>1314</v>
      </c>
      <c r="B619" s="74" t="s">
        <v>1326</v>
      </c>
      <c r="C619" s="75">
        <v>50</v>
      </c>
      <c r="D619" s="74">
        <v>169</v>
      </c>
      <c r="E619" s="73" t="s">
        <v>1316</v>
      </c>
      <c r="F619" s="73" t="s">
        <v>42</v>
      </c>
      <c r="G619" s="73" t="s">
        <v>43</v>
      </c>
      <c r="I619" s="73">
        <v>609</v>
      </c>
      <c r="J619" s="73" t="s">
        <v>1327</v>
      </c>
      <c r="K619" s="73">
        <v>2</v>
      </c>
      <c r="L619" s="73" t="s">
        <v>46</v>
      </c>
      <c r="M619" s="73">
        <v>50</v>
      </c>
      <c r="N619" s="73">
        <v>17</v>
      </c>
    </row>
    <row r="620" spans="1:14">
      <c r="A620" s="73" t="s">
        <v>1314</v>
      </c>
      <c r="B620" s="74" t="s">
        <v>1328</v>
      </c>
      <c r="C620" s="75">
        <v>70</v>
      </c>
      <c r="D620" s="74">
        <v>169</v>
      </c>
      <c r="E620" s="73" t="s">
        <v>1316</v>
      </c>
      <c r="F620" s="73" t="s">
        <v>42</v>
      </c>
      <c r="G620" s="73" t="s">
        <v>43</v>
      </c>
      <c r="I620" s="73">
        <v>615</v>
      </c>
      <c r="J620" s="73" t="s">
        <v>1329</v>
      </c>
      <c r="K620" s="73">
        <v>3</v>
      </c>
      <c r="L620" s="73" t="s">
        <v>46</v>
      </c>
      <c r="M620" s="73">
        <v>70</v>
      </c>
      <c r="N620" s="73">
        <v>16</v>
      </c>
    </row>
    <row r="621" spans="1:14">
      <c r="A621" s="73" t="s">
        <v>1314</v>
      </c>
      <c r="B621" s="74" t="s">
        <v>1330</v>
      </c>
      <c r="C621" s="75">
        <v>55</v>
      </c>
      <c r="D621" s="74">
        <v>169</v>
      </c>
      <c r="E621" s="73" t="s">
        <v>1316</v>
      </c>
      <c r="F621" s="73" t="s">
        <v>42</v>
      </c>
      <c r="G621" s="73" t="s">
        <v>43</v>
      </c>
      <c r="I621" s="73">
        <v>610</v>
      </c>
      <c r="J621" s="73" t="s">
        <v>1331</v>
      </c>
      <c r="K621" s="73">
        <v>4</v>
      </c>
      <c r="L621" s="73" t="s">
        <v>46</v>
      </c>
      <c r="M621" s="73">
        <v>55</v>
      </c>
      <c r="N621" s="73">
        <v>15</v>
      </c>
    </row>
    <row r="622" spans="1:14">
      <c r="A622" s="73" t="s">
        <v>1314</v>
      </c>
      <c r="B622" s="74" t="s">
        <v>1332</v>
      </c>
      <c r="C622" s="75">
        <v>60</v>
      </c>
      <c r="D622" s="74">
        <v>169</v>
      </c>
      <c r="E622" s="73" t="s">
        <v>1316</v>
      </c>
      <c r="F622" s="73" t="s">
        <v>42</v>
      </c>
      <c r="G622" s="73" t="s">
        <v>43</v>
      </c>
      <c r="I622" s="73">
        <v>614</v>
      </c>
      <c r="J622" s="73" t="s">
        <v>1333</v>
      </c>
      <c r="K622" s="73">
        <v>11</v>
      </c>
      <c r="L622" s="73" t="s">
        <v>46</v>
      </c>
      <c r="M622" s="73">
        <v>60</v>
      </c>
    </row>
    <row r="623" spans="1:14">
      <c r="A623" s="73" t="s">
        <v>1314</v>
      </c>
      <c r="B623" s="74" t="s">
        <v>1334</v>
      </c>
      <c r="C623" s="75">
        <v>30</v>
      </c>
      <c r="D623" s="74">
        <v>169</v>
      </c>
      <c r="E623" s="73" t="s">
        <v>1316</v>
      </c>
      <c r="F623" s="73" t="s">
        <v>42</v>
      </c>
      <c r="G623" s="73" t="s">
        <v>43</v>
      </c>
      <c r="I623" s="73">
        <v>617</v>
      </c>
      <c r="J623" s="73" t="s">
        <v>1335</v>
      </c>
      <c r="K623" s="73">
        <v>10</v>
      </c>
      <c r="L623" s="73" t="s">
        <v>46</v>
      </c>
      <c r="M623" s="73">
        <v>30</v>
      </c>
    </row>
    <row r="624" spans="1:14">
      <c r="A624" s="73" t="s">
        <v>1314</v>
      </c>
      <c r="B624" s="74" t="s">
        <v>1336</v>
      </c>
      <c r="C624" s="75">
        <v>40</v>
      </c>
      <c r="D624" s="74">
        <v>169</v>
      </c>
      <c r="E624" s="73" t="s">
        <v>1316</v>
      </c>
      <c r="F624" s="73" t="s">
        <v>42</v>
      </c>
      <c r="G624" s="73" t="s">
        <v>43</v>
      </c>
      <c r="I624" s="73">
        <v>616</v>
      </c>
      <c r="J624" s="73" t="s">
        <v>1337</v>
      </c>
      <c r="K624" s="73">
        <v>9</v>
      </c>
      <c r="L624" s="73" t="s">
        <v>46</v>
      </c>
      <c r="M624" s="73">
        <v>40</v>
      </c>
    </row>
    <row r="625" spans="1:14">
      <c r="A625" s="73" t="s">
        <v>1314</v>
      </c>
      <c r="B625" s="74" t="s">
        <v>1338</v>
      </c>
      <c r="C625" s="75">
        <v>90</v>
      </c>
      <c r="D625" s="74">
        <v>169</v>
      </c>
      <c r="E625" s="73" t="s">
        <v>1316</v>
      </c>
      <c r="F625" s="73" t="s">
        <v>42</v>
      </c>
      <c r="G625" s="73" t="s">
        <v>43</v>
      </c>
      <c r="I625" s="73">
        <v>619</v>
      </c>
      <c r="J625" s="73" t="s">
        <v>1339</v>
      </c>
      <c r="K625" s="73">
        <v>12</v>
      </c>
      <c r="L625" s="73" t="s">
        <v>46</v>
      </c>
      <c r="M625" s="73">
        <v>90</v>
      </c>
    </row>
    <row r="626" spans="1:14">
      <c r="A626" s="73" t="s">
        <v>1340</v>
      </c>
      <c r="B626" s="74" t="s">
        <v>1341</v>
      </c>
      <c r="C626" s="75">
        <v>70</v>
      </c>
      <c r="D626" s="74">
        <v>171</v>
      </c>
      <c r="E626" s="73" t="s">
        <v>1342</v>
      </c>
      <c r="F626" s="73" t="s">
        <v>42</v>
      </c>
      <c r="G626" s="73" t="s">
        <v>43</v>
      </c>
      <c r="I626" s="73">
        <v>587</v>
      </c>
      <c r="J626" s="73" t="s">
        <v>1214</v>
      </c>
      <c r="K626" s="73">
        <v>4</v>
      </c>
      <c r="L626" s="73" t="s">
        <v>46</v>
      </c>
      <c r="M626" s="73">
        <v>70</v>
      </c>
      <c r="N626" s="73">
        <v>7</v>
      </c>
    </row>
    <row r="627" spans="1:14">
      <c r="A627" s="73" t="s">
        <v>1340</v>
      </c>
      <c r="B627" s="74" t="s">
        <v>1343</v>
      </c>
      <c r="C627" s="75">
        <v>60</v>
      </c>
      <c r="D627" s="74">
        <v>171</v>
      </c>
      <c r="E627" s="73" t="s">
        <v>1342</v>
      </c>
      <c r="F627" s="73" t="s">
        <v>42</v>
      </c>
      <c r="G627" s="73" t="s">
        <v>43</v>
      </c>
      <c r="I627" s="73">
        <v>665</v>
      </c>
      <c r="J627" s="73" t="s">
        <v>1344</v>
      </c>
      <c r="K627" s="73">
        <v>2</v>
      </c>
      <c r="L627" s="73" t="s">
        <v>46</v>
      </c>
      <c r="M627" s="73">
        <v>60</v>
      </c>
      <c r="N627" s="73">
        <v>3</v>
      </c>
    </row>
    <row r="628" spans="1:14">
      <c r="A628" s="73" t="s">
        <v>1340</v>
      </c>
      <c r="B628" s="74" t="s">
        <v>1345</v>
      </c>
      <c r="C628" s="75">
        <v>70</v>
      </c>
      <c r="D628" s="74">
        <v>171</v>
      </c>
      <c r="E628" s="73" t="s">
        <v>1342</v>
      </c>
      <c r="F628" s="73" t="s">
        <v>42</v>
      </c>
      <c r="G628" s="73" t="s">
        <v>43</v>
      </c>
      <c r="I628" s="73">
        <v>583</v>
      </c>
      <c r="J628" s="73" t="s">
        <v>1212</v>
      </c>
      <c r="K628" s="73">
        <v>6</v>
      </c>
      <c r="L628" s="73" t="s">
        <v>46</v>
      </c>
      <c r="M628" s="73">
        <v>70</v>
      </c>
      <c r="N628" s="73">
        <v>8</v>
      </c>
    </row>
    <row r="629" spans="1:14">
      <c r="A629" s="73" t="s">
        <v>1340</v>
      </c>
      <c r="B629" s="74" t="s">
        <v>1346</v>
      </c>
      <c r="C629" s="75">
        <v>100</v>
      </c>
      <c r="D629" s="74">
        <v>171</v>
      </c>
      <c r="E629" s="73" t="s">
        <v>1342</v>
      </c>
      <c r="F629" s="73" t="s">
        <v>42</v>
      </c>
      <c r="G629" s="73" t="s">
        <v>43</v>
      </c>
      <c r="I629" s="73">
        <v>584</v>
      </c>
      <c r="J629" s="73" t="s">
        <v>1208</v>
      </c>
      <c r="K629" s="73">
        <v>5</v>
      </c>
      <c r="L629" s="73" t="s">
        <v>46</v>
      </c>
      <c r="M629" s="73">
        <v>100</v>
      </c>
      <c r="N629" s="73">
        <v>8</v>
      </c>
    </row>
    <row r="630" spans="1:14">
      <c r="A630" s="73" t="s">
        <v>1340</v>
      </c>
      <c r="B630" s="74" t="s">
        <v>1347</v>
      </c>
      <c r="C630" s="75">
        <v>70</v>
      </c>
      <c r="D630" s="74">
        <v>171</v>
      </c>
      <c r="E630" s="73" t="s">
        <v>1342</v>
      </c>
      <c r="F630" s="73" t="s">
        <v>42</v>
      </c>
      <c r="G630" s="73" t="s">
        <v>43</v>
      </c>
      <c r="I630" s="73">
        <v>667</v>
      </c>
      <c r="J630" s="73" t="s">
        <v>1348</v>
      </c>
      <c r="K630" s="73">
        <v>3</v>
      </c>
      <c r="L630" s="73" t="s">
        <v>46</v>
      </c>
      <c r="M630" s="73">
        <v>70</v>
      </c>
    </row>
    <row r="631" spans="1:14">
      <c r="A631" s="73" t="s">
        <v>1340</v>
      </c>
      <c r="B631" s="74" t="s">
        <v>1349</v>
      </c>
      <c r="C631" s="75">
        <v>30</v>
      </c>
      <c r="D631" s="74">
        <v>171</v>
      </c>
      <c r="E631" s="73" t="s">
        <v>1342</v>
      </c>
      <c r="F631" s="73" t="s">
        <v>42</v>
      </c>
      <c r="G631" s="73" t="s">
        <v>43</v>
      </c>
      <c r="I631" s="73">
        <v>666</v>
      </c>
      <c r="J631" s="73" t="s">
        <v>1350</v>
      </c>
      <c r="K631" s="73">
        <v>1</v>
      </c>
      <c r="L631" s="73" t="s">
        <v>46</v>
      </c>
      <c r="M631" s="73">
        <v>30</v>
      </c>
      <c r="N631" s="73">
        <v>1</v>
      </c>
    </row>
    <row r="632" spans="1:14">
      <c r="A632" s="73" t="s">
        <v>1351</v>
      </c>
      <c r="B632" s="74" t="s">
        <v>1352</v>
      </c>
      <c r="C632" s="75">
        <v>80</v>
      </c>
      <c r="D632" s="74">
        <v>172</v>
      </c>
      <c r="E632" s="73" t="s">
        <v>1353</v>
      </c>
      <c r="F632" s="73" t="s">
        <v>42</v>
      </c>
      <c r="G632" s="73" t="s">
        <v>43</v>
      </c>
      <c r="I632" s="73">
        <v>686</v>
      </c>
      <c r="J632" s="73" t="s">
        <v>1354</v>
      </c>
      <c r="K632" s="73">
        <v>3</v>
      </c>
      <c r="L632" s="73" t="s">
        <v>132</v>
      </c>
      <c r="M632" s="73">
        <v>80</v>
      </c>
      <c r="N632" s="73">
        <v>4</v>
      </c>
    </row>
    <row r="633" spans="1:14">
      <c r="A633" s="73" t="s">
        <v>1351</v>
      </c>
      <c r="B633" s="74" t="s">
        <v>1355</v>
      </c>
      <c r="C633" s="75">
        <v>90</v>
      </c>
      <c r="D633" s="74">
        <v>172</v>
      </c>
      <c r="E633" s="73" t="s">
        <v>1353</v>
      </c>
      <c r="F633" s="73" t="s">
        <v>42</v>
      </c>
      <c r="G633" s="73" t="s">
        <v>43</v>
      </c>
      <c r="I633" s="73">
        <v>684</v>
      </c>
      <c r="J633" s="73" t="s">
        <v>1356</v>
      </c>
      <c r="K633" s="73">
        <v>1</v>
      </c>
      <c r="L633" s="73" t="s">
        <v>132</v>
      </c>
      <c r="M633" s="73">
        <v>90</v>
      </c>
    </row>
    <row r="634" spans="1:14">
      <c r="A634" s="73" t="s">
        <v>1351</v>
      </c>
      <c r="B634" s="74" t="s">
        <v>1357</v>
      </c>
      <c r="C634" s="75">
        <v>90</v>
      </c>
      <c r="D634" s="74">
        <v>172</v>
      </c>
      <c r="E634" s="73" t="s">
        <v>1353</v>
      </c>
      <c r="F634" s="73" t="s">
        <v>42</v>
      </c>
      <c r="G634" s="73" t="s">
        <v>43</v>
      </c>
      <c r="I634" s="73">
        <v>688</v>
      </c>
      <c r="J634" s="73" t="s">
        <v>1358</v>
      </c>
      <c r="K634" s="73">
        <v>5</v>
      </c>
      <c r="L634" s="73" t="s">
        <v>132</v>
      </c>
      <c r="M634" s="73">
        <v>90</v>
      </c>
      <c r="N634" s="73">
        <v>1</v>
      </c>
    </row>
    <row r="635" spans="1:14">
      <c r="A635" s="73" t="s">
        <v>1351</v>
      </c>
      <c r="B635" s="74" t="s">
        <v>1359</v>
      </c>
      <c r="C635" s="75">
        <v>70</v>
      </c>
      <c r="D635" s="74">
        <v>172</v>
      </c>
      <c r="E635" s="73" t="s">
        <v>1353</v>
      </c>
      <c r="F635" s="73" t="s">
        <v>42</v>
      </c>
      <c r="G635" s="73" t="s">
        <v>43</v>
      </c>
      <c r="I635" s="73">
        <v>687</v>
      </c>
      <c r="J635" s="73" t="s">
        <v>1360</v>
      </c>
      <c r="K635" s="73">
        <v>4</v>
      </c>
      <c r="L635" s="73" t="s">
        <v>132</v>
      </c>
      <c r="M635" s="73">
        <v>70</v>
      </c>
    </row>
    <row r="636" spans="1:14">
      <c r="A636" s="73" t="s">
        <v>1351</v>
      </c>
      <c r="B636" s="74" t="s">
        <v>1361</v>
      </c>
      <c r="C636" s="75">
        <v>70</v>
      </c>
      <c r="D636" s="74">
        <v>172</v>
      </c>
      <c r="E636" s="73" t="s">
        <v>1353</v>
      </c>
      <c r="F636" s="73" t="s">
        <v>42</v>
      </c>
      <c r="G636" s="73" t="s">
        <v>43</v>
      </c>
      <c r="I636" s="73">
        <v>685</v>
      </c>
      <c r="J636" s="73" t="s">
        <v>1362</v>
      </c>
      <c r="K636" s="73">
        <v>2</v>
      </c>
      <c r="L636" s="73" t="s">
        <v>132</v>
      </c>
      <c r="M636" s="73">
        <v>70</v>
      </c>
      <c r="N636" s="73">
        <v>3</v>
      </c>
    </row>
    <row r="637" spans="1:14">
      <c r="A637" s="73" t="s">
        <v>1363</v>
      </c>
      <c r="B637" s="74" t="s">
        <v>1364</v>
      </c>
      <c r="C637" s="75">
        <v>40</v>
      </c>
      <c r="D637" s="74">
        <v>173</v>
      </c>
      <c r="E637" s="73" t="s">
        <v>1365</v>
      </c>
      <c r="F637" s="73" t="s">
        <v>42</v>
      </c>
      <c r="G637" s="73" t="s">
        <v>43</v>
      </c>
      <c r="H637" s="73" t="s">
        <v>1366</v>
      </c>
      <c r="I637" s="73">
        <v>678</v>
      </c>
      <c r="J637" s="73" t="s">
        <v>1367</v>
      </c>
      <c r="K637" s="73">
        <v>1</v>
      </c>
      <c r="L637" s="73" t="s">
        <v>46</v>
      </c>
      <c r="M637" s="73">
        <v>40</v>
      </c>
      <c r="N637" s="73">
        <v>4</v>
      </c>
    </row>
    <row r="638" spans="1:14">
      <c r="A638" s="73" t="s">
        <v>1363</v>
      </c>
      <c r="B638" s="74" t="s">
        <v>1368</v>
      </c>
      <c r="C638" s="75">
        <v>80</v>
      </c>
      <c r="D638" s="74">
        <v>173</v>
      </c>
      <c r="E638" s="73" t="s">
        <v>1365</v>
      </c>
      <c r="F638" s="73" t="s">
        <v>42</v>
      </c>
      <c r="G638" s="73" t="s">
        <v>43</v>
      </c>
      <c r="H638" s="73" t="s">
        <v>1366</v>
      </c>
      <c r="I638" s="73">
        <v>683</v>
      </c>
      <c r="J638" s="73" t="s">
        <v>1369</v>
      </c>
      <c r="K638" s="73">
        <v>6</v>
      </c>
      <c r="L638" s="73" t="s">
        <v>46</v>
      </c>
      <c r="M638" s="73">
        <v>80</v>
      </c>
    </row>
    <row r="639" spans="1:14">
      <c r="A639" s="73" t="s">
        <v>1363</v>
      </c>
      <c r="B639" s="74" t="s">
        <v>1370</v>
      </c>
      <c r="C639" s="75">
        <v>60</v>
      </c>
      <c r="D639" s="74">
        <v>173</v>
      </c>
      <c r="E639" s="73" t="s">
        <v>1365</v>
      </c>
      <c r="F639" s="73" t="s">
        <v>42</v>
      </c>
      <c r="G639" s="73" t="s">
        <v>43</v>
      </c>
      <c r="H639" s="73" t="s">
        <v>1366</v>
      </c>
      <c r="I639" s="73">
        <v>679</v>
      </c>
      <c r="J639" s="73" t="s">
        <v>1371</v>
      </c>
      <c r="K639" s="73">
        <v>2</v>
      </c>
      <c r="L639" s="73" t="s">
        <v>46</v>
      </c>
      <c r="M639" s="73">
        <v>60</v>
      </c>
      <c r="N639" s="73">
        <v>5</v>
      </c>
    </row>
    <row r="640" spans="1:14">
      <c r="A640" s="73" t="s">
        <v>1363</v>
      </c>
      <c r="B640" s="74" t="s">
        <v>1372</v>
      </c>
      <c r="C640" s="75">
        <v>70</v>
      </c>
      <c r="D640" s="74">
        <v>173</v>
      </c>
      <c r="E640" s="73" t="s">
        <v>1365</v>
      </c>
      <c r="F640" s="73" t="s">
        <v>42</v>
      </c>
      <c r="G640" s="73" t="s">
        <v>43</v>
      </c>
      <c r="H640" s="73" t="s">
        <v>1366</v>
      </c>
      <c r="I640" s="73">
        <v>682</v>
      </c>
      <c r="J640" s="73" t="s">
        <v>1373</v>
      </c>
      <c r="K640" s="73">
        <v>5</v>
      </c>
      <c r="L640" s="73" t="s">
        <v>46</v>
      </c>
      <c r="M640" s="73">
        <v>70</v>
      </c>
    </row>
    <row r="641" spans="1:14">
      <c r="A641" s="73" t="s">
        <v>1363</v>
      </c>
      <c r="B641" s="74" t="s">
        <v>1374</v>
      </c>
      <c r="C641" s="75">
        <v>80</v>
      </c>
      <c r="D641" s="74">
        <v>173</v>
      </c>
      <c r="E641" s="73" t="s">
        <v>1365</v>
      </c>
      <c r="F641" s="73" t="s">
        <v>42</v>
      </c>
      <c r="G641" s="73" t="s">
        <v>43</v>
      </c>
      <c r="H641" s="73" t="s">
        <v>1366</v>
      </c>
      <c r="I641" s="73">
        <v>681</v>
      </c>
      <c r="J641" s="73" t="s">
        <v>1375</v>
      </c>
      <c r="K641" s="73">
        <v>4</v>
      </c>
      <c r="L641" s="73" t="s">
        <v>46</v>
      </c>
      <c r="M641" s="73">
        <v>80</v>
      </c>
    </row>
    <row r="642" spans="1:14">
      <c r="A642" s="73" t="s">
        <v>1363</v>
      </c>
      <c r="B642" s="74" t="s">
        <v>1376</v>
      </c>
      <c r="C642" s="75">
        <v>70</v>
      </c>
      <c r="D642" s="74">
        <v>173</v>
      </c>
      <c r="E642" s="73" t="s">
        <v>1365</v>
      </c>
      <c r="F642" s="73" t="s">
        <v>42</v>
      </c>
      <c r="G642" s="73" t="s">
        <v>43</v>
      </c>
      <c r="H642" s="73" t="s">
        <v>1366</v>
      </c>
      <c r="I642" s="73">
        <v>680</v>
      </c>
      <c r="J642" s="73" t="s">
        <v>1377</v>
      </c>
      <c r="K642" s="73">
        <v>3</v>
      </c>
      <c r="L642" s="73" t="s">
        <v>46</v>
      </c>
      <c r="M642" s="73">
        <v>70</v>
      </c>
      <c r="N642" s="73">
        <v>7</v>
      </c>
    </row>
    <row r="643" spans="1:14">
      <c r="A643" s="73" t="s">
        <v>1378</v>
      </c>
      <c r="B643" s="74" t="s">
        <v>1379</v>
      </c>
      <c r="C643" s="75">
        <v>110</v>
      </c>
      <c r="D643" s="74">
        <v>174</v>
      </c>
      <c r="E643" s="73" t="s">
        <v>1380</v>
      </c>
      <c r="F643" s="73" t="s">
        <v>42</v>
      </c>
      <c r="G643" s="73" t="s">
        <v>43</v>
      </c>
      <c r="I643" s="73">
        <v>607</v>
      </c>
      <c r="J643" s="73" t="s">
        <v>1311</v>
      </c>
      <c r="K643" s="73">
        <v>5</v>
      </c>
      <c r="L643" s="73" t="s">
        <v>46</v>
      </c>
      <c r="M643" s="73">
        <v>110</v>
      </c>
    </row>
    <row r="644" spans="1:14">
      <c r="A644" s="73" t="s">
        <v>1378</v>
      </c>
      <c r="B644" s="74" t="s">
        <v>1381</v>
      </c>
      <c r="C644" s="75">
        <v>110</v>
      </c>
      <c r="D644" s="74">
        <v>174</v>
      </c>
      <c r="E644" s="73" t="s">
        <v>1380</v>
      </c>
      <c r="F644" s="73" t="s">
        <v>42</v>
      </c>
      <c r="G644" s="73" t="s">
        <v>43</v>
      </c>
      <c r="I644" s="73">
        <v>606</v>
      </c>
      <c r="J644" s="73" t="s">
        <v>1309</v>
      </c>
      <c r="K644" s="73">
        <v>4</v>
      </c>
      <c r="L644" s="73" t="s">
        <v>46</v>
      </c>
      <c r="M644" s="73">
        <v>110</v>
      </c>
    </row>
    <row r="645" spans="1:14">
      <c r="A645" s="73" t="s">
        <v>1378</v>
      </c>
      <c r="B645" s="74" t="s">
        <v>1382</v>
      </c>
      <c r="C645" s="75">
        <v>30</v>
      </c>
      <c r="D645" s="74">
        <v>174</v>
      </c>
      <c r="E645" s="73" t="s">
        <v>1380</v>
      </c>
      <c r="F645" s="73" t="s">
        <v>42</v>
      </c>
      <c r="G645" s="73" t="s">
        <v>43</v>
      </c>
      <c r="I645" s="73">
        <v>603</v>
      </c>
      <c r="J645" s="73" t="s">
        <v>1306</v>
      </c>
      <c r="K645" s="73">
        <v>1</v>
      </c>
      <c r="L645" s="73" t="s">
        <v>46</v>
      </c>
      <c r="M645" s="73">
        <v>30</v>
      </c>
    </row>
    <row r="646" spans="1:14">
      <c r="A646" s="73" t="s">
        <v>1378</v>
      </c>
      <c r="B646" s="74" t="s">
        <v>1383</v>
      </c>
      <c r="C646" s="75">
        <v>70</v>
      </c>
      <c r="D646" s="74">
        <v>174</v>
      </c>
      <c r="E646" s="73" t="s">
        <v>1380</v>
      </c>
      <c r="F646" s="73" t="s">
        <v>42</v>
      </c>
      <c r="G646" s="73" t="s">
        <v>43</v>
      </c>
      <c r="I646" s="73">
        <v>605</v>
      </c>
      <c r="J646" s="73" t="s">
        <v>1303</v>
      </c>
      <c r="K646" s="73">
        <v>3</v>
      </c>
      <c r="L646" s="73" t="s">
        <v>46</v>
      </c>
      <c r="M646" s="73">
        <v>70</v>
      </c>
    </row>
    <row r="647" spans="1:14">
      <c r="A647" s="73" t="s">
        <v>1378</v>
      </c>
      <c r="B647" s="74" t="s">
        <v>1384</v>
      </c>
      <c r="C647" s="75">
        <v>50</v>
      </c>
      <c r="D647" s="74">
        <v>174</v>
      </c>
      <c r="E647" s="73" t="s">
        <v>1380</v>
      </c>
      <c r="F647" s="73" t="s">
        <v>42</v>
      </c>
      <c r="G647" s="73" t="s">
        <v>43</v>
      </c>
      <c r="I647" s="73">
        <v>604</v>
      </c>
      <c r="J647" s="73" t="s">
        <v>1313</v>
      </c>
      <c r="K647" s="73">
        <v>2</v>
      </c>
      <c r="L647" s="73" t="s">
        <v>46</v>
      </c>
      <c r="M647" s="73">
        <v>50</v>
      </c>
    </row>
    <row r="648" spans="1:14">
      <c r="A648" s="73" t="s">
        <v>1385</v>
      </c>
      <c r="B648" s="74" t="s">
        <v>1386</v>
      </c>
      <c r="C648" s="75">
        <v>80</v>
      </c>
      <c r="D648" s="74">
        <v>175</v>
      </c>
      <c r="E648" s="73" t="s">
        <v>1387</v>
      </c>
      <c r="F648" s="73" t="s">
        <v>42</v>
      </c>
      <c r="G648" s="73" t="s">
        <v>43</v>
      </c>
      <c r="I648" s="73">
        <v>60</v>
      </c>
      <c r="J648" s="73" t="s">
        <v>253</v>
      </c>
      <c r="K648" s="73">
        <v>4</v>
      </c>
      <c r="L648" s="73" t="s">
        <v>46</v>
      </c>
      <c r="M648" s="73">
        <v>80</v>
      </c>
    </row>
    <row r="649" spans="1:14">
      <c r="A649" s="73" t="s">
        <v>1385</v>
      </c>
      <c r="B649" s="74" t="s">
        <v>1388</v>
      </c>
      <c r="C649" s="75">
        <v>10</v>
      </c>
      <c r="D649" s="74">
        <v>175</v>
      </c>
      <c r="E649" s="73" t="s">
        <v>1387</v>
      </c>
      <c r="F649" s="73" t="s">
        <v>42</v>
      </c>
      <c r="G649" s="73" t="s">
        <v>43</v>
      </c>
      <c r="I649" s="73">
        <v>38</v>
      </c>
      <c r="J649" s="73" t="s">
        <v>108</v>
      </c>
      <c r="K649" s="73">
        <v>1</v>
      </c>
      <c r="L649" s="73" t="s">
        <v>46</v>
      </c>
      <c r="M649" s="73">
        <v>10</v>
      </c>
    </row>
    <row r="650" spans="1:14">
      <c r="A650" s="73" t="s">
        <v>1385</v>
      </c>
      <c r="B650" s="74" t="s">
        <v>1389</v>
      </c>
      <c r="C650" s="75">
        <v>50</v>
      </c>
      <c r="D650" s="74">
        <v>175</v>
      </c>
      <c r="E650" s="73" t="s">
        <v>1387</v>
      </c>
      <c r="F650" s="73" t="s">
        <v>42</v>
      </c>
      <c r="G650" s="73" t="s">
        <v>43</v>
      </c>
      <c r="I650" s="73">
        <v>66</v>
      </c>
      <c r="J650" s="73" t="s">
        <v>255</v>
      </c>
      <c r="K650" s="73">
        <v>5</v>
      </c>
      <c r="L650" s="73" t="s">
        <v>46</v>
      </c>
      <c r="M650" s="73">
        <v>50</v>
      </c>
    </row>
    <row r="651" spans="1:14">
      <c r="A651" s="73" t="s">
        <v>1385</v>
      </c>
      <c r="B651" s="74" t="s">
        <v>1390</v>
      </c>
      <c r="C651" s="75">
        <v>10</v>
      </c>
      <c r="D651" s="74">
        <v>175</v>
      </c>
      <c r="E651" s="73" t="s">
        <v>1387</v>
      </c>
      <c r="F651" s="73" t="s">
        <v>42</v>
      </c>
      <c r="G651" s="73" t="s">
        <v>43</v>
      </c>
      <c r="I651" s="73">
        <v>151</v>
      </c>
      <c r="J651" s="73" t="s">
        <v>227</v>
      </c>
      <c r="K651" s="73">
        <v>2</v>
      </c>
      <c r="L651" s="73" t="s">
        <v>46</v>
      </c>
      <c r="M651" s="73">
        <v>10</v>
      </c>
    </row>
    <row r="652" spans="1:14">
      <c r="A652" s="73" t="s">
        <v>1385</v>
      </c>
      <c r="B652" s="74" t="s">
        <v>1391</v>
      </c>
      <c r="C652" s="75">
        <v>100</v>
      </c>
      <c r="D652" s="74">
        <v>175</v>
      </c>
      <c r="E652" s="73" t="s">
        <v>1387</v>
      </c>
      <c r="F652" s="73" t="s">
        <v>42</v>
      </c>
      <c r="G652" s="73" t="s">
        <v>43</v>
      </c>
      <c r="I652" s="73">
        <v>59</v>
      </c>
      <c r="J652" s="73" t="s">
        <v>265</v>
      </c>
      <c r="K652" s="73">
        <v>3</v>
      </c>
      <c r="L652" s="73" t="s">
        <v>46</v>
      </c>
      <c r="M652" s="73">
        <v>100</v>
      </c>
    </row>
    <row r="653" spans="1:14">
      <c r="A653" s="73" t="s">
        <v>1392</v>
      </c>
      <c r="B653" s="74" t="s">
        <v>1393</v>
      </c>
      <c r="C653" s="75">
        <v>80</v>
      </c>
      <c r="D653" s="74">
        <v>176</v>
      </c>
      <c r="E653" s="73" t="s">
        <v>1394</v>
      </c>
      <c r="F653" s="73" t="s">
        <v>42</v>
      </c>
      <c r="G653" s="73" t="s">
        <v>43</v>
      </c>
      <c r="I653" s="73">
        <v>125</v>
      </c>
      <c r="J653" s="73" t="s">
        <v>241</v>
      </c>
      <c r="K653" s="73">
        <v>2</v>
      </c>
      <c r="L653" s="73" t="s">
        <v>46</v>
      </c>
      <c r="M653" s="73">
        <v>80</v>
      </c>
    </row>
    <row r="654" spans="1:14">
      <c r="A654" s="73" t="s">
        <v>1392</v>
      </c>
      <c r="B654" s="74" t="s">
        <v>1395</v>
      </c>
      <c r="C654" s="75">
        <v>150</v>
      </c>
      <c r="D654" s="74">
        <v>176</v>
      </c>
      <c r="E654" s="73" t="s">
        <v>1394</v>
      </c>
      <c r="F654" s="73" t="s">
        <v>42</v>
      </c>
      <c r="G654" s="73" t="s">
        <v>43</v>
      </c>
      <c r="I654" s="73">
        <v>128</v>
      </c>
      <c r="J654" s="73" t="s">
        <v>569</v>
      </c>
      <c r="K654" s="73">
        <v>3</v>
      </c>
      <c r="L654" s="73" t="s">
        <v>46</v>
      </c>
      <c r="M654" s="73">
        <v>150</v>
      </c>
    </row>
    <row r="655" spans="1:14">
      <c r="A655" s="73" t="s">
        <v>1392</v>
      </c>
      <c r="B655" s="74" t="s">
        <v>1396</v>
      </c>
      <c r="C655" s="75">
        <v>140</v>
      </c>
      <c r="D655" s="74">
        <v>176</v>
      </c>
      <c r="E655" s="73" t="s">
        <v>1394</v>
      </c>
      <c r="F655" s="73" t="s">
        <v>42</v>
      </c>
      <c r="G655" s="73" t="s">
        <v>43</v>
      </c>
      <c r="I655" s="73">
        <v>140</v>
      </c>
      <c r="J655" s="73" t="s">
        <v>578</v>
      </c>
      <c r="K655" s="73">
        <v>1</v>
      </c>
      <c r="L655" s="73" t="s">
        <v>46</v>
      </c>
      <c r="M655" s="73">
        <v>140</v>
      </c>
    </row>
    <row r="656" spans="1:14">
      <c r="A656" s="73" t="s">
        <v>1397</v>
      </c>
      <c r="B656" s="74" t="s">
        <v>1398</v>
      </c>
      <c r="C656" s="75">
        <v>50</v>
      </c>
      <c r="D656" s="74">
        <v>177</v>
      </c>
      <c r="E656" s="73" t="s">
        <v>1399</v>
      </c>
      <c r="F656" s="73" t="s">
        <v>42</v>
      </c>
      <c r="G656" s="73" t="s">
        <v>43</v>
      </c>
      <c r="I656" s="73">
        <v>609</v>
      </c>
      <c r="J656" s="73" t="s">
        <v>1327</v>
      </c>
      <c r="K656" s="73">
        <v>2</v>
      </c>
      <c r="L656" s="73" t="s">
        <v>46</v>
      </c>
      <c r="M656" s="73">
        <v>50</v>
      </c>
    </row>
    <row r="657" spans="1:14">
      <c r="A657" s="73" t="s">
        <v>1397</v>
      </c>
      <c r="B657" s="74" t="s">
        <v>1400</v>
      </c>
      <c r="C657" s="75">
        <v>20</v>
      </c>
      <c r="D657" s="74">
        <v>177</v>
      </c>
      <c r="E657" s="73" t="s">
        <v>1399</v>
      </c>
      <c r="F657" s="73" t="s">
        <v>42</v>
      </c>
      <c r="G657" s="73" t="s">
        <v>43</v>
      </c>
      <c r="I657" s="73">
        <v>608</v>
      </c>
      <c r="J657" s="73" t="s">
        <v>1319</v>
      </c>
      <c r="K657" s="73">
        <v>1</v>
      </c>
      <c r="L657" s="73" t="s">
        <v>46</v>
      </c>
      <c r="M657" s="73">
        <v>20</v>
      </c>
    </row>
    <row r="658" spans="1:14">
      <c r="A658" s="73" t="s">
        <v>1397</v>
      </c>
      <c r="B658" s="74" t="s">
        <v>1401</v>
      </c>
      <c r="C658" s="75">
        <v>40</v>
      </c>
      <c r="D658" s="74">
        <v>177</v>
      </c>
      <c r="E658" s="73" t="s">
        <v>1399</v>
      </c>
      <c r="F658" s="73" t="s">
        <v>42</v>
      </c>
      <c r="G658" s="73" t="s">
        <v>43</v>
      </c>
      <c r="I658" s="73">
        <v>585</v>
      </c>
      <c r="J658" s="73" t="s">
        <v>1222</v>
      </c>
      <c r="K658" s="73">
        <v>6</v>
      </c>
      <c r="L658" s="73" t="s">
        <v>46</v>
      </c>
      <c r="M658" s="73">
        <v>40</v>
      </c>
    </row>
    <row r="659" spans="1:14">
      <c r="A659" s="73" t="s">
        <v>1397</v>
      </c>
      <c r="B659" s="74" t="s">
        <v>1402</v>
      </c>
      <c r="C659" s="75">
        <v>70</v>
      </c>
      <c r="D659" s="74">
        <v>177</v>
      </c>
      <c r="E659" s="73" t="s">
        <v>1399</v>
      </c>
      <c r="F659" s="73" t="s">
        <v>42</v>
      </c>
      <c r="G659" s="73" t="s">
        <v>43</v>
      </c>
      <c r="I659" s="73">
        <v>583</v>
      </c>
      <c r="J659" s="73" t="s">
        <v>1212</v>
      </c>
      <c r="K659" s="73">
        <v>4</v>
      </c>
      <c r="L659" s="73" t="s">
        <v>46</v>
      </c>
      <c r="M659" s="73">
        <v>70</v>
      </c>
    </row>
    <row r="660" spans="1:14">
      <c r="A660" s="73" t="s">
        <v>1397</v>
      </c>
      <c r="B660" s="74" t="s">
        <v>1403</v>
      </c>
      <c r="C660" s="75">
        <v>70</v>
      </c>
      <c r="D660" s="74">
        <v>177</v>
      </c>
      <c r="E660" s="73" t="s">
        <v>1399</v>
      </c>
      <c r="F660" s="73" t="s">
        <v>42</v>
      </c>
      <c r="G660" s="73" t="s">
        <v>43</v>
      </c>
      <c r="I660" s="73">
        <v>615</v>
      </c>
      <c r="J660" s="73" t="s">
        <v>1329</v>
      </c>
      <c r="K660" s="73">
        <v>3</v>
      </c>
      <c r="L660" s="73" t="s">
        <v>46</v>
      </c>
      <c r="M660" s="73">
        <v>70</v>
      </c>
    </row>
    <row r="661" spans="1:14">
      <c r="A661" s="73" t="s">
        <v>1397</v>
      </c>
      <c r="B661" s="74" t="s">
        <v>1404</v>
      </c>
      <c r="C661" s="75">
        <v>100</v>
      </c>
      <c r="D661" s="74">
        <v>177</v>
      </c>
      <c r="E661" s="73" t="s">
        <v>1399</v>
      </c>
      <c r="F661" s="73" t="s">
        <v>42</v>
      </c>
      <c r="G661" s="73" t="s">
        <v>43</v>
      </c>
      <c r="I661" s="73">
        <v>584</v>
      </c>
      <c r="J661" s="73" t="s">
        <v>1208</v>
      </c>
      <c r="K661" s="73">
        <v>5</v>
      </c>
      <c r="L661" s="73" t="s">
        <v>46</v>
      </c>
      <c r="M661" s="73">
        <v>100</v>
      </c>
    </row>
    <row r="662" spans="1:14">
      <c r="A662" s="73" t="s">
        <v>1405</v>
      </c>
      <c r="B662" s="74" t="s">
        <v>1406</v>
      </c>
      <c r="C662" s="75">
        <v>80</v>
      </c>
      <c r="D662" s="74">
        <v>178</v>
      </c>
      <c r="E662" s="73" t="s">
        <v>1407</v>
      </c>
      <c r="F662" s="73" t="s">
        <v>42</v>
      </c>
      <c r="G662" s="73" t="s">
        <v>43</v>
      </c>
      <c r="I662" s="73">
        <v>39</v>
      </c>
      <c r="J662" s="73" t="s">
        <v>98</v>
      </c>
      <c r="K662" s="73">
        <v>1</v>
      </c>
      <c r="L662" s="73" t="s">
        <v>46</v>
      </c>
      <c r="M662" s="73">
        <v>80</v>
      </c>
    </row>
    <row r="663" spans="1:14">
      <c r="A663" s="73" t="s">
        <v>1405</v>
      </c>
      <c r="B663" s="74" t="s">
        <v>1408</v>
      </c>
      <c r="C663" s="75">
        <v>100</v>
      </c>
      <c r="D663" s="74">
        <v>178</v>
      </c>
      <c r="E663" s="73" t="s">
        <v>1407</v>
      </c>
      <c r="F663" s="73" t="s">
        <v>42</v>
      </c>
      <c r="G663" s="73" t="s">
        <v>43</v>
      </c>
      <c r="I663" s="73">
        <v>44</v>
      </c>
      <c r="J663" s="73" t="s">
        <v>110</v>
      </c>
      <c r="K663" s="73">
        <v>4</v>
      </c>
      <c r="L663" s="73" t="s">
        <v>46</v>
      </c>
      <c r="M663" s="73">
        <v>100</v>
      </c>
    </row>
    <row r="664" spans="1:14">
      <c r="A664" s="73" t="s">
        <v>1405</v>
      </c>
      <c r="B664" s="74" t="s">
        <v>1409</v>
      </c>
      <c r="C664" s="75">
        <v>80</v>
      </c>
      <c r="D664" s="74">
        <v>178</v>
      </c>
      <c r="E664" s="73" t="s">
        <v>1407</v>
      </c>
      <c r="F664" s="73" t="s">
        <v>42</v>
      </c>
      <c r="G664" s="73" t="s">
        <v>43</v>
      </c>
      <c r="I664" s="73">
        <v>40</v>
      </c>
      <c r="J664" s="73" t="s">
        <v>94</v>
      </c>
      <c r="K664" s="73">
        <v>2</v>
      </c>
      <c r="L664" s="73" t="s">
        <v>46</v>
      </c>
      <c r="M664" s="73">
        <v>80</v>
      </c>
    </row>
    <row r="665" spans="1:14">
      <c r="A665" s="73" t="s">
        <v>1405</v>
      </c>
      <c r="B665" s="74" t="s">
        <v>1410</v>
      </c>
      <c r="C665" s="75">
        <v>120</v>
      </c>
      <c r="D665" s="74">
        <v>178</v>
      </c>
      <c r="E665" s="73" t="s">
        <v>1407</v>
      </c>
      <c r="F665" s="73" t="s">
        <v>42</v>
      </c>
      <c r="G665" s="73" t="s">
        <v>43</v>
      </c>
      <c r="I665" s="73">
        <v>42</v>
      </c>
      <c r="J665" s="73" t="s">
        <v>102</v>
      </c>
      <c r="K665" s="73">
        <v>3</v>
      </c>
      <c r="L665" s="73" t="s">
        <v>46</v>
      </c>
      <c r="M665" s="73">
        <v>120</v>
      </c>
    </row>
    <row r="666" spans="1:14">
      <c r="A666" s="73" t="s">
        <v>1411</v>
      </c>
      <c r="B666" s="74" t="s">
        <v>1412</v>
      </c>
      <c r="C666" s="75">
        <v>110</v>
      </c>
      <c r="D666" s="74">
        <v>179</v>
      </c>
      <c r="E666" s="73" t="s">
        <v>1413</v>
      </c>
      <c r="F666" s="73" t="s">
        <v>42</v>
      </c>
      <c r="G666" s="73" t="s">
        <v>43</v>
      </c>
      <c r="I666" s="73">
        <v>674</v>
      </c>
      <c r="J666" s="73" t="s">
        <v>1414</v>
      </c>
      <c r="K666" s="73">
        <v>3</v>
      </c>
      <c r="L666" s="73" t="s">
        <v>46</v>
      </c>
      <c r="M666" s="73">
        <v>110</v>
      </c>
      <c r="N666" s="73">
        <v>28</v>
      </c>
    </row>
    <row r="667" spans="1:14">
      <c r="A667" s="73" t="s">
        <v>1411</v>
      </c>
      <c r="B667" s="74" t="s">
        <v>1415</v>
      </c>
      <c r="C667" s="75">
        <v>10</v>
      </c>
      <c r="D667" s="74">
        <v>179</v>
      </c>
      <c r="E667" s="73" t="s">
        <v>1413</v>
      </c>
      <c r="F667" s="73" t="s">
        <v>42</v>
      </c>
      <c r="G667" s="73" t="s">
        <v>43</v>
      </c>
      <c r="I667" s="73">
        <v>38</v>
      </c>
      <c r="J667" s="73" t="s">
        <v>108</v>
      </c>
      <c r="K667" s="73">
        <v>1</v>
      </c>
      <c r="L667" s="73" t="s">
        <v>46</v>
      </c>
      <c r="M667" s="73">
        <v>10</v>
      </c>
      <c r="N667" s="73">
        <v>2</v>
      </c>
    </row>
    <row r="668" spans="1:14">
      <c r="A668" s="73" t="s">
        <v>1411</v>
      </c>
      <c r="B668" s="74" t="s">
        <v>1416</v>
      </c>
      <c r="C668" s="75">
        <v>80</v>
      </c>
      <c r="D668" s="74">
        <v>179</v>
      </c>
      <c r="E668" s="73" t="s">
        <v>1413</v>
      </c>
      <c r="F668" s="73" t="s">
        <v>42</v>
      </c>
      <c r="G668" s="73" t="s">
        <v>43</v>
      </c>
      <c r="I668" s="73">
        <v>39</v>
      </c>
      <c r="J668" s="73" t="s">
        <v>98</v>
      </c>
      <c r="K668" s="73">
        <v>2</v>
      </c>
      <c r="L668" s="73" t="s">
        <v>46</v>
      </c>
      <c r="M668" s="73">
        <v>80</v>
      </c>
      <c r="N668" s="73">
        <v>14</v>
      </c>
    </row>
    <row r="669" spans="1:14">
      <c r="A669" s="73" t="s">
        <v>1417</v>
      </c>
      <c r="B669" s="74" t="s">
        <v>1418</v>
      </c>
      <c r="C669" s="75">
        <v>30</v>
      </c>
      <c r="D669" s="74">
        <v>180</v>
      </c>
      <c r="E669" s="73" t="s">
        <v>1342</v>
      </c>
      <c r="F669" s="73" t="s">
        <v>42</v>
      </c>
      <c r="G669" s="73" t="s">
        <v>43</v>
      </c>
      <c r="I669" s="73">
        <v>669</v>
      </c>
      <c r="J669" s="73" t="s">
        <v>1419</v>
      </c>
      <c r="K669" s="73">
        <v>1</v>
      </c>
      <c r="L669" s="73" t="s">
        <v>132</v>
      </c>
      <c r="M669" s="73">
        <v>30</v>
      </c>
      <c r="N669" s="73">
        <v>3</v>
      </c>
    </row>
    <row r="670" spans="1:14">
      <c r="A670" s="73" t="s">
        <v>1417</v>
      </c>
      <c r="B670" s="74" t="s">
        <v>1420</v>
      </c>
      <c r="C670" s="75">
        <v>70</v>
      </c>
      <c r="D670" s="74">
        <v>180</v>
      </c>
      <c r="E670" s="73" t="s">
        <v>1342</v>
      </c>
      <c r="F670" s="73" t="s">
        <v>42</v>
      </c>
      <c r="G670" s="73" t="s">
        <v>43</v>
      </c>
      <c r="I670" s="73">
        <v>546</v>
      </c>
      <c r="J670" s="73" t="s">
        <v>1201</v>
      </c>
      <c r="K670" s="73">
        <v>4</v>
      </c>
      <c r="L670" s="73" t="s">
        <v>132</v>
      </c>
      <c r="M670" s="73">
        <v>70</v>
      </c>
    </row>
    <row r="671" spans="1:14">
      <c r="A671" s="73" t="s">
        <v>1417</v>
      </c>
      <c r="B671" s="74" t="s">
        <v>1421</v>
      </c>
      <c r="C671" s="75">
        <v>70</v>
      </c>
      <c r="D671" s="74">
        <v>180</v>
      </c>
      <c r="E671" s="73" t="s">
        <v>1342</v>
      </c>
      <c r="F671" s="73" t="s">
        <v>42</v>
      </c>
      <c r="G671" s="73" t="s">
        <v>43</v>
      </c>
      <c r="I671" s="73">
        <v>668</v>
      </c>
      <c r="J671" s="73" t="s">
        <v>1422</v>
      </c>
      <c r="K671" s="73">
        <v>3</v>
      </c>
      <c r="L671" s="73" t="s">
        <v>132</v>
      </c>
      <c r="M671" s="73">
        <v>70</v>
      </c>
      <c r="N671" s="73">
        <v>1</v>
      </c>
    </row>
    <row r="672" spans="1:14">
      <c r="A672" s="73" t="s">
        <v>1417</v>
      </c>
      <c r="B672" s="74" t="s">
        <v>1423</v>
      </c>
      <c r="C672" s="75">
        <v>70</v>
      </c>
      <c r="D672" s="74">
        <v>180</v>
      </c>
      <c r="E672" s="73" t="s">
        <v>1342</v>
      </c>
      <c r="F672" s="73" t="s">
        <v>42</v>
      </c>
      <c r="G672" s="73" t="s">
        <v>43</v>
      </c>
      <c r="I672" s="73">
        <v>543</v>
      </c>
      <c r="J672" s="73" t="s">
        <v>1197</v>
      </c>
      <c r="K672" s="73">
        <v>6</v>
      </c>
      <c r="L672" s="73" t="s">
        <v>132</v>
      </c>
      <c r="M672" s="73">
        <v>70</v>
      </c>
    </row>
    <row r="673" spans="1:13">
      <c r="A673" s="73" t="s">
        <v>1417</v>
      </c>
      <c r="B673" s="74" t="s">
        <v>1424</v>
      </c>
      <c r="C673" s="75">
        <v>100</v>
      </c>
      <c r="D673" s="74">
        <v>180</v>
      </c>
      <c r="E673" s="73" t="s">
        <v>1342</v>
      </c>
      <c r="F673" s="73" t="s">
        <v>42</v>
      </c>
      <c r="G673" s="73" t="s">
        <v>43</v>
      </c>
      <c r="I673" s="73">
        <v>544</v>
      </c>
      <c r="J673" s="73" t="s">
        <v>1199</v>
      </c>
      <c r="K673" s="73">
        <v>5</v>
      </c>
      <c r="L673" s="73" t="s">
        <v>132</v>
      </c>
      <c r="M673" s="73">
        <v>100</v>
      </c>
    </row>
    <row r="674" spans="1:13">
      <c r="A674" s="73" t="s">
        <v>1417</v>
      </c>
      <c r="B674" s="74" t="s">
        <v>1425</v>
      </c>
      <c r="C674" s="75">
        <v>60</v>
      </c>
      <c r="D674" s="74">
        <v>180</v>
      </c>
      <c r="E674" s="73" t="s">
        <v>1342</v>
      </c>
      <c r="F674" s="73" t="s">
        <v>42</v>
      </c>
      <c r="G674" s="73" t="s">
        <v>43</v>
      </c>
      <c r="I674" s="73">
        <v>670</v>
      </c>
      <c r="J674" s="73" t="s">
        <v>1426</v>
      </c>
      <c r="K674" s="73">
        <v>2</v>
      </c>
      <c r="L674" s="73" t="s">
        <v>132</v>
      </c>
      <c r="M674" s="73">
        <v>60</v>
      </c>
    </row>
    <row r="675" spans="1:13">
      <c r="A675" s="73" t="s">
        <v>1427</v>
      </c>
      <c r="B675" s="74" t="s">
        <v>1428</v>
      </c>
      <c r="C675" s="75">
        <v>20</v>
      </c>
      <c r="D675" s="74">
        <v>181</v>
      </c>
      <c r="E675" s="73" t="s">
        <v>1429</v>
      </c>
      <c r="F675" s="73" t="s">
        <v>42</v>
      </c>
      <c r="G675" s="73" t="s">
        <v>43</v>
      </c>
      <c r="I675" s="73">
        <v>756</v>
      </c>
      <c r="J675" s="73" t="s">
        <v>1430</v>
      </c>
      <c r="K675" s="73">
        <v>2</v>
      </c>
      <c r="L675" s="73" t="s">
        <v>46</v>
      </c>
      <c r="M675" s="73">
        <v>20</v>
      </c>
    </row>
    <row r="676" spans="1:13">
      <c r="A676" s="73" t="s">
        <v>1427</v>
      </c>
      <c r="B676" s="74" t="s">
        <v>1431</v>
      </c>
      <c r="C676" s="75">
        <v>10</v>
      </c>
      <c r="D676" s="74">
        <v>181</v>
      </c>
      <c r="E676" s="73" t="s">
        <v>1429</v>
      </c>
      <c r="F676" s="73" t="s">
        <v>42</v>
      </c>
      <c r="G676" s="73" t="s">
        <v>43</v>
      </c>
      <c r="I676" s="73">
        <v>757</v>
      </c>
      <c r="J676" s="73" t="s">
        <v>1432</v>
      </c>
      <c r="K676" s="73">
        <v>3</v>
      </c>
      <c r="L676" s="73" t="s">
        <v>46</v>
      </c>
      <c r="M676" s="73">
        <v>10</v>
      </c>
    </row>
    <row r="677" spans="1:13">
      <c r="A677" s="73" t="s">
        <v>1427</v>
      </c>
      <c r="B677" s="74" t="s">
        <v>1433</v>
      </c>
      <c r="C677" s="75">
        <v>20</v>
      </c>
      <c r="D677" s="74">
        <v>181</v>
      </c>
      <c r="E677" s="73" t="s">
        <v>1429</v>
      </c>
      <c r="F677" s="73" t="s">
        <v>42</v>
      </c>
      <c r="G677" s="73" t="s">
        <v>43</v>
      </c>
      <c r="I677" s="73">
        <v>755</v>
      </c>
      <c r="J677" s="73" t="s">
        <v>1434</v>
      </c>
      <c r="K677" s="73">
        <v>1</v>
      </c>
      <c r="L677" s="73" t="s">
        <v>46</v>
      </c>
      <c r="M677" s="73">
        <v>20</v>
      </c>
    </row>
    <row r="678" spans="1:13">
      <c r="A678" s="73" t="s">
        <v>1435</v>
      </c>
      <c r="B678" s="74" t="s">
        <v>1436</v>
      </c>
      <c r="C678" s="75">
        <v>80</v>
      </c>
      <c r="D678" s="74">
        <v>183</v>
      </c>
      <c r="E678" s="73" t="s">
        <v>1437</v>
      </c>
      <c r="F678" s="73" t="s">
        <v>42</v>
      </c>
      <c r="G678" s="73" t="s">
        <v>43</v>
      </c>
      <c r="I678" s="73">
        <v>692</v>
      </c>
      <c r="J678" s="73" t="s">
        <v>1438</v>
      </c>
      <c r="K678" s="73">
        <v>4</v>
      </c>
      <c r="L678" s="73" t="s">
        <v>132</v>
      </c>
      <c r="M678" s="73">
        <v>80</v>
      </c>
    </row>
    <row r="679" spans="1:13">
      <c r="A679" s="73" t="s">
        <v>1435</v>
      </c>
      <c r="B679" s="74" t="s">
        <v>1439</v>
      </c>
      <c r="C679" s="75">
        <v>150</v>
      </c>
      <c r="D679" s="74">
        <v>183</v>
      </c>
      <c r="E679" s="73" t="s">
        <v>1437</v>
      </c>
      <c r="F679" s="73" t="s">
        <v>42</v>
      </c>
      <c r="G679" s="73" t="s">
        <v>43</v>
      </c>
      <c r="I679" s="73">
        <v>699</v>
      </c>
      <c r="J679" s="73" t="s">
        <v>1440</v>
      </c>
      <c r="K679" s="73">
        <v>11</v>
      </c>
      <c r="L679" s="73" t="s">
        <v>132</v>
      </c>
      <c r="M679" s="73">
        <v>150</v>
      </c>
    </row>
    <row r="680" spans="1:13">
      <c r="A680" s="73" t="s">
        <v>1435</v>
      </c>
      <c r="B680" s="74" t="s">
        <v>1441</v>
      </c>
      <c r="C680" s="75">
        <v>20</v>
      </c>
      <c r="D680" s="74">
        <v>183</v>
      </c>
      <c r="E680" s="73" t="s">
        <v>1437</v>
      </c>
      <c r="F680" s="73" t="s">
        <v>42</v>
      </c>
      <c r="G680" s="73" t="s">
        <v>43</v>
      </c>
      <c r="I680" s="73">
        <v>689</v>
      </c>
      <c r="J680" s="73" t="s">
        <v>1442</v>
      </c>
      <c r="K680" s="73">
        <v>1</v>
      </c>
      <c r="L680" s="73" t="s">
        <v>132</v>
      </c>
      <c r="M680" s="73">
        <v>20</v>
      </c>
    </row>
    <row r="681" spans="1:13">
      <c r="A681" s="73" t="s">
        <v>1435</v>
      </c>
      <c r="B681" s="74" t="s">
        <v>1443</v>
      </c>
      <c r="C681" s="75">
        <v>70</v>
      </c>
      <c r="D681" s="74">
        <v>183</v>
      </c>
      <c r="E681" s="73" t="s">
        <v>1437</v>
      </c>
      <c r="F681" s="73" t="s">
        <v>42</v>
      </c>
      <c r="G681" s="73" t="s">
        <v>43</v>
      </c>
      <c r="I681" s="73">
        <v>694</v>
      </c>
      <c r="J681" s="73" t="s">
        <v>1444</v>
      </c>
      <c r="K681" s="73">
        <v>6</v>
      </c>
      <c r="L681" s="73" t="s">
        <v>132</v>
      </c>
      <c r="M681" s="73">
        <v>70</v>
      </c>
    </row>
    <row r="682" spans="1:13">
      <c r="A682" s="73" t="s">
        <v>1435</v>
      </c>
      <c r="B682" s="74" t="s">
        <v>1445</v>
      </c>
      <c r="C682" s="75">
        <v>70</v>
      </c>
      <c r="D682" s="74">
        <v>183</v>
      </c>
      <c r="E682" s="73" t="s">
        <v>1437</v>
      </c>
      <c r="F682" s="73" t="s">
        <v>42</v>
      </c>
      <c r="G682" s="73" t="s">
        <v>43</v>
      </c>
      <c r="I682" s="73">
        <v>698</v>
      </c>
      <c r="J682" s="73" t="s">
        <v>1446</v>
      </c>
      <c r="K682" s="73">
        <v>10</v>
      </c>
      <c r="L682" s="73" t="s">
        <v>132</v>
      </c>
      <c r="M682" s="73">
        <v>70</v>
      </c>
    </row>
    <row r="683" spans="1:13">
      <c r="A683" s="73" t="s">
        <v>1435</v>
      </c>
      <c r="B683" s="74" t="s">
        <v>1447</v>
      </c>
      <c r="C683" s="75">
        <v>100</v>
      </c>
      <c r="D683" s="74">
        <v>183</v>
      </c>
      <c r="E683" s="73" t="s">
        <v>1437</v>
      </c>
      <c r="F683" s="73" t="s">
        <v>42</v>
      </c>
      <c r="G683" s="73" t="s">
        <v>43</v>
      </c>
      <c r="I683" s="73">
        <v>691</v>
      </c>
      <c r="J683" s="73" t="s">
        <v>1448</v>
      </c>
      <c r="K683" s="73">
        <v>3</v>
      </c>
      <c r="L683" s="73" t="s">
        <v>132</v>
      </c>
      <c r="M683" s="73">
        <v>100</v>
      </c>
    </row>
    <row r="684" spans="1:13">
      <c r="A684" s="73" t="s">
        <v>1435</v>
      </c>
      <c r="B684" s="74" t="s">
        <v>1449</v>
      </c>
      <c r="C684" s="75">
        <v>80</v>
      </c>
      <c r="D684" s="74">
        <v>183</v>
      </c>
      <c r="E684" s="73" t="s">
        <v>1437</v>
      </c>
      <c r="F684" s="73" t="s">
        <v>42</v>
      </c>
      <c r="G684" s="73" t="s">
        <v>43</v>
      </c>
      <c r="I684" s="73">
        <v>693</v>
      </c>
      <c r="J684" s="73" t="s">
        <v>1450</v>
      </c>
      <c r="K684" s="73">
        <v>5</v>
      </c>
      <c r="L684" s="73" t="s">
        <v>132</v>
      </c>
      <c r="M684" s="73">
        <v>80</v>
      </c>
    </row>
    <row r="685" spans="1:13">
      <c r="A685" s="73" t="s">
        <v>1435</v>
      </c>
      <c r="B685" s="74" t="s">
        <v>1451</v>
      </c>
      <c r="C685" s="75">
        <v>150</v>
      </c>
      <c r="D685" s="74">
        <v>183</v>
      </c>
      <c r="E685" s="73" t="s">
        <v>1437</v>
      </c>
      <c r="F685" s="73" t="s">
        <v>42</v>
      </c>
      <c r="G685" s="73" t="s">
        <v>43</v>
      </c>
      <c r="I685" s="73">
        <v>700</v>
      </c>
      <c r="J685" s="73" t="s">
        <v>1452</v>
      </c>
      <c r="K685" s="73">
        <v>12</v>
      </c>
      <c r="L685" s="73" t="s">
        <v>132</v>
      </c>
      <c r="M685" s="73">
        <v>150</v>
      </c>
    </row>
    <row r="686" spans="1:13">
      <c r="A686" s="73" t="s">
        <v>1435</v>
      </c>
      <c r="B686" s="74" t="s">
        <v>1453</v>
      </c>
      <c r="C686" s="75">
        <v>120</v>
      </c>
      <c r="D686" s="74">
        <v>183</v>
      </c>
      <c r="E686" s="73" t="s">
        <v>1437</v>
      </c>
      <c r="F686" s="73" t="s">
        <v>42</v>
      </c>
      <c r="G686" s="73" t="s">
        <v>43</v>
      </c>
      <c r="I686" s="73">
        <v>696</v>
      </c>
      <c r="J686" s="73" t="s">
        <v>1454</v>
      </c>
      <c r="K686" s="73">
        <v>8</v>
      </c>
      <c r="L686" s="73" t="s">
        <v>132</v>
      </c>
      <c r="M686" s="73">
        <v>120</v>
      </c>
    </row>
    <row r="687" spans="1:13">
      <c r="A687" s="73" t="s">
        <v>1435</v>
      </c>
      <c r="B687" s="74" t="s">
        <v>1455</v>
      </c>
      <c r="C687" s="75">
        <v>100</v>
      </c>
      <c r="D687" s="74">
        <v>183</v>
      </c>
      <c r="E687" s="73" t="s">
        <v>1437</v>
      </c>
      <c r="F687" s="73" t="s">
        <v>42</v>
      </c>
      <c r="G687" s="73" t="s">
        <v>43</v>
      </c>
      <c r="I687" s="73">
        <v>695</v>
      </c>
      <c r="J687" s="73" t="s">
        <v>1456</v>
      </c>
      <c r="K687" s="73">
        <v>7</v>
      </c>
      <c r="L687" s="73" t="s">
        <v>132</v>
      </c>
      <c r="M687" s="73">
        <v>100</v>
      </c>
    </row>
    <row r="688" spans="1:13">
      <c r="A688" s="73" t="s">
        <v>1435</v>
      </c>
      <c r="B688" s="74" t="s">
        <v>1457</v>
      </c>
      <c r="C688" s="75">
        <v>100</v>
      </c>
      <c r="D688" s="74">
        <v>183</v>
      </c>
      <c r="E688" s="73" t="s">
        <v>1437</v>
      </c>
      <c r="F688" s="73" t="s">
        <v>42</v>
      </c>
      <c r="G688" s="73" t="s">
        <v>43</v>
      </c>
      <c r="I688" s="73">
        <v>697</v>
      </c>
      <c r="J688" s="73" t="s">
        <v>1458</v>
      </c>
      <c r="K688" s="73">
        <v>9</v>
      </c>
      <c r="L688" s="73" t="s">
        <v>132</v>
      </c>
      <c r="M688" s="73">
        <v>100</v>
      </c>
    </row>
    <row r="689" spans="1:14">
      <c r="A689" s="73" t="s">
        <v>1435</v>
      </c>
      <c r="B689" s="74" t="s">
        <v>1459</v>
      </c>
      <c r="C689" s="75">
        <v>60</v>
      </c>
      <c r="D689" s="74">
        <v>183</v>
      </c>
      <c r="E689" s="73" t="s">
        <v>1437</v>
      </c>
      <c r="F689" s="73" t="s">
        <v>42</v>
      </c>
      <c r="G689" s="73" t="s">
        <v>43</v>
      </c>
      <c r="I689" s="73">
        <v>690</v>
      </c>
      <c r="J689" s="73" t="s">
        <v>1460</v>
      </c>
      <c r="K689" s="73">
        <v>2</v>
      </c>
      <c r="L689" s="73" t="s">
        <v>132</v>
      </c>
      <c r="M689" s="73">
        <v>60</v>
      </c>
    </row>
    <row r="690" spans="1:14">
      <c r="A690" s="73" t="s">
        <v>1461</v>
      </c>
      <c r="B690" s="74" t="s">
        <v>1462</v>
      </c>
      <c r="C690" s="75">
        <v>90</v>
      </c>
      <c r="D690" s="74">
        <v>185</v>
      </c>
      <c r="E690" s="73" t="s">
        <v>1463</v>
      </c>
      <c r="F690" s="73" t="s">
        <v>42</v>
      </c>
      <c r="G690" s="73" t="s">
        <v>43</v>
      </c>
      <c r="I690" s="73">
        <v>675</v>
      </c>
      <c r="J690" s="73" t="s">
        <v>1464</v>
      </c>
      <c r="K690" s="73">
        <v>5</v>
      </c>
      <c r="L690" s="73" t="s">
        <v>46</v>
      </c>
      <c r="M690" s="73">
        <v>90</v>
      </c>
      <c r="N690" s="73">
        <v>208</v>
      </c>
    </row>
    <row r="691" spans="1:14">
      <c r="A691" s="73" t="s">
        <v>1461</v>
      </c>
      <c r="B691" s="74" t="s">
        <v>1465</v>
      </c>
      <c r="C691" s="75">
        <v>90</v>
      </c>
      <c r="D691" s="74">
        <v>185</v>
      </c>
      <c r="E691" s="73" t="s">
        <v>1463</v>
      </c>
      <c r="F691" s="73" t="s">
        <v>42</v>
      </c>
      <c r="G691" s="73" t="s">
        <v>43</v>
      </c>
      <c r="I691" s="73">
        <v>639</v>
      </c>
      <c r="J691" s="73" t="s">
        <v>1247</v>
      </c>
      <c r="K691" s="73">
        <v>2</v>
      </c>
      <c r="L691" s="73" t="s">
        <v>46</v>
      </c>
      <c r="M691" s="73">
        <v>70</v>
      </c>
      <c r="N691" s="73">
        <v>554</v>
      </c>
    </row>
    <row r="692" spans="1:14">
      <c r="A692" s="73" t="s">
        <v>1461</v>
      </c>
      <c r="B692" s="74" t="s">
        <v>1466</v>
      </c>
      <c r="C692" s="75">
        <v>50</v>
      </c>
      <c r="D692" s="74">
        <v>185</v>
      </c>
      <c r="E692" s="73" t="s">
        <v>1463</v>
      </c>
      <c r="F692" s="73" t="s">
        <v>42</v>
      </c>
      <c r="G692" s="73" t="s">
        <v>43</v>
      </c>
      <c r="I692" s="73">
        <v>677</v>
      </c>
      <c r="J692" s="73" t="s">
        <v>1467</v>
      </c>
      <c r="K692" s="73">
        <v>7</v>
      </c>
      <c r="L692" s="73" t="s">
        <v>46</v>
      </c>
      <c r="M692" s="73">
        <v>50</v>
      </c>
      <c r="N692" s="73">
        <v>102</v>
      </c>
    </row>
    <row r="693" spans="1:14">
      <c r="A693" s="73" t="s">
        <v>1461</v>
      </c>
      <c r="B693" s="74" t="s">
        <v>1468</v>
      </c>
      <c r="C693" s="75">
        <v>20</v>
      </c>
      <c r="D693" s="74">
        <v>185</v>
      </c>
      <c r="E693" s="73" t="s">
        <v>1463</v>
      </c>
      <c r="F693" s="73" t="s">
        <v>42</v>
      </c>
      <c r="G693" s="73" t="s">
        <v>43</v>
      </c>
      <c r="I693" s="73">
        <v>746</v>
      </c>
      <c r="J693" s="73" t="s">
        <v>1469</v>
      </c>
      <c r="K693" s="73">
        <v>1</v>
      </c>
      <c r="L693" s="73" t="s">
        <v>46</v>
      </c>
      <c r="M693" s="73">
        <v>20</v>
      </c>
      <c r="N693" s="73">
        <v>154</v>
      </c>
    </row>
    <row r="694" spans="1:14">
      <c r="A694" s="73" t="s">
        <v>1461</v>
      </c>
      <c r="B694" s="74" t="s">
        <v>1470</v>
      </c>
      <c r="C694" s="75">
        <v>30</v>
      </c>
      <c r="D694" s="74">
        <v>185</v>
      </c>
      <c r="E694" s="73" t="s">
        <v>1463</v>
      </c>
      <c r="F694" s="73" t="s">
        <v>42</v>
      </c>
      <c r="G694" s="73" t="s">
        <v>43</v>
      </c>
      <c r="I694" s="73">
        <v>638</v>
      </c>
      <c r="J694" s="73" t="s">
        <v>1243</v>
      </c>
      <c r="K694" s="73">
        <v>4</v>
      </c>
      <c r="L694" s="73" t="s">
        <v>46</v>
      </c>
      <c r="M694" s="73">
        <v>30</v>
      </c>
      <c r="N694" s="73">
        <v>118</v>
      </c>
    </row>
    <row r="695" spans="1:14">
      <c r="A695" s="73" t="s">
        <v>1461</v>
      </c>
      <c r="B695" s="74" t="s">
        <v>1471</v>
      </c>
      <c r="C695" s="75">
        <v>70</v>
      </c>
      <c r="D695" s="74">
        <v>185</v>
      </c>
      <c r="E695" s="73" t="s">
        <v>1463</v>
      </c>
      <c r="F695" s="73" t="s">
        <v>42</v>
      </c>
      <c r="G695" s="73" t="s">
        <v>43</v>
      </c>
      <c r="I695" s="73">
        <v>637</v>
      </c>
      <c r="J695" s="73" t="s">
        <v>1245</v>
      </c>
      <c r="K695" s="73">
        <v>3</v>
      </c>
      <c r="L695" s="73" t="s">
        <v>46</v>
      </c>
      <c r="M695" s="73">
        <v>90</v>
      </c>
      <c r="N695" s="73">
        <v>221</v>
      </c>
    </row>
    <row r="696" spans="1:14">
      <c r="A696" s="73" t="s">
        <v>1461</v>
      </c>
      <c r="B696" s="74" t="s">
        <v>1472</v>
      </c>
      <c r="C696" s="75">
        <v>50</v>
      </c>
      <c r="D696" s="74">
        <v>185</v>
      </c>
      <c r="E696" s="73" t="s">
        <v>1463</v>
      </c>
      <c r="F696" s="73" t="s">
        <v>42</v>
      </c>
      <c r="G696" s="73" t="s">
        <v>43</v>
      </c>
      <c r="I696" s="73">
        <v>676</v>
      </c>
      <c r="J696" s="73" t="s">
        <v>1473</v>
      </c>
      <c r="K696" s="73">
        <v>6</v>
      </c>
      <c r="L696" s="73" t="s">
        <v>46</v>
      </c>
      <c r="M696" s="73">
        <v>50</v>
      </c>
      <c r="N696" s="73">
        <v>69</v>
      </c>
    </row>
    <row r="697" spans="1:14">
      <c r="A697" s="73" t="s">
        <v>1474</v>
      </c>
      <c r="B697" s="74" t="s">
        <v>1475</v>
      </c>
      <c r="C697" s="75">
        <v>80</v>
      </c>
      <c r="D697" s="74">
        <v>188</v>
      </c>
      <c r="E697" s="73" t="s">
        <v>1476</v>
      </c>
      <c r="F697" s="73" t="s">
        <v>42</v>
      </c>
      <c r="G697" s="73" t="s">
        <v>43</v>
      </c>
      <c r="I697" s="73">
        <v>719</v>
      </c>
      <c r="J697" s="73" t="s">
        <v>1477</v>
      </c>
      <c r="K697" s="73">
        <v>4</v>
      </c>
      <c r="L697" s="73" t="s">
        <v>46</v>
      </c>
      <c r="M697" s="73">
        <v>80</v>
      </c>
      <c r="N697" s="73">
        <v>10</v>
      </c>
    </row>
    <row r="698" spans="1:14">
      <c r="A698" s="73" t="s">
        <v>1474</v>
      </c>
      <c r="B698" s="74" t="s">
        <v>1478</v>
      </c>
      <c r="C698" s="75">
        <v>70</v>
      </c>
      <c r="D698" s="74">
        <v>188</v>
      </c>
      <c r="E698" s="73" t="s">
        <v>1476</v>
      </c>
      <c r="F698" s="73" t="s">
        <v>42</v>
      </c>
      <c r="G698" s="73" t="s">
        <v>43</v>
      </c>
      <c r="I698" s="73">
        <v>722</v>
      </c>
      <c r="J698" s="73" t="s">
        <v>1479</v>
      </c>
      <c r="K698" s="73">
        <v>7</v>
      </c>
      <c r="L698" s="73" t="s">
        <v>46</v>
      </c>
      <c r="M698" s="73">
        <v>70</v>
      </c>
      <c r="N698" s="73">
        <v>6</v>
      </c>
    </row>
    <row r="699" spans="1:14">
      <c r="A699" s="73" t="s">
        <v>1474</v>
      </c>
      <c r="B699" s="74" t="s">
        <v>1480</v>
      </c>
      <c r="C699" s="75">
        <v>80</v>
      </c>
      <c r="D699" s="74">
        <v>188</v>
      </c>
      <c r="E699" s="73" t="s">
        <v>1476</v>
      </c>
      <c r="F699" s="73" t="s">
        <v>42</v>
      </c>
      <c r="G699" s="73" t="s">
        <v>43</v>
      </c>
      <c r="I699" s="73">
        <v>721</v>
      </c>
      <c r="J699" s="73" t="s">
        <v>1481</v>
      </c>
      <c r="K699" s="73">
        <v>6</v>
      </c>
      <c r="L699" s="73" t="s">
        <v>46</v>
      </c>
      <c r="M699" s="73">
        <v>80</v>
      </c>
      <c r="N699" s="73">
        <v>13</v>
      </c>
    </row>
    <row r="700" spans="1:14">
      <c r="A700" s="73" t="s">
        <v>1474</v>
      </c>
      <c r="B700" s="74" t="s">
        <v>1482</v>
      </c>
      <c r="C700" s="75">
        <v>80</v>
      </c>
      <c r="D700" s="74">
        <v>188</v>
      </c>
      <c r="E700" s="73" t="s">
        <v>1476</v>
      </c>
      <c r="F700" s="73" t="s">
        <v>42</v>
      </c>
      <c r="G700" s="73" t="s">
        <v>43</v>
      </c>
      <c r="I700" s="73">
        <v>724</v>
      </c>
      <c r="J700" s="73" t="s">
        <v>1483</v>
      </c>
      <c r="K700" s="73">
        <v>9</v>
      </c>
      <c r="L700" s="73" t="s">
        <v>46</v>
      </c>
      <c r="M700" s="73">
        <v>80</v>
      </c>
      <c r="N700" s="73">
        <v>1</v>
      </c>
    </row>
    <row r="701" spans="1:14">
      <c r="A701" s="73" t="s">
        <v>1474</v>
      </c>
      <c r="B701" s="74" t="s">
        <v>1484</v>
      </c>
      <c r="C701" s="75">
        <v>70</v>
      </c>
      <c r="D701" s="74">
        <v>188</v>
      </c>
      <c r="E701" s="73" t="s">
        <v>1476</v>
      </c>
      <c r="F701" s="73" t="s">
        <v>42</v>
      </c>
      <c r="G701" s="73" t="s">
        <v>43</v>
      </c>
      <c r="I701" s="73">
        <v>630</v>
      </c>
      <c r="J701" s="73" t="s">
        <v>1096</v>
      </c>
      <c r="K701" s="73">
        <v>5</v>
      </c>
      <c r="L701" s="73" t="s">
        <v>46</v>
      </c>
      <c r="M701" s="73">
        <v>70</v>
      </c>
      <c r="N701" s="73">
        <v>10</v>
      </c>
    </row>
    <row r="702" spans="1:14">
      <c r="A702" s="73" t="s">
        <v>1474</v>
      </c>
      <c r="B702" s="74" t="s">
        <v>1485</v>
      </c>
      <c r="C702" s="75">
        <v>80</v>
      </c>
      <c r="D702" s="74">
        <v>188</v>
      </c>
      <c r="E702" s="73" t="s">
        <v>1476</v>
      </c>
      <c r="F702" s="73" t="s">
        <v>42</v>
      </c>
      <c r="G702" s="73" t="s">
        <v>43</v>
      </c>
      <c r="I702" s="73">
        <v>718</v>
      </c>
      <c r="J702" s="73" t="s">
        <v>1486</v>
      </c>
      <c r="K702" s="73">
        <v>3</v>
      </c>
      <c r="L702" s="73" t="s">
        <v>46</v>
      </c>
      <c r="M702" s="73">
        <v>80</v>
      </c>
      <c r="N702" s="73">
        <v>16</v>
      </c>
    </row>
    <row r="703" spans="1:14">
      <c r="A703" s="73" t="s">
        <v>1474</v>
      </c>
      <c r="B703" s="74" t="s">
        <v>1487</v>
      </c>
      <c r="C703" s="75">
        <v>60</v>
      </c>
      <c r="D703" s="74">
        <v>188</v>
      </c>
      <c r="E703" s="73" t="s">
        <v>1476</v>
      </c>
      <c r="F703" s="73" t="s">
        <v>42</v>
      </c>
      <c r="G703" s="73" t="s">
        <v>43</v>
      </c>
      <c r="I703" s="73">
        <v>726</v>
      </c>
      <c r="J703" s="73" t="s">
        <v>1488</v>
      </c>
      <c r="K703" s="73">
        <v>11</v>
      </c>
      <c r="L703" s="73" t="s">
        <v>46</v>
      </c>
      <c r="M703" s="73">
        <v>60</v>
      </c>
    </row>
    <row r="704" spans="1:14">
      <c r="A704" s="73" t="s">
        <v>1474</v>
      </c>
      <c r="B704" s="74" t="s">
        <v>1489</v>
      </c>
      <c r="C704" s="75">
        <v>90</v>
      </c>
      <c r="D704" s="74">
        <v>188</v>
      </c>
      <c r="E704" s="73" t="s">
        <v>1476</v>
      </c>
      <c r="F704" s="73" t="s">
        <v>42</v>
      </c>
      <c r="G704" s="73" t="s">
        <v>43</v>
      </c>
      <c r="I704" s="73">
        <v>723</v>
      </c>
      <c r="J704" s="73" t="s">
        <v>1490</v>
      </c>
      <c r="K704" s="73">
        <v>8</v>
      </c>
      <c r="L704" s="73" t="s">
        <v>46</v>
      </c>
      <c r="M704" s="73">
        <v>90</v>
      </c>
      <c r="N704" s="73">
        <v>4</v>
      </c>
    </row>
    <row r="705" spans="1:14">
      <c r="A705" s="73" t="s">
        <v>1474</v>
      </c>
      <c r="B705" s="74" t="s">
        <v>1491</v>
      </c>
      <c r="C705" s="75">
        <v>60</v>
      </c>
      <c r="D705" s="74">
        <v>188</v>
      </c>
      <c r="E705" s="73" t="s">
        <v>1476</v>
      </c>
      <c r="F705" s="73" t="s">
        <v>42</v>
      </c>
      <c r="G705" s="73" t="s">
        <v>43</v>
      </c>
      <c r="I705" s="73">
        <v>717</v>
      </c>
      <c r="J705" s="73" t="s">
        <v>1492</v>
      </c>
      <c r="K705" s="73">
        <v>2</v>
      </c>
      <c r="L705" s="73" t="s">
        <v>46</v>
      </c>
      <c r="M705" s="73">
        <v>60</v>
      </c>
      <c r="N705" s="73">
        <v>11</v>
      </c>
    </row>
    <row r="706" spans="1:14">
      <c r="A706" s="73" t="s">
        <v>1474</v>
      </c>
      <c r="B706" s="74" t="s">
        <v>1493</v>
      </c>
      <c r="C706" s="75">
        <v>30</v>
      </c>
      <c r="D706" s="74">
        <v>188</v>
      </c>
      <c r="E706" s="73" t="s">
        <v>1476</v>
      </c>
      <c r="F706" s="73" t="s">
        <v>42</v>
      </c>
      <c r="G706" s="73" t="s">
        <v>43</v>
      </c>
      <c r="I706" s="73">
        <v>716</v>
      </c>
      <c r="J706" s="73" t="s">
        <v>1494</v>
      </c>
      <c r="K706" s="73">
        <v>1</v>
      </c>
      <c r="L706" s="73" t="s">
        <v>46</v>
      </c>
      <c r="M706" s="73">
        <v>30</v>
      </c>
      <c r="N706" s="73">
        <v>7</v>
      </c>
    </row>
    <row r="707" spans="1:14">
      <c r="A707" s="73" t="s">
        <v>1474</v>
      </c>
      <c r="B707" s="74" t="s">
        <v>1495</v>
      </c>
      <c r="C707" s="75">
        <v>100</v>
      </c>
      <c r="D707" s="74">
        <v>188</v>
      </c>
      <c r="E707" s="73" t="s">
        <v>1476</v>
      </c>
      <c r="F707" s="73" t="s">
        <v>42</v>
      </c>
      <c r="G707" s="73" t="s">
        <v>43</v>
      </c>
      <c r="I707" s="73">
        <v>725</v>
      </c>
      <c r="J707" s="73" t="s">
        <v>1496</v>
      </c>
      <c r="K707" s="73">
        <v>10</v>
      </c>
      <c r="L707" s="73" t="s">
        <v>46</v>
      </c>
      <c r="M707" s="73">
        <v>100</v>
      </c>
    </row>
    <row r="708" spans="1:14">
      <c r="A708" s="73" t="s">
        <v>1497</v>
      </c>
      <c r="B708" s="74" t="s">
        <v>1498</v>
      </c>
      <c r="C708" s="75">
        <v>100</v>
      </c>
      <c r="D708" s="74">
        <v>190</v>
      </c>
      <c r="E708" s="73" t="s">
        <v>1499</v>
      </c>
      <c r="F708" s="73" t="s">
        <v>42</v>
      </c>
      <c r="G708" s="73" t="s">
        <v>43</v>
      </c>
      <c r="I708" s="73">
        <v>703</v>
      </c>
      <c r="J708" s="73" t="s">
        <v>1500</v>
      </c>
      <c r="K708" s="73">
        <v>3</v>
      </c>
      <c r="L708" s="73" t="s">
        <v>46</v>
      </c>
      <c r="M708" s="73">
        <v>100</v>
      </c>
      <c r="N708" s="73">
        <v>6</v>
      </c>
    </row>
    <row r="709" spans="1:14">
      <c r="A709" s="73" t="s">
        <v>1497</v>
      </c>
      <c r="B709" s="74" t="s">
        <v>1501</v>
      </c>
      <c r="C709" s="75">
        <v>80</v>
      </c>
      <c r="D709" s="74">
        <v>190</v>
      </c>
      <c r="E709" s="73" t="s">
        <v>1499</v>
      </c>
      <c r="F709" s="73" t="s">
        <v>42</v>
      </c>
      <c r="G709" s="73" t="s">
        <v>43</v>
      </c>
      <c r="I709" s="73">
        <v>704</v>
      </c>
      <c r="J709" s="73" t="s">
        <v>1502</v>
      </c>
      <c r="K709" s="73">
        <v>4</v>
      </c>
      <c r="L709" s="73" t="s">
        <v>46</v>
      </c>
      <c r="M709" s="73">
        <v>80</v>
      </c>
      <c r="N709" s="73">
        <v>5</v>
      </c>
    </row>
    <row r="710" spans="1:14">
      <c r="A710" s="73" t="s">
        <v>1497</v>
      </c>
      <c r="B710" s="74" t="s">
        <v>1503</v>
      </c>
      <c r="C710" s="75">
        <v>70</v>
      </c>
      <c r="D710" s="74">
        <v>190</v>
      </c>
      <c r="E710" s="73" t="s">
        <v>1499</v>
      </c>
      <c r="F710" s="73" t="s">
        <v>42</v>
      </c>
      <c r="G710" s="73" t="s">
        <v>43</v>
      </c>
      <c r="I710" s="73">
        <v>706</v>
      </c>
      <c r="J710" s="73" t="s">
        <v>1504</v>
      </c>
      <c r="K710" s="73">
        <v>6</v>
      </c>
      <c r="L710" s="73" t="s">
        <v>46</v>
      </c>
      <c r="M710" s="73">
        <v>70</v>
      </c>
      <c r="N710" s="73">
        <v>1</v>
      </c>
    </row>
    <row r="711" spans="1:14">
      <c r="A711" s="73" t="s">
        <v>1497</v>
      </c>
      <c r="B711" s="74" t="s">
        <v>1505</v>
      </c>
      <c r="C711" s="75">
        <v>100</v>
      </c>
      <c r="D711" s="74">
        <v>190</v>
      </c>
      <c r="E711" s="73" t="s">
        <v>1499</v>
      </c>
      <c r="F711" s="73" t="s">
        <v>42</v>
      </c>
      <c r="G711" s="73" t="s">
        <v>43</v>
      </c>
      <c r="I711" s="73">
        <v>709</v>
      </c>
      <c r="J711" s="73" t="s">
        <v>1506</v>
      </c>
      <c r="K711" s="73">
        <v>9</v>
      </c>
      <c r="L711" s="73" t="s">
        <v>46</v>
      </c>
      <c r="M711" s="73">
        <v>100</v>
      </c>
    </row>
    <row r="712" spans="1:14">
      <c r="A712" s="73" t="s">
        <v>1497</v>
      </c>
      <c r="B712" s="74" t="s">
        <v>1507</v>
      </c>
      <c r="C712" s="75">
        <v>20</v>
      </c>
      <c r="D712" s="74">
        <v>190</v>
      </c>
      <c r="E712" s="73" t="s">
        <v>1499</v>
      </c>
      <c r="F712" s="73" t="s">
        <v>42</v>
      </c>
      <c r="G712" s="73" t="s">
        <v>43</v>
      </c>
      <c r="I712" s="73">
        <v>701</v>
      </c>
      <c r="J712" s="73" t="s">
        <v>1508</v>
      </c>
      <c r="K712" s="73">
        <v>1</v>
      </c>
      <c r="L712" s="73" t="s">
        <v>46</v>
      </c>
      <c r="M712" s="73">
        <v>20</v>
      </c>
      <c r="N712" s="73">
        <v>3</v>
      </c>
    </row>
    <row r="713" spans="1:14">
      <c r="A713" s="73" t="s">
        <v>1497</v>
      </c>
      <c r="B713" s="74" t="s">
        <v>1509</v>
      </c>
      <c r="C713" s="75">
        <v>60</v>
      </c>
      <c r="D713" s="74">
        <v>190</v>
      </c>
      <c r="E713" s="73" t="s">
        <v>1499</v>
      </c>
      <c r="F713" s="73" t="s">
        <v>42</v>
      </c>
      <c r="G713" s="73" t="s">
        <v>43</v>
      </c>
      <c r="I713" s="73">
        <v>702</v>
      </c>
      <c r="J713" s="73" t="s">
        <v>1510</v>
      </c>
      <c r="K713" s="73">
        <v>2</v>
      </c>
      <c r="L713" s="73" t="s">
        <v>46</v>
      </c>
      <c r="M713" s="73">
        <v>60</v>
      </c>
      <c r="N713" s="73">
        <v>6</v>
      </c>
    </row>
    <row r="714" spans="1:14">
      <c r="A714" s="73" t="s">
        <v>1497</v>
      </c>
      <c r="B714" s="74" t="s">
        <v>1511</v>
      </c>
      <c r="C714" s="75">
        <v>80</v>
      </c>
      <c r="D714" s="74">
        <v>190</v>
      </c>
      <c r="E714" s="73" t="s">
        <v>1499</v>
      </c>
      <c r="F714" s="73" t="s">
        <v>42</v>
      </c>
      <c r="G714" s="73" t="s">
        <v>43</v>
      </c>
      <c r="I714" s="73">
        <v>705</v>
      </c>
      <c r="J714" s="73" t="s">
        <v>1512</v>
      </c>
      <c r="K714" s="73">
        <v>5</v>
      </c>
      <c r="L714" s="73" t="s">
        <v>46</v>
      </c>
      <c r="M714" s="73">
        <v>80</v>
      </c>
      <c r="N714" s="73">
        <v>2</v>
      </c>
    </row>
    <row r="715" spans="1:14">
      <c r="A715" s="73" t="s">
        <v>1497</v>
      </c>
      <c r="B715" s="74" t="s">
        <v>1513</v>
      </c>
      <c r="C715" s="75">
        <v>100</v>
      </c>
      <c r="D715" s="74">
        <v>190</v>
      </c>
      <c r="E715" s="73" t="s">
        <v>1499</v>
      </c>
      <c r="F715" s="73" t="s">
        <v>42</v>
      </c>
      <c r="G715" s="73" t="s">
        <v>43</v>
      </c>
      <c r="I715" s="73">
        <v>707</v>
      </c>
      <c r="J715" s="73" t="s">
        <v>1514</v>
      </c>
      <c r="K715" s="73">
        <v>7</v>
      </c>
      <c r="L715" s="73" t="s">
        <v>46</v>
      </c>
      <c r="M715" s="73">
        <v>100</v>
      </c>
    </row>
    <row r="716" spans="1:14">
      <c r="A716" s="73" t="s">
        <v>1497</v>
      </c>
      <c r="B716" s="74" t="s">
        <v>1515</v>
      </c>
      <c r="C716" s="75">
        <v>70</v>
      </c>
      <c r="D716" s="74">
        <v>190</v>
      </c>
      <c r="E716" s="73" t="s">
        <v>1499</v>
      </c>
      <c r="F716" s="73" t="s">
        <v>42</v>
      </c>
      <c r="G716" s="73" t="s">
        <v>43</v>
      </c>
      <c r="I716" s="73">
        <v>710</v>
      </c>
      <c r="J716" s="73" t="s">
        <v>1516</v>
      </c>
      <c r="K716" s="73">
        <v>10</v>
      </c>
      <c r="L716" s="73" t="s">
        <v>46</v>
      </c>
      <c r="M716" s="73">
        <v>70</v>
      </c>
    </row>
    <row r="717" spans="1:14">
      <c r="A717" s="73" t="s">
        <v>1497</v>
      </c>
      <c r="B717" s="74" t="s">
        <v>1517</v>
      </c>
      <c r="C717" s="75">
        <v>150</v>
      </c>
      <c r="D717" s="74">
        <v>190</v>
      </c>
      <c r="E717" s="73" t="s">
        <v>1499</v>
      </c>
      <c r="F717" s="73" t="s">
        <v>42</v>
      </c>
      <c r="G717" s="73" t="s">
        <v>43</v>
      </c>
      <c r="I717" s="73">
        <v>711</v>
      </c>
      <c r="J717" s="73" t="s">
        <v>1518</v>
      </c>
      <c r="K717" s="73">
        <v>11</v>
      </c>
      <c r="L717" s="73" t="s">
        <v>46</v>
      </c>
      <c r="M717" s="73">
        <v>150</v>
      </c>
    </row>
    <row r="718" spans="1:14">
      <c r="A718" s="73" t="s">
        <v>1497</v>
      </c>
      <c r="B718" s="74" t="s">
        <v>1519</v>
      </c>
      <c r="C718" s="75">
        <v>150</v>
      </c>
      <c r="D718" s="74">
        <v>190</v>
      </c>
      <c r="E718" s="73" t="s">
        <v>1499</v>
      </c>
      <c r="F718" s="73" t="s">
        <v>42</v>
      </c>
      <c r="G718" s="73" t="s">
        <v>43</v>
      </c>
      <c r="I718" s="73">
        <v>712</v>
      </c>
      <c r="J718" s="73" t="s">
        <v>1520</v>
      </c>
      <c r="K718" s="73">
        <v>12</v>
      </c>
      <c r="L718" s="73" t="s">
        <v>46</v>
      </c>
      <c r="M718" s="73">
        <v>150</v>
      </c>
    </row>
    <row r="719" spans="1:14">
      <c r="A719" s="73" t="s">
        <v>1497</v>
      </c>
      <c r="B719" s="74" t="s">
        <v>1521</v>
      </c>
      <c r="C719" s="75">
        <v>120</v>
      </c>
      <c r="D719" s="74">
        <v>190</v>
      </c>
      <c r="E719" s="73" t="s">
        <v>1499</v>
      </c>
      <c r="F719" s="73" t="s">
        <v>42</v>
      </c>
      <c r="G719" s="73" t="s">
        <v>43</v>
      </c>
      <c r="I719" s="73">
        <v>708</v>
      </c>
      <c r="J719" s="73" t="s">
        <v>1522</v>
      </c>
      <c r="K719" s="73">
        <v>8</v>
      </c>
      <c r="L719" s="73" t="s">
        <v>46</v>
      </c>
      <c r="M719" s="73">
        <v>120</v>
      </c>
    </row>
    <row r="720" spans="1:14">
      <c r="A720" s="73" t="s">
        <v>1523</v>
      </c>
      <c r="B720" s="74" t="s">
        <v>1524</v>
      </c>
      <c r="C720" s="75">
        <v>120</v>
      </c>
      <c r="D720" s="74">
        <v>191</v>
      </c>
      <c r="E720" s="73" t="s">
        <v>560</v>
      </c>
      <c r="F720" s="73" t="s">
        <v>42</v>
      </c>
      <c r="G720" s="73" t="s">
        <v>43</v>
      </c>
      <c r="I720" s="73">
        <v>739</v>
      </c>
      <c r="J720" s="73" t="s">
        <v>1525</v>
      </c>
      <c r="K720" s="73">
        <v>5</v>
      </c>
      <c r="L720" s="73" t="s">
        <v>46</v>
      </c>
      <c r="M720" s="73">
        <v>120</v>
      </c>
      <c r="N720" s="73">
        <v>30</v>
      </c>
    </row>
    <row r="721" spans="1:14">
      <c r="A721" s="73" t="s">
        <v>1523</v>
      </c>
      <c r="B721" s="74" t="s">
        <v>1526</v>
      </c>
      <c r="C721" s="75">
        <v>40</v>
      </c>
      <c r="D721" s="74">
        <v>191</v>
      </c>
      <c r="E721" s="73" t="s">
        <v>560</v>
      </c>
      <c r="F721" s="73" t="s">
        <v>42</v>
      </c>
      <c r="G721" s="73" t="s">
        <v>43</v>
      </c>
      <c r="I721" s="73">
        <v>744</v>
      </c>
      <c r="J721" s="73" t="s">
        <v>1527</v>
      </c>
      <c r="K721" s="73">
        <v>1</v>
      </c>
      <c r="L721" s="73" t="s">
        <v>46</v>
      </c>
      <c r="M721" s="73">
        <v>40</v>
      </c>
      <c r="N721" s="73">
        <v>21</v>
      </c>
    </row>
    <row r="722" spans="1:14">
      <c r="A722" s="73" t="s">
        <v>1523</v>
      </c>
      <c r="B722" s="74" t="s">
        <v>1528</v>
      </c>
      <c r="C722" s="75">
        <v>100</v>
      </c>
      <c r="D722" s="74">
        <v>191</v>
      </c>
      <c r="E722" s="73" t="s">
        <v>560</v>
      </c>
      <c r="F722" s="73" t="s">
        <v>42</v>
      </c>
      <c r="G722" s="73" t="s">
        <v>43</v>
      </c>
      <c r="I722" s="73">
        <v>742</v>
      </c>
      <c r="J722" s="73" t="s">
        <v>1529</v>
      </c>
      <c r="K722" s="73">
        <v>8</v>
      </c>
      <c r="L722" s="73" t="s">
        <v>46</v>
      </c>
      <c r="M722" s="73">
        <v>100</v>
      </c>
      <c r="N722" s="73">
        <v>8</v>
      </c>
    </row>
    <row r="723" spans="1:14">
      <c r="A723" s="73" t="s">
        <v>1523</v>
      </c>
      <c r="B723" s="74" t="s">
        <v>1530</v>
      </c>
      <c r="C723" s="75">
        <v>130</v>
      </c>
      <c r="D723" s="74">
        <v>191</v>
      </c>
      <c r="E723" s="73" t="s">
        <v>560</v>
      </c>
      <c r="F723" s="73" t="s">
        <v>42</v>
      </c>
      <c r="G723" s="73" t="s">
        <v>43</v>
      </c>
      <c r="I723" s="73">
        <v>743</v>
      </c>
      <c r="J723" s="73" t="s">
        <v>1531</v>
      </c>
      <c r="K723" s="73">
        <v>9</v>
      </c>
      <c r="L723" s="73" t="s">
        <v>46</v>
      </c>
      <c r="M723" s="73">
        <v>130</v>
      </c>
      <c r="N723" s="73">
        <v>7</v>
      </c>
    </row>
    <row r="724" spans="1:14">
      <c r="A724" s="73" t="s">
        <v>1523</v>
      </c>
      <c r="B724" s="74" t="s">
        <v>1532</v>
      </c>
      <c r="C724" s="75">
        <v>60</v>
      </c>
      <c r="D724" s="74">
        <v>191</v>
      </c>
      <c r="E724" s="73" t="s">
        <v>560</v>
      </c>
      <c r="F724" s="73" t="s">
        <v>42</v>
      </c>
      <c r="G724" s="73" t="s">
        <v>43</v>
      </c>
      <c r="I724" s="73">
        <v>611</v>
      </c>
      <c r="J724" s="73" t="s">
        <v>1321</v>
      </c>
      <c r="K724" s="73">
        <v>4</v>
      </c>
      <c r="L724" s="73" t="s">
        <v>46</v>
      </c>
      <c r="M724" s="73">
        <v>60</v>
      </c>
      <c r="N724" s="73">
        <v>25</v>
      </c>
    </row>
    <row r="725" spans="1:14">
      <c r="A725" s="73" t="s">
        <v>1523</v>
      </c>
      <c r="B725" s="74" t="s">
        <v>1533</v>
      </c>
      <c r="C725" s="75">
        <v>130</v>
      </c>
      <c r="D725" s="74">
        <v>191</v>
      </c>
      <c r="E725" s="73" t="s">
        <v>560</v>
      </c>
      <c r="F725" s="73" t="s">
        <v>42</v>
      </c>
      <c r="G725" s="73" t="s">
        <v>43</v>
      </c>
      <c r="I725" s="73">
        <v>740</v>
      </c>
      <c r="J725" s="73" t="s">
        <v>1534</v>
      </c>
      <c r="K725" s="73">
        <v>6</v>
      </c>
      <c r="L725" s="73" t="s">
        <v>46</v>
      </c>
      <c r="M725" s="73">
        <v>130</v>
      </c>
      <c r="N725" s="73">
        <v>8</v>
      </c>
    </row>
    <row r="726" spans="1:14">
      <c r="A726" s="73" t="s">
        <v>1523</v>
      </c>
      <c r="B726" s="74" t="s">
        <v>1535</v>
      </c>
      <c r="C726" s="75">
        <v>65</v>
      </c>
      <c r="D726" s="74">
        <v>191</v>
      </c>
      <c r="E726" s="73" t="s">
        <v>560</v>
      </c>
      <c r="F726" s="73" t="s">
        <v>42</v>
      </c>
      <c r="G726" s="73" t="s">
        <v>43</v>
      </c>
      <c r="I726" s="73">
        <v>738</v>
      </c>
      <c r="J726" s="73" t="s">
        <v>1536</v>
      </c>
      <c r="K726" s="73">
        <v>3</v>
      </c>
      <c r="L726" s="73" t="s">
        <v>46</v>
      </c>
      <c r="M726" s="73">
        <v>65</v>
      </c>
      <c r="N726" s="73">
        <v>45</v>
      </c>
    </row>
    <row r="727" spans="1:14">
      <c r="A727" s="73" t="s">
        <v>1523</v>
      </c>
      <c r="B727" s="74" t="s">
        <v>1537</v>
      </c>
      <c r="C727" s="75">
        <v>100</v>
      </c>
      <c r="D727" s="74">
        <v>191</v>
      </c>
      <c r="E727" s="73" t="s">
        <v>560</v>
      </c>
      <c r="F727" s="73" t="s">
        <v>42</v>
      </c>
      <c r="G727" s="73" t="s">
        <v>43</v>
      </c>
      <c r="I727" s="73">
        <v>745</v>
      </c>
      <c r="J727" s="73" t="s">
        <v>1538</v>
      </c>
      <c r="K727" s="73">
        <v>7</v>
      </c>
      <c r="L727" s="73" t="s">
        <v>46</v>
      </c>
      <c r="M727" s="73">
        <v>100</v>
      </c>
      <c r="N727" s="73">
        <v>6</v>
      </c>
    </row>
    <row r="728" spans="1:14">
      <c r="A728" s="73" t="s">
        <v>1523</v>
      </c>
      <c r="B728" s="74" t="s">
        <v>1539</v>
      </c>
      <c r="C728" s="75">
        <v>55</v>
      </c>
      <c r="D728" s="74">
        <v>191</v>
      </c>
      <c r="E728" s="73" t="s">
        <v>560</v>
      </c>
      <c r="F728" s="73" t="s">
        <v>42</v>
      </c>
      <c r="G728" s="73" t="s">
        <v>43</v>
      </c>
      <c r="I728" s="73">
        <v>610</v>
      </c>
      <c r="J728" s="73" t="s">
        <v>1331</v>
      </c>
      <c r="K728" s="73">
        <v>2</v>
      </c>
      <c r="L728" s="73" t="s">
        <v>46</v>
      </c>
      <c r="M728" s="73">
        <v>55</v>
      </c>
      <c r="N728" s="73">
        <v>27</v>
      </c>
    </row>
    <row r="729" spans="1:14">
      <c r="A729" s="73" t="s">
        <v>1540</v>
      </c>
      <c r="B729" s="74" t="s">
        <v>1541</v>
      </c>
      <c r="C729" s="75">
        <v>10</v>
      </c>
      <c r="D729" s="74">
        <v>192</v>
      </c>
      <c r="E729" s="73" t="s">
        <v>1542</v>
      </c>
      <c r="F729" s="73" t="s">
        <v>42</v>
      </c>
      <c r="G729" s="73" t="s">
        <v>43</v>
      </c>
      <c r="I729" s="73">
        <v>363</v>
      </c>
      <c r="J729" s="73" t="s">
        <v>296</v>
      </c>
      <c r="K729" s="73">
        <v>1</v>
      </c>
      <c r="L729" s="73" t="s">
        <v>46</v>
      </c>
      <c r="M729" s="73">
        <v>10</v>
      </c>
      <c r="N729" s="73">
        <v>2</v>
      </c>
    </row>
    <row r="730" spans="1:14">
      <c r="A730" s="73" t="s">
        <v>1540</v>
      </c>
      <c r="B730" s="74" t="s">
        <v>1543</v>
      </c>
      <c r="C730" s="75">
        <v>70</v>
      </c>
      <c r="D730" s="74">
        <v>192</v>
      </c>
      <c r="E730" s="73" t="s">
        <v>1542</v>
      </c>
      <c r="F730" s="73" t="s">
        <v>42</v>
      </c>
      <c r="G730" s="73" t="s">
        <v>43</v>
      </c>
      <c r="I730" s="73">
        <v>351</v>
      </c>
      <c r="J730" s="73" t="s">
        <v>280</v>
      </c>
      <c r="K730" s="73">
        <v>2</v>
      </c>
      <c r="L730" s="73" t="s">
        <v>46</v>
      </c>
      <c r="M730" s="73">
        <v>70</v>
      </c>
      <c r="N730" s="73">
        <v>4</v>
      </c>
    </row>
    <row r="731" spans="1:14">
      <c r="A731" s="73" t="s">
        <v>1540</v>
      </c>
      <c r="B731" s="74" t="s">
        <v>1544</v>
      </c>
      <c r="C731" s="75">
        <v>120</v>
      </c>
      <c r="D731" s="74">
        <v>192</v>
      </c>
      <c r="E731" s="73" t="s">
        <v>1542</v>
      </c>
      <c r="F731" s="73" t="s">
        <v>42</v>
      </c>
      <c r="G731" s="73" t="s">
        <v>43</v>
      </c>
      <c r="I731" s="73">
        <v>352</v>
      </c>
      <c r="J731" s="73" t="s">
        <v>290</v>
      </c>
      <c r="K731" s="73">
        <v>3</v>
      </c>
      <c r="L731" s="73" t="s">
        <v>46</v>
      </c>
      <c r="M731" s="73">
        <v>120</v>
      </c>
      <c r="N731" s="73">
        <v>3</v>
      </c>
    </row>
    <row r="732" spans="1:14">
      <c r="A732" s="73" t="s">
        <v>1545</v>
      </c>
      <c r="B732" s="74" t="s">
        <v>1546</v>
      </c>
      <c r="C732" s="75">
        <v>50</v>
      </c>
      <c r="D732" s="74">
        <v>193</v>
      </c>
      <c r="E732" s="73" t="s">
        <v>1547</v>
      </c>
      <c r="F732" s="73" t="s">
        <v>42</v>
      </c>
      <c r="G732" s="73" t="s">
        <v>43</v>
      </c>
      <c r="I732" s="73">
        <v>390</v>
      </c>
      <c r="J732" s="73" t="s">
        <v>755</v>
      </c>
      <c r="K732" s="73">
        <v>3</v>
      </c>
      <c r="L732" s="73" t="s">
        <v>46</v>
      </c>
      <c r="M732" s="73">
        <v>50</v>
      </c>
      <c r="N732" s="73">
        <v>2</v>
      </c>
    </row>
    <row r="733" spans="1:14">
      <c r="A733" s="73" t="s">
        <v>1545</v>
      </c>
      <c r="B733" s="74" t="s">
        <v>1548</v>
      </c>
      <c r="C733" s="75">
        <v>10</v>
      </c>
      <c r="D733" s="74">
        <v>193</v>
      </c>
      <c r="E733" s="73" t="s">
        <v>1547</v>
      </c>
      <c r="F733" s="73" t="s">
        <v>42</v>
      </c>
      <c r="G733" s="73" t="s">
        <v>43</v>
      </c>
      <c r="I733" s="73">
        <v>388</v>
      </c>
      <c r="J733" s="73" t="s">
        <v>743</v>
      </c>
      <c r="K733" s="73">
        <v>1</v>
      </c>
      <c r="L733" s="73" t="s">
        <v>46</v>
      </c>
      <c r="M733" s="73">
        <v>10</v>
      </c>
      <c r="N733" s="73">
        <v>3</v>
      </c>
    </row>
    <row r="734" spans="1:14">
      <c r="A734" s="73" t="s">
        <v>1545</v>
      </c>
      <c r="B734" s="74" t="s">
        <v>1549</v>
      </c>
      <c r="C734" s="75">
        <v>60</v>
      </c>
      <c r="D734" s="74">
        <v>193</v>
      </c>
      <c r="E734" s="73" t="s">
        <v>1547</v>
      </c>
      <c r="F734" s="73" t="s">
        <v>42</v>
      </c>
      <c r="G734" s="73" t="s">
        <v>43</v>
      </c>
      <c r="I734" s="73">
        <v>391</v>
      </c>
      <c r="J734" s="73" t="s">
        <v>747</v>
      </c>
      <c r="K734" s="73">
        <v>4</v>
      </c>
      <c r="L734" s="73" t="s">
        <v>46</v>
      </c>
      <c r="M734" s="73">
        <v>60</v>
      </c>
      <c r="N734" s="73">
        <v>1</v>
      </c>
    </row>
    <row r="735" spans="1:14">
      <c r="A735" s="73" t="s">
        <v>1545</v>
      </c>
      <c r="B735" s="74" t="s">
        <v>1550</v>
      </c>
      <c r="C735" s="75">
        <v>50</v>
      </c>
      <c r="D735" s="74">
        <v>193</v>
      </c>
      <c r="E735" s="73" t="s">
        <v>1547</v>
      </c>
      <c r="F735" s="73" t="s">
        <v>42</v>
      </c>
      <c r="G735" s="73" t="s">
        <v>43</v>
      </c>
      <c r="I735" s="73">
        <v>389</v>
      </c>
      <c r="J735" s="73" t="s">
        <v>750</v>
      </c>
      <c r="K735" s="73">
        <v>2</v>
      </c>
      <c r="L735" s="73" t="s">
        <v>46</v>
      </c>
      <c r="M735" s="73">
        <v>50</v>
      </c>
    </row>
    <row r="736" spans="1:14">
      <c r="A736" s="73" t="s">
        <v>1551</v>
      </c>
      <c r="B736" s="74" t="s">
        <v>1552</v>
      </c>
      <c r="C736" s="75">
        <v>15</v>
      </c>
      <c r="D736" s="74">
        <v>194</v>
      </c>
      <c r="E736" s="73" t="s">
        <v>1553</v>
      </c>
      <c r="F736" s="73" t="s">
        <v>42</v>
      </c>
      <c r="G736" s="73" t="s">
        <v>43</v>
      </c>
      <c r="I736" s="73">
        <v>144</v>
      </c>
      <c r="J736" s="73" t="s">
        <v>193</v>
      </c>
      <c r="K736" s="73">
        <v>1</v>
      </c>
      <c r="L736" s="73" t="s">
        <v>46</v>
      </c>
      <c r="M736" s="73">
        <v>15</v>
      </c>
      <c r="N736" s="73">
        <v>3</v>
      </c>
    </row>
    <row r="737" spans="1:14">
      <c r="A737" s="73" t="s">
        <v>1551</v>
      </c>
      <c r="B737" s="74" t="s">
        <v>1554</v>
      </c>
      <c r="C737" s="75">
        <v>100</v>
      </c>
      <c r="D737" s="74">
        <v>194</v>
      </c>
      <c r="E737" s="73" t="s">
        <v>1553</v>
      </c>
      <c r="F737" s="73" t="s">
        <v>42</v>
      </c>
      <c r="G737" s="73" t="s">
        <v>43</v>
      </c>
      <c r="I737" s="73">
        <v>145</v>
      </c>
      <c r="J737" s="73" t="s">
        <v>197</v>
      </c>
      <c r="K737" s="73">
        <v>2</v>
      </c>
      <c r="L737" s="73" t="s">
        <v>46</v>
      </c>
      <c r="M737" s="73">
        <v>100</v>
      </c>
      <c r="N737" s="73">
        <v>11</v>
      </c>
    </row>
    <row r="738" spans="1:14">
      <c r="A738" s="73" t="s">
        <v>1551</v>
      </c>
      <c r="B738" s="74" t="s">
        <v>1555</v>
      </c>
      <c r="C738" s="75">
        <v>70</v>
      </c>
      <c r="D738" s="74">
        <v>194</v>
      </c>
      <c r="E738" s="73" t="s">
        <v>1553</v>
      </c>
      <c r="F738" s="73" t="s">
        <v>42</v>
      </c>
      <c r="G738" s="73" t="s">
        <v>43</v>
      </c>
      <c r="I738" s="73">
        <v>146</v>
      </c>
      <c r="J738" s="73" t="s">
        <v>189</v>
      </c>
      <c r="K738" s="73">
        <v>3</v>
      </c>
      <c r="L738" s="73" t="s">
        <v>46</v>
      </c>
      <c r="M738" s="73">
        <v>70</v>
      </c>
      <c r="N738" s="73">
        <v>2</v>
      </c>
    </row>
    <row r="739" spans="1:14">
      <c r="A739" s="73" t="s">
        <v>1556</v>
      </c>
      <c r="B739" s="74" t="s">
        <v>1557</v>
      </c>
      <c r="C739" s="75">
        <v>130</v>
      </c>
      <c r="D739" s="74">
        <v>195</v>
      </c>
      <c r="E739" s="73" t="s">
        <v>1558</v>
      </c>
      <c r="F739" s="73" t="s">
        <v>42</v>
      </c>
      <c r="G739" s="73" t="s">
        <v>43</v>
      </c>
      <c r="I739" s="73">
        <v>7</v>
      </c>
      <c r="J739" s="73" t="s">
        <v>100</v>
      </c>
      <c r="K739" s="73">
        <v>3</v>
      </c>
      <c r="L739" s="73" t="s">
        <v>46</v>
      </c>
      <c r="M739" s="73">
        <v>130</v>
      </c>
      <c r="N739" s="73">
        <v>4</v>
      </c>
    </row>
    <row r="740" spans="1:14">
      <c r="A740" s="73" t="s">
        <v>1556</v>
      </c>
      <c r="B740" s="74" t="s">
        <v>1559</v>
      </c>
      <c r="C740" s="75">
        <v>100</v>
      </c>
      <c r="D740" s="74">
        <v>195</v>
      </c>
      <c r="E740" s="73" t="s">
        <v>1558</v>
      </c>
      <c r="F740" s="73" t="s">
        <v>42</v>
      </c>
      <c r="G740" s="73" t="s">
        <v>43</v>
      </c>
      <c r="I740" s="73">
        <v>67</v>
      </c>
      <c r="J740" s="73" t="s">
        <v>104</v>
      </c>
      <c r="K740" s="73">
        <v>2</v>
      </c>
      <c r="L740" s="73" t="s">
        <v>46</v>
      </c>
      <c r="M740" s="73">
        <v>100</v>
      </c>
      <c r="N740" s="73">
        <v>8</v>
      </c>
    </row>
    <row r="741" spans="1:14">
      <c r="A741" s="73" t="s">
        <v>1556</v>
      </c>
      <c r="B741" s="74" t="s">
        <v>1560</v>
      </c>
      <c r="C741" s="75">
        <v>80</v>
      </c>
      <c r="D741" s="74">
        <v>195</v>
      </c>
      <c r="E741" s="73" t="s">
        <v>1558</v>
      </c>
      <c r="F741" s="73" t="s">
        <v>42</v>
      </c>
      <c r="G741" s="73" t="s">
        <v>43</v>
      </c>
      <c r="I741" s="73">
        <v>40</v>
      </c>
      <c r="J741" s="73" t="s">
        <v>94</v>
      </c>
      <c r="K741" s="73">
        <v>1</v>
      </c>
      <c r="L741" s="73" t="s">
        <v>46</v>
      </c>
      <c r="M741" s="73">
        <v>80</v>
      </c>
      <c r="N741" s="73">
        <v>7</v>
      </c>
    </row>
    <row r="742" spans="1:14">
      <c r="A742" s="73" t="s">
        <v>1561</v>
      </c>
      <c r="B742" s="74" t="s">
        <v>1562</v>
      </c>
      <c r="C742" s="75">
        <v>30</v>
      </c>
      <c r="D742" s="74">
        <v>196</v>
      </c>
      <c r="E742" s="73" t="s">
        <v>1563</v>
      </c>
      <c r="F742" s="73" t="s">
        <v>42</v>
      </c>
      <c r="G742" s="73" t="s">
        <v>43</v>
      </c>
      <c r="I742" s="73">
        <v>603</v>
      </c>
      <c r="J742" s="73" t="s">
        <v>1306</v>
      </c>
      <c r="K742" s="73">
        <v>1</v>
      </c>
      <c r="L742" s="73" t="s">
        <v>46</v>
      </c>
      <c r="M742" s="73">
        <v>30</v>
      </c>
      <c r="N742" s="73">
        <v>2</v>
      </c>
    </row>
    <row r="743" spans="1:14">
      <c r="A743" s="73" t="s">
        <v>1561</v>
      </c>
      <c r="B743" s="74" t="s">
        <v>1564</v>
      </c>
      <c r="C743" s="75">
        <v>110</v>
      </c>
      <c r="D743" s="74">
        <v>196</v>
      </c>
      <c r="E743" s="73" t="s">
        <v>1563</v>
      </c>
      <c r="F743" s="73" t="s">
        <v>42</v>
      </c>
      <c r="G743" s="73" t="s">
        <v>43</v>
      </c>
      <c r="I743" s="73">
        <v>606</v>
      </c>
      <c r="J743" s="73" t="s">
        <v>1309</v>
      </c>
      <c r="K743" s="73">
        <v>4</v>
      </c>
      <c r="L743" s="73" t="s">
        <v>46</v>
      </c>
      <c r="M743" s="73">
        <v>110</v>
      </c>
    </row>
    <row r="744" spans="1:14">
      <c r="A744" s="73" t="s">
        <v>1561</v>
      </c>
      <c r="B744" s="74" t="s">
        <v>1565</v>
      </c>
      <c r="C744" s="75">
        <v>70</v>
      </c>
      <c r="D744" s="74">
        <v>196</v>
      </c>
      <c r="E744" s="73" t="s">
        <v>1563</v>
      </c>
      <c r="F744" s="73" t="s">
        <v>42</v>
      </c>
      <c r="G744" s="73" t="s">
        <v>43</v>
      </c>
      <c r="I744" s="73">
        <v>605</v>
      </c>
      <c r="J744" s="73" t="s">
        <v>1303</v>
      </c>
      <c r="K744" s="73">
        <v>3</v>
      </c>
      <c r="L744" s="73" t="s">
        <v>46</v>
      </c>
      <c r="M744" s="73">
        <v>70</v>
      </c>
      <c r="N744" s="73">
        <v>9</v>
      </c>
    </row>
    <row r="745" spans="1:14">
      <c r="A745" s="73" t="s">
        <v>1561</v>
      </c>
      <c r="B745" s="74" t="s">
        <v>1566</v>
      </c>
      <c r="C745" s="75">
        <v>50</v>
      </c>
      <c r="D745" s="74">
        <v>196</v>
      </c>
      <c r="E745" s="73" t="s">
        <v>1563</v>
      </c>
      <c r="F745" s="73" t="s">
        <v>42</v>
      </c>
      <c r="G745" s="73" t="s">
        <v>43</v>
      </c>
      <c r="I745" s="73">
        <v>604</v>
      </c>
      <c r="J745" s="73" t="s">
        <v>1313</v>
      </c>
      <c r="K745" s="73">
        <v>2</v>
      </c>
      <c r="L745" s="73" t="s">
        <v>46</v>
      </c>
      <c r="M745" s="73">
        <v>50</v>
      </c>
      <c r="N745" s="73">
        <v>4</v>
      </c>
    </row>
    <row r="746" spans="1:14">
      <c r="A746" s="73" t="s">
        <v>1561</v>
      </c>
      <c r="B746" s="74" t="s">
        <v>1567</v>
      </c>
      <c r="C746" s="75">
        <v>110</v>
      </c>
      <c r="D746" s="74">
        <v>196</v>
      </c>
      <c r="E746" s="73" t="s">
        <v>1563</v>
      </c>
      <c r="F746" s="73" t="s">
        <v>42</v>
      </c>
      <c r="G746" s="73" t="s">
        <v>43</v>
      </c>
      <c r="I746" s="73">
        <v>607</v>
      </c>
      <c r="J746" s="73" t="s">
        <v>1311</v>
      </c>
      <c r="K746" s="73">
        <v>5</v>
      </c>
      <c r="L746" s="73" t="s">
        <v>46</v>
      </c>
      <c r="M746" s="73">
        <v>110</v>
      </c>
    </row>
    <row r="747" spans="1:14">
      <c r="A747" s="73" t="s">
        <v>1568</v>
      </c>
      <c r="B747" s="74" t="s">
        <v>1569</v>
      </c>
      <c r="C747" s="75">
        <v>130</v>
      </c>
      <c r="D747" s="74">
        <v>197</v>
      </c>
      <c r="E747" s="73" t="s">
        <v>1570</v>
      </c>
      <c r="F747" s="73" t="s">
        <v>42</v>
      </c>
      <c r="G747" s="73" t="s">
        <v>43</v>
      </c>
      <c r="I747" s="73">
        <v>740</v>
      </c>
      <c r="J747" s="73" t="s">
        <v>1534</v>
      </c>
      <c r="K747" s="73">
        <v>5</v>
      </c>
      <c r="L747" s="73" t="s">
        <v>46</v>
      </c>
      <c r="M747" s="73">
        <v>130</v>
      </c>
    </row>
    <row r="748" spans="1:14">
      <c r="A748" s="73" t="s">
        <v>1568</v>
      </c>
      <c r="B748" s="74" t="s">
        <v>1571</v>
      </c>
      <c r="C748" s="75">
        <v>55</v>
      </c>
      <c r="D748" s="74">
        <v>197</v>
      </c>
      <c r="E748" s="73" t="s">
        <v>1570</v>
      </c>
      <c r="F748" s="73" t="s">
        <v>42</v>
      </c>
      <c r="G748" s="73" t="s">
        <v>43</v>
      </c>
      <c r="I748" s="73">
        <v>610</v>
      </c>
      <c r="J748" s="73" t="s">
        <v>1331</v>
      </c>
      <c r="K748" s="73">
        <v>1</v>
      </c>
      <c r="L748" s="73" t="s">
        <v>46</v>
      </c>
      <c r="M748" s="73">
        <v>55</v>
      </c>
      <c r="N748" s="73">
        <v>9</v>
      </c>
    </row>
    <row r="749" spans="1:14">
      <c r="A749" s="73" t="s">
        <v>1568</v>
      </c>
      <c r="B749" s="74" t="s">
        <v>1572</v>
      </c>
      <c r="C749" s="75">
        <v>120</v>
      </c>
      <c r="D749" s="74">
        <v>197</v>
      </c>
      <c r="E749" s="73" t="s">
        <v>1570</v>
      </c>
      <c r="F749" s="73" t="s">
        <v>42</v>
      </c>
      <c r="G749" s="73" t="s">
        <v>43</v>
      </c>
      <c r="I749" s="73">
        <v>739</v>
      </c>
      <c r="J749" s="73" t="s">
        <v>1525</v>
      </c>
      <c r="K749" s="73">
        <v>4</v>
      </c>
      <c r="L749" s="73" t="s">
        <v>46</v>
      </c>
      <c r="M749" s="73">
        <v>120</v>
      </c>
    </row>
    <row r="750" spans="1:14">
      <c r="A750" s="73" t="s">
        <v>1568</v>
      </c>
      <c r="B750" s="74" t="s">
        <v>1573</v>
      </c>
      <c r="C750" s="75">
        <v>60</v>
      </c>
      <c r="D750" s="74">
        <v>197</v>
      </c>
      <c r="E750" s="73" t="s">
        <v>1570</v>
      </c>
      <c r="F750" s="73" t="s">
        <v>42</v>
      </c>
      <c r="G750" s="73" t="s">
        <v>43</v>
      </c>
      <c r="I750" s="73">
        <v>611</v>
      </c>
      <c r="J750" s="73" t="s">
        <v>1321</v>
      </c>
      <c r="K750" s="73">
        <v>3</v>
      </c>
      <c r="L750" s="73" t="s">
        <v>46</v>
      </c>
      <c r="M750" s="73">
        <v>60</v>
      </c>
      <c r="N750" s="73">
        <v>1</v>
      </c>
    </row>
    <row r="751" spans="1:14">
      <c r="A751" s="73" t="s">
        <v>1568</v>
      </c>
      <c r="B751" s="74" t="s">
        <v>1574</v>
      </c>
      <c r="C751" s="75">
        <v>65</v>
      </c>
      <c r="D751" s="74">
        <v>197</v>
      </c>
      <c r="E751" s="73" t="s">
        <v>1570</v>
      </c>
      <c r="F751" s="73" t="s">
        <v>42</v>
      </c>
      <c r="G751" s="73" t="s">
        <v>43</v>
      </c>
      <c r="I751" s="73">
        <v>738</v>
      </c>
      <c r="J751" s="73" t="s">
        <v>1536</v>
      </c>
      <c r="K751" s="73">
        <v>2</v>
      </c>
      <c r="L751" s="73" t="s">
        <v>46</v>
      </c>
      <c r="M751" s="73">
        <v>65</v>
      </c>
      <c r="N751" s="73">
        <v>7</v>
      </c>
    </row>
    <row r="752" spans="1:14">
      <c r="A752" s="73" t="s">
        <v>1575</v>
      </c>
      <c r="B752" s="74" t="s">
        <v>1576</v>
      </c>
      <c r="C752" s="75">
        <v>120</v>
      </c>
      <c r="D752" s="74">
        <v>198</v>
      </c>
      <c r="E752" s="73" t="s">
        <v>1577</v>
      </c>
      <c r="F752" s="73" t="s">
        <v>1056</v>
      </c>
      <c r="G752" s="73" t="s">
        <v>43</v>
      </c>
      <c r="I752" s="73">
        <v>564</v>
      </c>
      <c r="J752" s="73" t="s">
        <v>1070</v>
      </c>
      <c r="K752" s="73">
        <v>1</v>
      </c>
      <c r="L752" s="73" t="s">
        <v>132</v>
      </c>
      <c r="M752" s="73">
        <v>120</v>
      </c>
    </row>
    <row r="753" spans="1:14">
      <c r="A753" s="73" t="s">
        <v>1578</v>
      </c>
      <c r="B753" s="74" t="s">
        <v>1579</v>
      </c>
      <c r="C753" s="75">
        <v>50</v>
      </c>
      <c r="D753" s="74">
        <v>199</v>
      </c>
      <c r="E753" s="73" t="s">
        <v>1580</v>
      </c>
      <c r="F753" s="73" t="s">
        <v>1056</v>
      </c>
      <c r="G753" s="73" t="s">
        <v>43</v>
      </c>
      <c r="I753" s="73">
        <v>558</v>
      </c>
      <c r="J753" s="73" t="s">
        <v>1076</v>
      </c>
      <c r="K753" s="73">
        <v>1</v>
      </c>
      <c r="L753" s="73" t="s">
        <v>132</v>
      </c>
      <c r="M753" s="73">
        <v>50</v>
      </c>
    </row>
    <row r="754" spans="1:14">
      <c r="A754" s="73" t="s">
        <v>1581</v>
      </c>
      <c r="B754" s="74" t="s">
        <v>1582</v>
      </c>
      <c r="C754" s="75">
        <v>80</v>
      </c>
      <c r="D754" s="74">
        <v>200</v>
      </c>
      <c r="E754" s="73" t="s">
        <v>1583</v>
      </c>
      <c r="F754" s="73" t="s">
        <v>1056</v>
      </c>
      <c r="G754" s="73" t="s">
        <v>43</v>
      </c>
      <c r="I754" s="73">
        <v>560</v>
      </c>
      <c r="J754" s="73" t="s">
        <v>1084</v>
      </c>
      <c r="K754" s="73">
        <v>2</v>
      </c>
      <c r="L754" s="73" t="s">
        <v>132</v>
      </c>
      <c r="M754" s="73">
        <v>80</v>
      </c>
    </row>
    <row r="755" spans="1:14">
      <c r="A755" s="73" t="s">
        <v>1581</v>
      </c>
      <c r="B755" s="74" t="s">
        <v>1584</v>
      </c>
      <c r="C755" s="75">
        <v>70</v>
      </c>
      <c r="D755" s="74">
        <v>200</v>
      </c>
      <c r="E755" s="73" t="s">
        <v>1583</v>
      </c>
      <c r="F755" s="73" t="s">
        <v>1056</v>
      </c>
      <c r="G755" s="73" t="s">
        <v>43</v>
      </c>
      <c r="I755" s="73">
        <v>559</v>
      </c>
      <c r="J755" s="73" t="s">
        <v>1082</v>
      </c>
      <c r="K755" s="73">
        <v>1</v>
      </c>
      <c r="L755" s="73" t="s">
        <v>132</v>
      </c>
      <c r="M755" s="73">
        <v>70</v>
      </c>
      <c r="N755" s="73">
        <v>1</v>
      </c>
    </row>
    <row r="756" spans="1:14">
      <c r="A756" s="73" t="s">
        <v>1585</v>
      </c>
      <c r="B756" s="74" t="s">
        <v>1586</v>
      </c>
      <c r="C756" s="75">
        <v>100</v>
      </c>
      <c r="D756" s="74">
        <v>201</v>
      </c>
      <c r="E756" s="73" t="s">
        <v>1587</v>
      </c>
      <c r="F756" s="73" t="s">
        <v>1056</v>
      </c>
      <c r="G756" s="73" t="s">
        <v>43</v>
      </c>
      <c r="I756" s="73">
        <v>544</v>
      </c>
      <c r="J756" s="73" t="s">
        <v>1199</v>
      </c>
      <c r="K756" s="73">
        <v>2</v>
      </c>
      <c r="L756" s="73" t="s">
        <v>132</v>
      </c>
      <c r="M756" s="73">
        <v>100</v>
      </c>
    </row>
    <row r="757" spans="1:14">
      <c r="A757" s="73" t="s">
        <v>1585</v>
      </c>
      <c r="B757" s="74" t="s">
        <v>1588</v>
      </c>
      <c r="C757" s="75">
        <v>70</v>
      </c>
      <c r="D757" s="74">
        <v>201</v>
      </c>
      <c r="E757" s="73" t="s">
        <v>1587</v>
      </c>
      <c r="F757" s="73" t="s">
        <v>1056</v>
      </c>
      <c r="G757" s="73" t="s">
        <v>43</v>
      </c>
      <c r="I757" s="73">
        <v>543</v>
      </c>
      <c r="J757" s="73" t="s">
        <v>1197</v>
      </c>
      <c r="K757" s="73">
        <v>1</v>
      </c>
      <c r="L757" s="73" t="s">
        <v>132</v>
      </c>
      <c r="M757" s="73">
        <v>70</v>
      </c>
    </row>
    <row r="758" spans="1:14">
      <c r="A758" s="73" t="s">
        <v>1589</v>
      </c>
      <c r="B758" s="74" t="s">
        <v>1590</v>
      </c>
      <c r="C758" s="75">
        <v>45</v>
      </c>
      <c r="D758" s="74">
        <v>202</v>
      </c>
      <c r="E758" s="73" t="s">
        <v>1591</v>
      </c>
      <c r="F758" s="73" t="s">
        <v>1056</v>
      </c>
      <c r="G758" s="73" t="s">
        <v>43</v>
      </c>
      <c r="I758" s="73">
        <v>484</v>
      </c>
      <c r="J758" s="73" t="s">
        <v>393</v>
      </c>
      <c r="K758" s="73">
        <v>1</v>
      </c>
      <c r="L758" s="73" t="s">
        <v>132</v>
      </c>
      <c r="M758" s="73">
        <v>45</v>
      </c>
    </row>
    <row r="759" spans="1:14">
      <c r="A759" s="73" t="s">
        <v>1592</v>
      </c>
      <c r="B759" s="74" t="s">
        <v>1593</v>
      </c>
      <c r="C759" s="75">
        <v>70</v>
      </c>
      <c r="D759" s="74">
        <v>204</v>
      </c>
      <c r="E759" s="73" t="s">
        <v>1594</v>
      </c>
      <c r="F759" s="73" t="s">
        <v>1056</v>
      </c>
      <c r="G759" s="73" t="s">
        <v>43</v>
      </c>
      <c r="I759" s="73">
        <v>645</v>
      </c>
      <c r="J759" s="73" t="s">
        <v>1251</v>
      </c>
      <c r="K759" s="73">
        <v>1</v>
      </c>
      <c r="L759" s="73" t="s">
        <v>132</v>
      </c>
      <c r="M759" s="73">
        <v>70</v>
      </c>
    </row>
    <row r="760" spans="1:14">
      <c r="A760" s="73" t="s">
        <v>1592</v>
      </c>
      <c r="B760" s="74" t="s">
        <v>1595</v>
      </c>
      <c r="C760" s="75">
        <v>50</v>
      </c>
      <c r="D760" s="74">
        <v>204</v>
      </c>
      <c r="E760" s="73" t="s">
        <v>1594</v>
      </c>
      <c r="F760" s="73" t="s">
        <v>1056</v>
      </c>
      <c r="G760" s="73" t="s">
        <v>43</v>
      </c>
      <c r="I760" s="73">
        <v>644</v>
      </c>
      <c r="J760" s="73" t="s">
        <v>1261</v>
      </c>
      <c r="K760" s="73">
        <v>2</v>
      </c>
      <c r="L760" s="73" t="s">
        <v>132</v>
      </c>
      <c r="M760" s="73">
        <v>50</v>
      </c>
    </row>
    <row r="761" spans="1:14">
      <c r="A761" s="73" t="s">
        <v>1596</v>
      </c>
      <c r="B761" s="74" t="s">
        <v>1597</v>
      </c>
      <c r="C761" s="75">
        <v>60</v>
      </c>
      <c r="D761" s="74">
        <v>205</v>
      </c>
      <c r="E761" s="73" t="s">
        <v>1598</v>
      </c>
      <c r="F761" s="73" t="s">
        <v>1056</v>
      </c>
      <c r="G761" s="73" t="s">
        <v>43</v>
      </c>
      <c r="I761" s="73">
        <v>507</v>
      </c>
      <c r="J761" s="73" t="s">
        <v>397</v>
      </c>
      <c r="K761" s="73">
        <v>2</v>
      </c>
      <c r="L761" s="73" t="s">
        <v>132</v>
      </c>
      <c r="M761" s="73">
        <v>60</v>
      </c>
    </row>
    <row r="762" spans="1:14">
      <c r="A762" s="73" t="s">
        <v>1596</v>
      </c>
      <c r="B762" s="74" t="s">
        <v>1599</v>
      </c>
      <c r="C762" s="75">
        <v>55</v>
      </c>
      <c r="D762" s="74">
        <v>205</v>
      </c>
      <c r="E762" s="73" t="s">
        <v>1598</v>
      </c>
      <c r="F762" s="73" t="s">
        <v>1056</v>
      </c>
      <c r="G762" s="73" t="s">
        <v>43</v>
      </c>
      <c r="I762" s="73">
        <v>506</v>
      </c>
      <c r="J762" s="73" t="s">
        <v>399</v>
      </c>
      <c r="K762" s="73">
        <v>1</v>
      </c>
      <c r="L762" s="73" t="s">
        <v>132</v>
      </c>
      <c r="M762" s="73">
        <v>55</v>
      </c>
    </row>
    <row r="763" spans="1:14">
      <c r="A763" s="73" t="s">
        <v>1600</v>
      </c>
      <c r="B763" s="74" t="s">
        <v>1601</v>
      </c>
      <c r="C763" s="75">
        <v>50</v>
      </c>
      <c r="D763" s="74">
        <v>206</v>
      </c>
      <c r="E763" s="73" t="s">
        <v>1602</v>
      </c>
      <c r="F763" s="73" t="s">
        <v>42</v>
      </c>
      <c r="G763" s="73" t="s">
        <v>43</v>
      </c>
      <c r="I763" s="73">
        <v>780</v>
      </c>
      <c r="J763" s="73" t="s">
        <v>1603</v>
      </c>
      <c r="K763" s="73">
        <v>2</v>
      </c>
      <c r="L763" s="73" t="s">
        <v>132</v>
      </c>
      <c r="M763" s="73">
        <v>50</v>
      </c>
      <c r="N763" s="73">
        <v>2</v>
      </c>
    </row>
    <row r="764" spans="1:14">
      <c r="A764" s="73" t="s">
        <v>1600</v>
      </c>
      <c r="B764" s="74" t="s">
        <v>1604</v>
      </c>
      <c r="C764" s="75">
        <v>8</v>
      </c>
      <c r="D764" s="74">
        <v>206</v>
      </c>
      <c r="E764" s="73" t="s">
        <v>1602</v>
      </c>
      <c r="F764" s="73" t="s">
        <v>42</v>
      </c>
      <c r="G764" s="73" t="s">
        <v>43</v>
      </c>
      <c r="I764" s="73">
        <v>822</v>
      </c>
      <c r="J764" s="73" t="s">
        <v>1605</v>
      </c>
      <c r="K764" s="73">
        <v>1</v>
      </c>
      <c r="L764" s="73" t="s">
        <v>132</v>
      </c>
      <c r="M764" s="73">
        <v>8</v>
      </c>
      <c r="N764" s="73">
        <v>1</v>
      </c>
    </row>
    <row r="765" spans="1:14">
      <c r="A765" s="73" t="s">
        <v>1600</v>
      </c>
      <c r="B765" s="74" t="s">
        <v>1606</v>
      </c>
      <c r="C765" s="75">
        <v>60</v>
      </c>
      <c r="D765" s="74">
        <v>206</v>
      </c>
      <c r="E765" s="73" t="s">
        <v>1602</v>
      </c>
      <c r="F765" s="73" t="s">
        <v>42</v>
      </c>
      <c r="G765" s="73" t="s">
        <v>43</v>
      </c>
      <c r="I765" s="73">
        <v>781</v>
      </c>
      <c r="J765" s="73" t="s">
        <v>1607</v>
      </c>
      <c r="K765" s="73">
        <v>4</v>
      </c>
      <c r="L765" s="73" t="s">
        <v>132</v>
      </c>
      <c r="M765" s="73">
        <v>60</v>
      </c>
    </row>
    <row r="766" spans="1:14">
      <c r="A766" s="73" t="s">
        <v>1600</v>
      </c>
      <c r="B766" s="74" t="s">
        <v>1608</v>
      </c>
      <c r="C766" s="75">
        <v>60</v>
      </c>
      <c r="D766" s="74">
        <v>206</v>
      </c>
      <c r="E766" s="73" t="s">
        <v>1602</v>
      </c>
      <c r="F766" s="73" t="s">
        <v>42</v>
      </c>
      <c r="G766" s="73" t="s">
        <v>43</v>
      </c>
      <c r="I766" s="73">
        <v>829</v>
      </c>
      <c r="J766" s="73" t="s">
        <v>1609</v>
      </c>
      <c r="K766" s="73">
        <v>3</v>
      </c>
      <c r="L766" s="73" t="s">
        <v>132</v>
      </c>
      <c r="M766" s="73">
        <v>60</v>
      </c>
      <c r="N766" s="73">
        <v>1</v>
      </c>
    </row>
    <row r="767" spans="1:14">
      <c r="A767" s="73" t="s">
        <v>1600</v>
      </c>
      <c r="B767" s="74" t="s">
        <v>1610</v>
      </c>
      <c r="C767" s="75">
        <v>80</v>
      </c>
      <c r="D767" s="74">
        <v>206</v>
      </c>
      <c r="E767" s="73" t="s">
        <v>1602</v>
      </c>
      <c r="F767" s="73" t="s">
        <v>42</v>
      </c>
      <c r="G767" s="73" t="s">
        <v>43</v>
      </c>
      <c r="I767" s="73">
        <v>791</v>
      </c>
      <c r="J767" s="73" t="s">
        <v>1611</v>
      </c>
      <c r="K767" s="73">
        <v>12</v>
      </c>
      <c r="L767" s="73" t="s">
        <v>132</v>
      </c>
      <c r="M767" s="73">
        <v>80</v>
      </c>
    </row>
    <row r="768" spans="1:14">
      <c r="A768" s="73" t="s">
        <v>1600</v>
      </c>
      <c r="B768" s="74" t="s">
        <v>1612</v>
      </c>
      <c r="C768" s="75">
        <v>1</v>
      </c>
      <c r="D768" s="74">
        <v>206</v>
      </c>
      <c r="E768" s="73" t="s">
        <v>1602</v>
      </c>
      <c r="F768" s="73" t="s">
        <v>42</v>
      </c>
      <c r="G768" s="73" t="s">
        <v>43</v>
      </c>
      <c r="I768" s="73">
        <v>842</v>
      </c>
      <c r="J768" s="73" t="s">
        <v>1613</v>
      </c>
      <c r="K768" s="73">
        <v>5</v>
      </c>
      <c r="L768" s="73" t="s">
        <v>132</v>
      </c>
      <c r="M768" s="73">
        <v>1</v>
      </c>
    </row>
    <row r="769" spans="1:14">
      <c r="A769" s="73" t="s">
        <v>1600</v>
      </c>
      <c r="B769" s="74" t="s">
        <v>1614</v>
      </c>
      <c r="C769" s="75">
        <v>1</v>
      </c>
      <c r="D769" s="74">
        <v>206</v>
      </c>
      <c r="E769" s="73" t="s">
        <v>1602</v>
      </c>
      <c r="F769" s="73" t="s">
        <v>42</v>
      </c>
      <c r="G769" s="73" t="s">
        <v>43</v>
      </c>
      <c r="I769" s="73">
        <v>843</v>
      </c>
      <c r="J769" s="73" t="s">
        <v>1615</v>
      </c>
      <c r="K769" s="73">
        <v>8</v>
      </c>
      <c r="L769" s="73" t="s">
        <v>132</v>
      </c>
      <c r="M769" s="73">
        <v>1</v>
      </c>
    </row>
    <row r="770" spans="1:14">
      <c r="A770" s="73" t="s">
        <v>1600</v>
      </c>
      <c r="B770" s="74" t="s">
        <v>1616</v>
      </c>
      <c r="C770" s="75">
        <v>60</v>
      </c>
      <c r="D770" s="74">
        <v>206</v>
      </c>
      <c r="E770" s="73" t="s">
        <v>1602</v>
      </c>
      <c r="F770" s="73" t="s">
        <v>42</v>
      </c>
      <c r="G770" s="73" t="s">
        <v>43</v>
      </c>
      <c r="I770" s="73">
        <v>792</v>
      </c>
      <c r="J770" s="73" t="s">
        <v>1617</v>
      </c>
      <c r="K770" s="73">
        <v>7</v>
      </c>
      <c r="L770" s="73" t="s">
        <v>132</v>
      </c>
      <c r="M770" s="73">
        <v>60</v>
      </c>
    </row>
    <row r="771" spans="1:14">
      <c r="A771" s="73" t="s">
        <v>1600</v>
      </c>
      <c r="B771" s="74" t="s">
        <v>1618</v>
      </c>
      <c r="C771" s="75">
        <v>120</v>
      </c>
      <c r="D771" s="74">
        <v>206</v>
      </c>
      <c r="E771" s="73" t="s">
        <v>1602</v>
      </c>
      <c r="F771" s="73" t="s">
        <v>42</v>
      </c>
      <c r="G771" s="73" t="s">
        <v>43</v>
      </c>
      <c r="I771" s="73">
        <v>782</v>
      </c>
      <c r="J771" s="73" t="s">
        <v>1619</v>
      </c>
      <c r="K771" s="73">
        <v>9</v>
      </c>
      <c r="L771" s="73" t="s">
        <v>132</v>
      </c>
      <c r="M771" s="73">
        <v>120</v>
      </c>
    </row>
    <row r="772" spans="1:14">
      <c r="A772" s="73" t="s">
        <v>1600</v>
      </c>
      <c r="B772" s="74" t="s">
        <v>1620</v>
      </c>
      <c r="C772" s="75">
        <v>100</v>
      </c>
      <c r="D772" s="74">
        <v>206</v>
      </c>
      <c r="E772" s="73" t="s">
        <v>1602</v>
      </c>
      <c r="F772" s="73" t="s">
        <v>42</v>
      </c>
      <c r="G772" s="73" t="s">
        <v>43</v>
      </c>
      <c r="I772" s="73">
        <v>790</v>
      </c>
      <c r="J772" s="73" t="s">
        <v>1621</v>
      </c>
      <c r="K772" s="73">
        <v>11</v>
      </c>
      <c r="L772" s="73" t="s">
        <v>132</v>
      </c>
      <c r="M772" s="73">
        <v>100</v>
      </c>
    </row>
    <row r="773" spans="1:14">
      <c r="A773" s="73" t="s">
        <v>1600</v>
      </c>
      <c r="B773" s="74" t="s">
        <v>1622</v>
      </c>
      <c r="C773" s="75">
        <v>140</v>
      </c>
      <c r="D773" s="74">
        <v>206</v>
      </c>
      <c r="E773" s="73" t="s">
        <v>1602</v>
      </c>
      <c r="F773" s="73" t="s">
        <v>42</v>
      </c>
      <c r="G773" s="73" t="s">
        <v>43</v>
      </c>
      <c r="I773" s="73">
        <v>783</v>
      </c>
      <c r="J773" s="73" t="s">
        <v>1623</v>
      </c>
      <c r="K773" s="73">
        <v>13</v>
      </c>
      <c r="L773" s="73" t="s">
        <v>132</v>
      </c>
      <c r="M773" s="73">
        <v>140</v>
      </c>
    </row>
    <row r="774" spans="1:14">
      <c r="A774" s="73" t="s">
        <v>1600</v>
      </c>
      <c r="B774" s="74" t="s">
        <v>1624</v>
      </c>
      <c r="C774" s="75">
        <v>40</v>
      </c>
      <c r="D774" s="74">
        <v>206</v>
      </c>
      <c r="E774" s="73" t="s">
        <v>1602</v>
      </c>
      <c r="F774" s="73" t="s">
        <v>42</v>
      </c>
      <c r="G774" s="73" t="s">
        <v>43</v>
      </c>
      <c r="I774" s="73">
        <v>830</v>
      </c>
      <c r="J774" s="73" t="s">
        <v>1625</v>
      </c>
      <c r="K774" s="73">
        <v>6</v>
      </c>
      <c r="L774" s="73" t="s">
        <v>132</v>
      </c>
      <c r="M774" s="73">
        <v>40</v>
      </c>
    </row>
    <row r="775" spans="1:14">
      <c r="A775" s="73" t="s">
        <v>1600</v>
      </c>
      <c r="B775" s="74" t="s">
        <v>1626</v>
      </c>
      <c r="C775" s="75">
        <v>80</v>
      </c>
      <c r="D775" s="74">
        <v>206</v>
      </c>
      <c r="E775" s="73" t="s">
        <v>1602</v>
      </c>
      <c r="F775" s="73" t="s">
        <v>42</v>
      </c>
      <c r="G775" s="73" t="s">
        <v>43</v>
      </c>
      <c r="I775" s="73">
        <v>784</v>
      </c>
      <c r="J775" s="73" t="s">
        <v>1627</v>
      </c>
      <c r="K775" s="73">
        <v>10</v>
      </c>
      <c r="L775" s="73" t="s">
        <v>132</v>
      </c>
      <c r="M775" s="73">
        <v>80</v>
      </c>
    </row>
    <row r="776" spans="1:14">
      <c r="A776" s="73" t="s">
        <v>1628</v>
      </c>
      <c r="B776" s="74" t="s">
        <v>1629</v>
      </c>
      <c r="C776" s="75">
        <v>120</v>
      </c>
      <c r="D776" s="74">
        <v>207</v>
      </c>
      <c r="E776" s="73" t="s">
        <v>1630</v>
      </c>
      <c r="F776" s="73" t="s">
        <v>42</v>
      </c>
      <c r="G776" s="73" t="s">
        <v>43</v>
      </c>
      <c r="I776" s="73">
        <v>509</v>
      </c>
      <c r="J776" s="73" t="s">
        <v>391</v>
      </c>
      <c r="K776" s="73">
        <v>5</v>
      </c>
      <c r="L776" s="73" t="s">
        <v>132</v>
      </c>
      <c r="M776" s="73">
        <v>120</v>
      </c>
      <c r="N776" s="73">
        <v>1</v>
      </c>
    </row>
    <row r="777" spans="1:14">
      <c r="A777" s="73" t="s">
        <v>1628</v>
      </c>
      <c r="B777" s="74" t="s">
        <v>1631</v>
      </c>
      <c r="C777" s="75">
        <v>40</v>
      </c>
      <c r="D777" s="74">
        <v>207</v>
      </c>
      <c r="E777" s="73" t="s">
        <v>1630</v>
      </c>
      <c r="F777" s="73" t="s">
        <v>42</v>
      </c>
      <c r="G777" s="73" t="s">
        <v>43</v>
      </c>
      <c r="I777" s="73">
        <v>749</v>
      </c>
      <c r="J777" s="73" t="s">
        <v>1632</v>
      </c>
      <c r="K777" s="73">
        <v>1</v>
      </c>
      <c r="L777" s="73" t="s">
        <v>132</v>
      </c>
      <c r="M777" s="73">
        <v>40</v>
      </c>
      <c r="N777" s="73">
        <v>1</v>
      </c>
    </row>
    <row r="778" spans="1:14">
      <c r="A778" s="73" t="s">
        <v>1628</v>
      </c>
      <c r="B778" s="74" t="s">
        <v>1633</v>
      </c>
      <c r="C778" s="75">
        <v>60</v>
      </c>
      <c r="D778" s="74">
        <v>207</v>
      </c>
      <c r="E778" s="73" t="s">
        <v>1630</v>
      </c>
      <c r="F778" s="73" t="s">
        <v>42</v>
      </c>
      <c r="G778" s="73" t="s">
        <v>43</v>
      </c>
      <c r="I778" s="73">
        <v>752</v>
      </c>
      <c r="J778" s="73" t="s">
        <v>1265</v>
      </c>
      <c r="K778" s="73">
        <v>4</v>
      </c>
      <c r="L778" s="73" t="s">
        <v>132</v>
      </c>
      <c r="M778" s="73">
        <v>60</v>
      </c>
      <c r="N778" s="73">
        <v>1</v>
      </c>
    </row>
    <row r="779" spans="1:14">
      <c r="A779" s="73" t="s">
        <v>1628</v>
      </c>
      <c r="B779" s="74" t="s">
        <v>1634</v>
      </c>
      <c r="C779" s="75">
        <v>100</v>
      </c>
      <c r="D779" s="74">
        <v>207</v>
      </c>
      <c r="E779" s="73" t="s">
        <v>1630</v>
      </c>
      <c r="F779" s="73" t="s">
        <v>42</v>
      </c>
      <c r="G779" s="73" t="s">
        <v>43</v>
      </c>
      <c r="I779" s="73">
        <v>511</v>
      </c>
      <c r="J779" s="73" t="s">
        <v>389</v>
      </c>
      <c r="K779" s="73">
        <v>7</v>
      </c>
      <c r="L779" s="73" t="s">
        <v>132</v>
      </c>
      <c r="M779" s="73">
        <v>100</v>
      </c>
    </row>
    <row r="780" spans="1:14">
      <c r="A780" s="73" t="s">
        <v>1628</v>
      </c>
      <c r="B780" s="74" t="s">
        <v>1635</v>
      </c>
      <c r="C780" s="75">
        <v>130</v>
      </c>
      <c r="D780" s="74">
        <v>207</v>
      </c>
      <c r="E780" s="73" t="s">
        <v>1630</v>
      </c>
      <c r="F780" s="73" t="s">
        <v>42</v>
      </c>
      <c r="G780" s="73" t="s">
        <v>43</v>
      </c>
      <c r="I780" s="73">
        <v>510</v>
      </c>
      <c r="J780" s="73" t="s">
        <v>382</v>
      </c>
      <c r="K780" s="73">
        <v>6</v>
      </c>
      <c r="L780" s="73" t="s">
        <v>132</v>
      </c>
      <c r="M780" s="73">
        <v>130</v>
      </c>
    </row>
    <row r="781" spans="1:14">
      <c r="A781" s="73" t="s">
        <v>1628</v>
      </c>
      <c r="B781" s="74" t="s">
        <v>1636</v>
      </c>
      <c r="C781" s="75">
        <v>65</v>
      </c>
      <c r="D781" s="74">
        <v>207</v>
      </c>
      <c r="E781" s="73" t="s">
        <v>1630</v>
      </c>
      <c r="F781" s="73" t="s">
        <v>42</v>
      </c>
      <c r="G781" s="73" t="s">
        <v>43</v>
      </c>
      <c r="I781" s="73">
        <v>751</v>
      </c>
      <c r="J781" s="73" t="s">
        <v>1637</v>
      </c>
      <c r="K781" s="73">
        <v>3</v>
      </c>
      <c r="L781" s="73" t="s">
        <v>132</v>
      </c>
      <c r="M781" s="73">
        <v>65</v>
      </c>
    </row>
    <row r="782" spans="1:14">
      <c r="A782" s="73" t="s">
        <v>1628</v>
      </c>
      <c r="B782" s="74" t="s">
        <v>1638</v>
      </c>
      <c r="C782" s="75">
        <v>130</v>
      </c>
      <c r="D782" s="74">
        <v>207</v>
      </c>
      <c r="E782" s="73" t="s">
        <v>1630</v>
      </c>
      <c r="F782" s="73" t="s">
        <v>42</v>
      </c>
      <c r="G782" s="73" t="s">
        <v>43</v>
      </c>
      <c r="I782" s="73">
        <v>502</v>
      </c>
      <c r="J782" s="73" t="s">
        <v>384</v>
      </c>
      <c r="K782" s="73">
        <v>9</v>
      </c>
      <c r="L782" s="73" t="s">
        <v>132</v>
      </c>
      <c r="M782" s="73">
        <v>130</v>
      </c>
    </row>
    <row r="783" spans="1:14">
      <c r="A783" s="73" t="s">
        <v>1628</v>
      </c>
      <c r="B783" s="74" t="s">
        <v>1639</v>
      </c>
      <c r="C783" s="75">
        <v>100</v>
      </c>
      <c r="D783" s="74">
        <v>207</v>
      </c>
      <c r="E783" s="73" t="s">
        <v>1630</v>
      </c>
      <c r="F783" s="73" t="s">
        <v>42</v>
      </c>
      <c r="G783" s="73" t="s">
        <v>43</v>
      </c>
      <c r="I783" s="73">
        <v>501</v>
      </c>
      <c r="J783" s="73" t="s">
        <v>386</v>
      </c>
      <c r="K783" s="73">
        <v>8</v>
      </c>
      <c r="L783" s="73" t="s">
        <v>132</v>
      </c>
      <c r="M783" s="73">
        <v>100</v>
      </c>
    </row>
    <row r="784" spans="1:14">
      <c r="A784" s="73" t="s">
        <v>1628</v>
      </c>
      <c r="B784" s="74" t="s">
        <v>1640</v>
      </c>
      <c r="C784" s="75">
        <v>55</v>
      </c>
      <c r="D784" s="74">
        <v>207</v>
      </c>
      <c r="E784" s="73" t="s">
        <v>1630</v>
      </c>
      <c r="F784" s="73" t="s">
        <v>42</v>
      </c>
      <c r="G784" s="73" t="s">
        <v>43</v>
      </c>
      <c r="I784" s="73">
        <v>750</v>
      </c>
      <c r="J784" s="73" t="s">
        <v>1253</v>
      </c>
      <c r="K784" s="73">
        <v>2</v>
      </c>
      <c r="L784" s="73" t="s">
        <v>132</v>
      </c>
      <c r="M784" s="73">
        <v>55</v>
      </c>
    </row>
    <row r="785" spans="1:14">
      <c r="A785" s="73" t="s">
        <v>1641</v>
      </c>
      <c r="B785" s="74" t="s">
        <v>1642</v>
      </c>
      <c r="C785" s="75">
        <v>60</v>
      </c>
      <c r="D785" s="74">
        <v>209</v>
      </c>
      <c r="E785" s="73" t="s">
        <v>506</v>
      </c>
      <c r="F785" s="73" t="s">
        <v>42</v>
      </c>
      <c r="G785" s="73" t="s">
        <v>43</v>
      </c>
      <c r="I785" s="73">
        <v>763</v>
      </c>
      <c r="J785" s="73" t="s">
        <v>1643</v>
      </c>
      <c r="K785" s="73">
        <v>3</v>
      </c>
      <c r="L785" s="73" t="s">
        <v>132</v>
      </c>
      <c r="M785" s="73">
        <v>60</v>
      </c>
    </row>
    <row r="786" spans="1:14">
      <c r="A786" s="73" t="s">
        <v>1641</v>
      </c>
      <c r="B786" s="74" t="s">
        <v>1644</v>
      </c>
      <c r="C786" s="75">
        <v>45</v>
      </c>
      <c r="D786" s="74">
        <v>209</v>
      </c>
      <c r="E786" s="73" t="s">
        <v>506</v>
      </c>
      <c r="F786" s="73" t="s">
        <v>42</v>
      </c>
      <c r="G786" s="73" t="s">
        <v>43</v>
      </c>
      <c r="I786" s="73">
        <v>762</v>
      </c>
      <c r="J786" s="73" t="s">
        <v>1645</v>
      </c>
      <c r="K786" s="73">
        <v>2</v>
      </c>
      <c r="L786" s="73" t="s">
        <v>132</v>
      </c>
      <c r="M786" s="73">
        <v>45</v>
      </c>
    </row>
    <row r="787" spans="1:14">
      <c r="A787" s="73" t="s">
        <v>1641</v>
      </c>
      <c r="B787" s="74" t="s">
        <v>1646</v>
      </c>
      <c r="C787" s="75">
        <v>30</v>
      </c>
      <c r="D787" s="74">
        <v>209</v>
      </c>
      <c r="E787" s="73" t="s">
        <v>506</v>
      </c>
      <c r="F787" s="73" t="s">
        <v>42</v>
      </c>
      <c r="G787" s="73" t="s">
        <v>43</v>
      </c>
      <c r="I787" s="73">
        <v>761</v>
      </c>
      <c r="J787" s="73" t="s">
        <v>1647</v>
      </c>
      <c r="K787" s="73">
        <v>1</v>
      </c>
      <c r="L787" s="73" t="s">
        <v>132</v>
      </c>
      <c r="M787" s="73">
        <v>30</v>
      </c>
    </row>
    <row r="788" spans="1:14">
      <c r="A788" s="73" t="s">
        <v>1648</v>
      </c>
      <c r="B788" s="74" t="s">
        <v>1649</v>
      </c>
      <c r="C788" s="75">
        <v>130</v>
      </c>
      <c r="D788" s="74">
        <v>230</v>
      </c>
      <c r="E788" s="73" t="s">
        <v>1650</v>
      </c>
      <c r="F788" s="73" t="s">
        <v>1056</v>
      </c>
      <c r="G788" s="73" t="s">
        <v>43</v>
      </c>
      <c r="I788" s="73">
        <v>740</v>
      </c>
      <c r="J788" s="73" t="s">
        <v>1534</v>
      </c>
      <c r="K788" s="73">
        <v>1</v>
      </c>
      <c r="L788" s="73" t="s">
        <v>46</v>
      </c>
      <c r="M788" s="73">
        <v>130</v>
      </c>
    </row>
    <row r="789" spans="1:14">
      <c r="A789" s="73" t="s">
        <v>1651</v>
      </c>
      <c r="B789" s="74" t="s">
        <v>1652</v>
      </c>
      <c r="C789" s="75">
        <v>100</v>
      </c>
      <c r="D789" s="74">
        <v>231</v>
      </c>
      <c r="E789" s="73" t="s">
        <v>1653</v>
      </c>
      <c r="F789" s="73" t="s">
        <v>1056</v>
      </c>
      <c r="G789" s="73" t="s">
        <v>43</v>
      </c>
      <c r="I789" s="73">
        <v>745</v>
      </c>
      <c r="J789" s="73" t="s">
        <v>1538</v>
      </c>
      <c r="K789" s="73">
        <v>2</v>
      </c>
      <c r="L789" s="73" t="s">
        <v>46</v>
      </c>
      <c r="M789" s="73">
        <v>100</v>
      </c>
      <c r="N789" s="73">
        <v>1</v>
      </c>
    </row>
    <row r="790" spans="1:14">
      <c r="A790" s="73" t="s">
        <v>1651</v>
      </c>
      <c r="B790" s="74" t="s">
        <v>1654</v>
      </c>
      <c r="C790" s="75">
        <v>120</v>
      </c>
      <c r="D790" s="74">
        <v>231</v>
      </c>
      <c r="E790" s="73" t="s">
        <v>1653</v>
      </c>
      <c r="F790" s="73" t="s">
        <v>1056</v>
      </c>
      <c r="G790" s="73" t="s">
        <v>43</v>
      </c>
      <c r="I790" s="73">
        <v>739</v>
      </c>
      <c r="J790" s="73" t="s">
        <v>1525</v>
      </c>
      <c r="K790" s="73">
        <v>1</v>
      </c>
      <c r="L790" s="73" t="s">
        <v>46</v>
      </c>
      <c r="M790" s="73">
        <v>120</v>
      </c>
    </row>
    <row r="791" spans="1:14">
      <c r="A791" s="73" t="s">
        <v>1651</v>
      </c>
      <c r="B791" s="74" t="s">
        <v>1655</v>
      </c>
      <c r="C791" s="75">
        <v>130</v>
      </c>
      <c r="D791" s="74">
        <v>231</v>
      </c>
      <c r="E791" s="73" t="s">
        <v>1653</v>
      </c>
      <c r="F791" s="73" t="s">
        <v>1056</v>
      </c>
      <c r="G791" s="73" t="s">
        <v>43</v>
      </c>
      <c r="I791" s="73">
        <v>743</v>
      </c>
      <c r="J791" s="73" t="s">
        <v>1531</v>
      </c>
      <c r="K791" s="73">
        <v>3</v>
      </c>
      <c r="L791" s="73" t="s">
        <v>46</v>
      </c>
      <c r="M791" s="73">
        <v>130</v>
      </c>
    </row>
    <row r="792" spans="1:14">
      <c r="A792" s="73" t="s">
        <v>1656</v>
      </c>
      <c r="B792" s="74" t="s">
        <v>1657</v>
      </c>
      <c r="C792" s="75">
        <v>60</v>
      </c>
      <c r="D792" s="74">
        <v>232</v>
      </c>
      <c r="E792" s="73" t="s">
        <v>1658</v>
      </c>
      <c r="F792" s="73" t="s">
        <v>1056</v>
      </c>
      <c r="G792" s="73" t="s">
        <v>43</v>
      </c>
      <c r="I792" s="73">
        <v>611</v>
      </c>
      <c r="J792" s="73" t="s">
        <v>1321</v>
      </c>
      <c r="K792" s="73">
        <v>2</v>
      </c>
      <c r="L792" s="73" t="s">
        <v>46</v>
      </c>
      <c r="M792" s="73">
        <v>60</v>
      </c>
      <c r="N792" s="73">
        <v>4</v>
      </c>
    </row>
    <row r="793" spans="1:14">
      <c r="A793" s="73" t="s">
        <v>1656</v>
      </c>
      <c r="B793" s="74" t="s">
        <v>1659</v>
      </c>
      <c r="C793" s="75">
        <v>55</v>
      </c>
      <c r="D793" s="74">
        <v>232</v>
      </c>
      <c r="E793" s="73" t="s">
        <v>1658</v>
      </c>
      <c r="F793" s="73" t="s">
        <v>1056</v>
      </c>
      <c r="G793" s="73" t="s">
        <v>43</v>
      </c>
      <c r="I793" s="73">
        <v>610</v>
      </c>
      <c r="J793" s="73" t="s">
        <v>1331</v>
      </c>
      <c r="K793" s="73">
        <v>1</v>
      </c>
      <c r="L793" s="73" t="s">
        <v>46</v>
      </c>
      <c r="M793" s="73">
        <v>55</v>
      </c>
    </row>
    <row r="794" spans="1:14">
      <c r="A794" s="73" t="s">
        <v>1660</v>
      </c>
      <c r="B794" s="74" t="s">
        <v>1661</v>
      </c>
      <c r="C794" s="75">
        <v>100</v>
      </c>
      <c r="D794" s="74">
        <v>233</v>
      </c>
      <c r="E794" s="73" t="s">
        <v>1662</v>
      </c>
      <c r="F794" s="73" t="s">
        <v>1056</v>
      </c>
      <c r="G794" s="73" t="s">
        <v>43</v>
      </c>
      <c r="I794" s="73">
        <v>742</v>
      </c>
      <c r="J794" s="73" t="s">
        <v>1529</v>
      </c>
      <c r="K794" s="73">
        <v>1</v>
      </c>
      <c r="L794" s="73" t="s">
        <v>46</v>
      </c>
      <c r="M794" s="73">
        <v>100</v>
      </c>
    </row>
    <row r="795" spans="1:14">
      <c r="A795" s="73" t="s">
        <v>1663</v>
      </c>
      <c r="B795" s="74" t="s">
        <v>1664</v>
      </c>
      <c r="C795" s="75">
        <v>30</v>
      </c>
      <c r="D795" s="74">
        <v>234</v>
      </c>
      <c r="E795" s="73" t="s">
        <v>1665</v>
      </c>
      <c r="F795" s="73" t="s">
        <v>1056</v>
      </c>
      <c r="G795" s="73" t="s">
        <v>43</v>
      </c>
      <c r="I795" s="73">
        <v>617</v>
      </c>
      <c r="J795" s="73" t="s">
        <v>1335</v>
      </c>
      <c r="K795" s="73">
        <v>1</v>
      </c>
      <c r="L795" s="73" t="s">
        <v>46</v>
      </c>
      <c r="M795" s="73">
        <v>30</v>
      </c>
    </row>
    <row r="796" spans="1:14">
      <c r="A796" s="73" t="s">
        <v>1666</v>
      </c>
      <c r="B796" s="74" t="s">
        <v>1667</v>
      </c>
      <c r="C796" s="75">
        <v>90</v>
      </c>
      <c r="D796" s="74">
        <v>235</v>
      </c>
      <c r="E796" s="73" t="s">
        <v>1668</v>
      </c>
      <c r="F796" s="73" t="s">
        <v>1056</v>
      </c>
      <c r="G796" s="73" t="s">
        <v>43</v>
      </c>
      <c r="I796" s="73">
        <v>613</v>
      </c>
      <c r="J796" s="73" t="s">
        <v>1317</v>
      </c>
      <c r="K796" s="73">
        <v>1</v>
      </c>
      <c r="L796" s="73" t="s">
        <v>46</v>
      </c>
      <c r="M796" s="73">
        <v>90</v>
      </c>
      <c r="N796" s="73">
        <v>1</v>
      </c>
    </row>
    <row r="797" spans="1:14">
      <c r="A797" s="73" t="s">
        <v>1666</v>
      </c>
      <c r="B797" s="74" t="s">
        <v>1669</v>
      </c>
      <c r="C797" s="75">
        <v>40</v>
      </c>
      <c r="D797" s="74">
        <v>235</v>
      </c>
      <c r="E797" s="73" t="s">
        <v>1668</v>
      </c>
      <c r="F797" s="73" t="s">
        <v>1056</v>
      </c>
      <c r="G797" s="73" t="s">
        <v>43</v>
      </c>
      <c r="I797" s="73">
        <v>616</v>
      </c>
      <c r="J797" s="73" t="s">
        <v>1337</v>
      </c>
      <c r="K797" s="73">
        <v>3</v>
      </c>
      <c r="L797" s="73" t="s">
        <v>46</v>
      </c>
      <c r="M797" s="73">
        <v>40</v>
      </c>
    </row>
    <row r="798" spans="1:14">
      <c r="A798" s="73" t="s">
        <v>1666</v>
      </c>
      <c r="B798" s="74" t="s">
        <v>1670</v>
      </c>
      <c r="C798" s="75">
        <v>90</v>
      </c>
      <c r="D798" s="74">
        <v>235</v>
      </c>
      <c r="E798" s="73" t="s">
        <v>1668</v>
      </c>
      <c r="F798" s="73" t="s">
        <v>1056</v>
      </c>
      <c r="G798" s="73" t="s">
        <v>43</v>
      </c>
      <c r="I798" s="73">
        <v>618</v>
      </c>
      <c r="J798" s="73" t="s">
        <v>1323</v>
      </c>
      <c r="K798" s="73">
        <v>2</v>
      </c>
      <c r="L798" s="73" t="s">
        <v>46</v>
      </c>
      <c r="M798" s="73">
        <v>90</v>
      </c>
    </row>
    <row r="799" spans="1:14">
      <c r="A799" s="73" t="s">
        <v>1671</v>
      </c>
      <c r="B799" s="74" t="s">
        <v>1672</v>
      </c>
      <c r="C799" s="75">
        <v>110</v>
      </c>
      <c r="D799" s="74">
        <v>236</v>
      </c>
      <c r="E799" s="73" t="s">
        <v>1673</v>
      </c>
      <c r="F799" s="73" t="s">
        <v>1056</v>
      </c>
      <c r="G799" s="73" t="s">
        <v>43</v>
      </c>
      <c r="I799" s="73">
        <v>606</v>
      </c>
      <c r="J799" s="73" t="s">
        <v>1309</v>
      </c>
      <c r="K799" s="73">
        <v>1</v>
      </c>
      <c r="L799" s="73" t="s">
        <v>46</v>
      </c>
      <c r="M799" s="73">
        <v>110</v>
      </c>
      <c r="N799" s="73">
        <v>2</v>
      </c>
    </row>
    <row r="800" spans="1:14">
      <c r="A800" s="73" t="s">
        <v>1674</v>
      </c>
      <c r="B800" s="74" t="s">
        <v>1675</v>
      </c>
      <c r="C800" s="75">
        <v>70</v>
      </c>
      <c r="D800" s="74">
        <v>237</v>
      </c>
      <c r="E800" s="73" t="s">
        <v>1676</v>
      </c>
      <c r="F800" s="73" t="s">
        <v>1056</v>
      </c>
      <c r="G800" s="73" t="s">
        <v>43</v>
      </c>
      <c r="I800" s="73">
        <v>493</v>
      </c>
      <c r="J800" s="73" t="s">
        <v>1104</v>
      </c>
      <c r="K800" s="73">
        <v>1</v>
      </c>
      <c r="L800" s="73" t="s">
        <v>46</v>
      </c>
      <c r="M800" s="73">
        <v>70</v>
      </c>
      <c r="N800" s="73">
        <v>12</v>
      </c>
    </row>
    <row r="801" spans="1:14">
      <c r="A801" s="73" t="s">
        <v>1674</v>
      </c>
      <c r="B801" s="74" t="s">
        <v>1677</v>
      </c>
      <c r="C801" s="75">
        <v>40</v>
      </c>
      <c r="D801" s="74">
        <v>237</v>
      </c>
      <c r="E801" s="73" t="s">
        <v>1676</v>
      </c>
      <c r="F801" s="73" t="s">
        <v>1056</v>
      </c>
      <c r="G801" s="73" t="s">
        <v>43</v>
      </c>
      <c r="I801" s="73">
        <v>519</v>
      </c>
      <c r="J801" s="73" t="s">
        <v>1108</v>
      </c>
      <c r="K801" s="73">
        <v>2</v>
      </c>
      <c r="L801" s="73" t="s">
        <v>46</v>
      </c>
      <c r="M801" s="73">
        <v>40</v>
      </c>
      <c r="N801" s="73">
        <v>2</v>
      </c>
    </row>
    <row r="802" spans="1:14">
      <c r="A802" s="73" t="s">
        <v>1674</v>
      </c>
      <c r="B802" s="74" t="s">
        <v>1678</v>
      </c>
      <c r="C802" s="75">
        <v>100</v>
      </c>
      <c r="D802" s="74">
        <v>237</v>
      </c>
      <c r="E802" s="73" t="s">
        <v>1676</v>
      </c>
      <c r="F802" s="73" t="s">
        <v>1056</v>
      </c>
      <c r="G802" s="73" t="s">
        <v>43</v>
      </c>
      <c r="I802" s="73">
        <v>520</v>
      </c>
      <c r="J802" s="73" t="s">
        <v>78</v>
      </c>
      <c r="K802" s="73">
        <v>3</v>
      </c>
      <c r="L802" s="73" t="s">
        <v>46</v>
      </c>
      <c r="M802" s="73">
        <v>100</v>
      </c>
      <c r="N802" s="73">
        <v>5</v>
      </c>
    </row>
    <row r="803" spans="1:14">
      <c r="A803" s="73" t="s">
        <v>1679</v>
      </c>
      <c r="B803" s="74" t="s">
        <v>1680</v>
      </c>
      <c r="C803" s="75">
        <v>70</v>
      </c>
      <c r="D803" s="74">
        <v>241</v>
      </c>
      <c r="E803" s="73" t="s">
        <v>1681</v>
      </c>
      <c r="F803" s="73" t="s">
        <v>1056</v>
      </c>
      <c r="G803" s="73" t="s">
        <v>43</v>
      </c>
      <c r="I803" s="73">
        <v>485</v>
      </c>
      <c r="J803" s="73" t="s">
        <v>1006</v>
      </c>
      <c r="K803" s="73">
        <v>1</v>
      </c>
      <c r="L803" s="73" t="s">
        <v>132</v>
      </c>
      <c r="M803" s="73">
        <v>70</v>
      </c>
    </row>
    <row r="804" spans="1:14">
      <c r="A804" s="73" t="s">
        <v>1682</v>
      </c>
      <c r="B804" s="74" t="s">
        <v>1683</v>
      </c>
      <c r="C804" s="75">
        <v>90</v>
      </c>
      <c r="D804" s="74">
        <v>242</v>
      </c>
      <c r="E804" s="73" t="s">
        <v>1684</v>
      </c>
      <c r="F804" s="73" t="s">
        <v>1056</v>
      </c>
      <c r="G804" s="73" t="s">
        <v>43</v>
      </c>
      <c r="I804" s="73">
        <v>486</v>
      </c>
      <c r="J804" s="73" t="s">
        <v>1002</v>
      </c>
      <c r="K804" s="73">
        <v>1</v>
      </c>
      <c r="L804" s="73" t="s">
        <v>132</v>
      </c>
      <c r="M804" s="73">
        <v>90</v>
      </c>
    </row>
    <row r="805" spans="1:14">
      <c r="A805" s="73" t="s">
        <v>1685</v>
      </c>
      <c r="B805" s="74" t="s">
        <v>1686</v>
      </c>
      <c r="C805" s="75">
        <v>30</v>
      </c>
      <c r="D805" s="74">
        <v>243</v>
      </c>
      <c r="E805" s="73" t="s">
        <v>1687</v>
      </c>
      <c r="F805" s="73" t="s">
        <v>1056</v>
      </c>
      <c r="G805" s="73" t="s">
        <v>43</v>
      </c>
      <c r="I805" s="73">
        <v>487</v>
      </c>
      <c r="J805" s="73" t="s">
        <v>1004</v>
      </c>
      <c r="K805" s="73">
        <v>1</v>
      </c>
      <c r="L805" s="73" t="s">
        <v>132</v>
      </c>
      <c r="M805" s="73">
        <v>30</v>
      </c>
    </row>
    <row r="806" spans="1:14">
      <c r="A806" s="73" t="s">
        <v>1688</v>
      </c>
      <c r="B806" s="74" t="s">
        <v>1689</v>
      </c>
      <c r="C806" s="75">
        <v>90</v>
      </c>
      <c r="D806" s="74">
        <v>244</v>
      </c>
      <c r="E806" s="73" t="s">
        <v>1690</v>
      </c>
      <c r="F806" s="73" t="s">
        <v>1056</v>
      </c>
      <c r="G806" s="73" t="s">
        <v>43</v>
      </c>
      <c r="I806" s="73">
        <v>488</v>
      </c>
      <c r="J806" s="73" t="s">
        <v>996</v>
      </c>
      <c r="K806" s="73">
        <v>1</v>
      </c>
      <c r="L806" s="73" t="s">
        <v>132</v>
      </c>
      <c r="M806" s="73">
        <v>90</v>
      </c>
    </row>
    <row r="807" spans="1:14">
      <c r="A807" s="73" t="s">
        <v>1691</v>
      </c>
      <c r="B807" s="74" t="s">
        <v>1692</v>
      </c>
      <c r="C807" s="75">
        <v>50</v>
      </c>
      <c r="D807" s="74">
        <v>245</v>
      </c>
      <c r="E807" s="73" t="s">
        <v>1693</v>
      </c>
      <c r="F807" s="73" t="s">
        <v>1056</v>
      </c>
      <c r="G807" s="73" t="s">
        <v>43</v>
      </c>
      <c r="I807" s="73">
        <v>490</v>
      </c>
      <c r="J807" s="73" t="s">
        <v>1008</v>
      </c>
      <c r="K807" s="73">
        <v>2</v>
      </c>
      <c r="L807" s="73" t="s">
        <v>132</v>
      </c>
      <c r="M807" s="73">
        <v>50</v>
      </c>
    </row>
    <row r="808" spans="1:14">
      <c r="A808" s="73" t="s">
        <v>1691</v>
      </c>
      <c r="B808" s="74" t="s">
        <v>1694</v>
      </c>
      <c r="C808" s="75">
        <v>50</v>
      </c>
      <c r="D808" s="74">
        <v>245</v>
      </c>
      <c r="E808" s="73" t="s">
        <v>1693</v>
      </c>
      <c r="F808" s="73" t="s">
        <v>1056</v>
      </c>
      <c r="G808" s="73" t="s">
        <v>43</v>
      </c>
      <c r="I808" s="73">
        <v>489</v>
      </c>
      <c r="J808" s="73" t="s">
        <v>1000</v>
      </c>
      <c r="K808" s="73">
        <v>1</v>
      </c>
      <c r="L808" s="73" t="s">
        <v>132</v>
      </c>
      <c r="M808" s="73">
        <v>50</v>
      </c>
    </row>
    <row r="809" spans="1:14">
      <c r="A809" s="73" t="s">
        <v>1695</v>
      </c>
      <c r="B809" s="74" t="s">
        <v>1696</v>
      </c>
      <c r="C809" s="75">
        <v>65</v>
      </c>
      <c r="D809" s="74">
        <v>246</v>
      </c>
      <c r="E809" s="73" t="s">
        <v>1697</v>
      </c>
      <c r="F809" s="73" t="s">
        <v>1056</v>
      </c>
      <c r="G809" s="73" t="s">
        <v>43</v>
      </c>
      <c r="I809" s="73">
        <v>751</v>
      </c>
      <c r="J809" s="73" t="s">
        <v>1637</v>
      </c>
      <c r="K809" s="73">
        <v>1</v>
      </c>
      <c r="L809" s="73" t="s">
        <v>132</v>
      </c>
      <c r="M809" s="73">
        <v>65</v>
      </c>
    </row>
    <row r="810" spans="1:14">
      <c r="A810" s="73" t="s">
        <v>1698</v>
      </c>
      <c r="B810" s="74" t="s">
        <v>1699</v>
      </c>
      <c r="C810" s="75">
        <v>130</v>
      </c>
      <c r="D810" s="74">
        <v>247</v>
      </c>
      <c r="E810" s="73" t="s">
        <v>1700</v>
      </c>
      <c r="F810" s="73" t="s">
        <v>1056</v>
      </c>
      <c r="G810" s="73" t="s">
        <v>43</v>
      </c>
      <c r="I810" s="73">
        <v>510</v>
      </c>
      <c r="J810" s="73" t="s">
        <v>382</v>
      </c>
      <c r="K810" s="73">
        <v>1</v>
      </c>
      <c r="L810" s="73" t="s">
        <v>132</v>
      </c>
      <c r="M810" s="73">
        <v>130</v>
      </c>
    </row>
    <row r="811" spans="1:14">
      <c r="A811" s="73" t="s">
        <v>1701</v>
      </c>
      <c r="B811" s="74" t="s">
        <v>1702</v>
      </c>
      <c r="C811" s="75">
        <v>130</v>
      </c>
      <c r="D811" s="74">
        <v>248</v>
      </c>
      <c r="E811" s="73" t="s">
        <v>1703</v>
      </c>
      <c r="F811" s="73" t="s">
        <v>1056</v>
      </c>
      <c r="G811" s="73" t="s">
        <v>43</v>
      </c>
      <c r="I811" s="73">
        <v>502</v>
      </c>
      <c r="J811" s="73" t="s">
        <v>384</v>
      </c>
      <c r="K811" s="73">
        <v>2</v>
      </c>
      <c r="L811" s="73" t="s">
        <v>132</v>
      </c>
      <c r="M811" s="73">
        <v>130</v>
      </c>
    </row>
    <row r="812" spans="1:14">
      <c r="A812" s="73" t="s">
        <v>1701</v>
      </c>
      <c r="B812" s="74" t="s">
        <v>1704</v>
      </c>
      <c r="C812" s="75">
        <v>120</v>
      </c>
      <c r="D812" s="74">
        <v>248</v>
      </c>
      <c r="E812" s="73" t="s">
        <v>1703</v>
      </c>
      <c r="F812" s="73" t="s">
        <v>1056</v>
      </c>
      <c r="G812" s="73" t="s">
        <v>43</v>
      </c>
      <c r="I812" s="73">
        <v>509</v>
      </c>
      <c r="J812" s="73" t="s">
        <v>391</v>
      </c>
      <c r="K812" s="73">
        <v>1</v>
      </c>
      <c r="L812" s="73" t="s">
        <v>132</v>
      </c>
      <c r="M812" s="73">
        <v>120</v>
      </c>
    </row>
    <row r="813" spans="1:14">
      <c r="A813" s="73" t="s">
        <v>1705</v>
      </c>
      <c r="B813" s="74" t="s">
        <v>1706</v>
      </c>
      <c r="C813" s="75">
        <v>55</v>
      </c>
      <c r="D813" s="74">
        <v>249</v>
      </c>
      <c r="E813" s="73" t="s">
        <v>1707</v>
      </c>
      <c r="F813" s="73" t="s">
        <v>1056</v>
      </c>
      <c r="G813" s="73" t="s">
        <v>43</v>
      </c>
      <c r="I813" s="73">
        <v>750</v>
      </c>
      <c r="J813" s="73" t="s">
        <v>1253</v>
      </c>
      <c r="K813" s="73">
        <v>1</v>
      </c>
      <c r="L813" s="73" t="s">
        <v>132</v>
      </c>
      <c r="M813" s="73">
        <v>55</v>
      </c>
    </row>
    <row r="814" spans="1:14">
      <c r="A814" s="73" t="s">
        <v>1705</v>
      </c>
      <c r="B814" s="74" t="s">
        <v>1708</v>
      </c>
      <c r="C814" s="75">
        <v>60</v>
      </c>
      <c r="D814" s="74">
        <v>249</v>
      </c>
      <c r="E814" s="73" t="s">
        <v>1707</v>
      </c>
      <c r="F814" s="73" t="s">
        <v>1056</v>
      </c>
      <c r="G814" s="73" t="s">
        <v>43</v>
      </c>
      <c r="I814" s="73">
        <v>752</v>
      </c>
      <c r="J814" s="73" t="s">
        <v>1265</v>
      </c>
      <c r="K814" s="73">
        <v>2</v>
      </c>
      <c r="L814" s="73" t="s">
        <v>132</v>
      </c>
      <c r="M814" s="73">
        <v>60</v>
      </c>
    </row>
    <row r="815" spans="1:14">
      <c r="A815" s="73" t="s">
        <v>1709</v>
      </c>
      <c r="B815" s="74" t="s">
        <v>1710</v>
      </c>
      <c r="C815" s="75">
        <v>100</v>
      </c>
      <c r="D815" s="74">
        <v>250</v>
      </c>
      <c r="E815" s="73" t="s">
        <v>1711</v>
      </c>
      <c r="F815" s="73" t="s">
        <v>1056</v>
      </c>
      <c r="G815" s="73" t="s">
        <v>43</v>
      </c>
      <c r="I815" s="73">
        <v>501</v>
      </c>
      <c r="J815" s="73" t="s">
        <v>386</v>
      </c>
      <c r="K815" s="73">
        <v>1</v>
      </c>
      <c r="L815" s="73" t="s">
        <v>132</v>
      </c>
      <c r="M815" s="73">
        <v>100</v>
      </c>
    </row>
    <row r="816" spans="1:14">
      <c r="A816" s="73" t="s">
        <v>1712</v>
      </c>
      <c r="B816" s="74" t="s">
        <v>1713</v>
      </c>
      <c r="C816" s="75">
        <v>30</v>
      </c>
      <c r="D816" s="74">
        <v>251</v>
      </c>
      <c r="E816" s="73" t="s">
        <v>1714</v>
      </c>
      <c r="F816" s="73" t="s">
        <v>1056</v>
      </c>
      <c r="G816" s="73" t="s">
        <v>43</v>
      </c>
      <c r="I816" s="73">
        <v>649</v>
      </c>
      <c r="J816" s="73" t="s">
        <v>1273</v>
      </c>
      <c r="K816" s="73">
        <v>1</v>
      </c>
      <c r="L816" s="73" t="s">
        <v>132</v>
      </c>
      <c r="M816" s="73">
        <v>30</v>
      </c>
    </row>
    <row r="817" spans="1:13">
      <c r="A817" s="73" t="s">
        <v>1715</v>
      </c>
      <c r="B817" s="74" t="s">
        <v>1716</v>
      </c>
      <c r="C817" s="75">
        <v>40</v>
      </c>
      <c r="D817" s="74">
        <v>252</v>
      </c>
      <c r="E817" s="73" t="s">
        <v>1717</v>
      </c>
      <c r="F817" s="73" t="s">
        <v>1056</v>
      </c>
      <c r="G817" s="73" t="s">
        <v>43</v>
      </c>
      <c r="I817" s="73">
        <v>648</v>
      </c>
      <c r="J817" s="73" t="s">
        <v>1263</v>
      </c>
      <c r="K817" s="73">
        <v>3</v>
      </c>
      <c r="L817" s="73" t="s">
        <v>132</v>
      </c>
      <c r="M817" s="73">
        <v>40</v>
      </c>
    </row>
    <row r="818" spans="1:13">
      <c r="A818" s="73" t="s">
        <v>1715</v>
      </c>
      <c r="B818" s="74" t="s">
        <v>1718</v>
      </c>
      <c r="C818" s="75">
        <v>90</v>
      </c>
      <c r="D818" s="74">
        <v>252</v>
      </c>
      <c r="E818" s="73" t="s">
        <v>1717</v>
      </c>
      <c r="F818" s="73" t="s">
        <v>1056</v>
      </c>
      <c r="G818" s="73" t="s">
        <v>43</v>
      </c>
      <c r="I818" s="73">
        <v>647</v>
      </c>
      <c r="J818" s="73" t="s">
        <v>1271</v>
      </c>
      <c r="K818" s="73">
        <v>2</v>
      </c>
      <c r="L818" s="73" t="s">
        <v>132</v>
      </c>
      <c r="M818" s="73">
        <v>90</v>
      </c>
    </row>
    <row r="819" spans="1:13">
      <c r="A819" s="73" t="s">
        <v>1715</v>
      </c>
      <c r="B819" s="74" t="s">
        <v>1719</v>
      </c>
      <c r="C819" s="75">
        <v>90</v>
      </c>
      <c r="D819" s="74">
        <v>252</v>
      </c>
      <c r="E819" s="73" t="s">
        <v>1717</v>
      </c>
      <c r="F819" s="73" t="s">
        <v>1056</v>
      </c>
      <c r="G819" s="73" t="s">
        <v>43</v>
      </c>
      <c r="I819" s="73">
        <v>642</v>
      </c>
      <c r="J819" s="73" t="s">
        <v>1255</v>
      </c>
      <c r="K819" s="73">
        <v>1</v>
      </c>
      <c r="L819" s="73" t="s">
        <v>132</v>
      </c>
      <c r="M819" s="73">
        <v>90</v>
      </c>
    </row>
    <row r="820" spans="1:13">
      <c r="A820" s="73" t="s">
        <v>1720</v>
      </c>
      <c r="B820" s="74" t="s">
        <v>1721</v>
      </c>
      <c r="C820" s="75">
        <v>100</v>
      </c>
      <c r="D820" s="74">
        <v>253</v>
      </c>
      <c r="E820" s="73" t="s">
        <v>1722</v>
      </c>
      <c r="F820" s="73" t="s">
        <v>42</v>
      </c>
      <c r="G820" s="73" t="s">
        <v>43</v>
      </c>
      <c r="I820" s="73">
        <v>500</v>
      </c>
      <c r="J820" s="73" t="s">
        <v>1147</v>
      </c>
      <c r="K820" s="73">
        <v>1</v>
      </c>
      <c r="L820" s="73" t="s">
        <v>132</v>
      </c>
      <c r="M820" s="73">
        <v>100</v>
      </c>
    </row>
    <row r="821" spans="1:13">
      <c r="A821" s="73" t="s">
        <v>1723</v>
      </c>
      <c r="B821" s="74" t="s">
        <v>1724</v>
      </c>
      <c r="C821" s="75">
        <v>80</v>
      </c>
      <c r="D821" s="74">
        <v>254</v>
      </c>
      <c r="E821" s="73" t="s">
        <v>1725</v>
      </c>
      <c r="F821" s="73" t="s">
        <v>1056</v>
      </c>
      <c r="G821" s="73" t="s">
        <v>43</v>
      </c>
      <c r="I821" s="73">
        <v>47</v>
      </c>
      <c r="J821" s="73" t="s">
        <v>148</v>
      </c>
      <c r="K821" s="73">
        <v>1</v>
      </c>
      <c r="L821" s="73" t="s">
        <v>132</v>
      </c>
      <c r="M821" s="73">
        <v>80</v>
      </c>
    </row>
    <row r="822" spans="1:13">
      <c r="A822" s="73" t="s">
        <v>1726</v>
      </c>
      <c r="B822" s="74" t="s">
        <v>1727</v>
      </c>
      <c r="C822" s="75">
        <v>80</v>
      </c>
      <c r="D822" s="74">
        <v>255</v>
      </c>
      <c r="E822" s="73" t="s">
        <v>1728</v>
      </c>
      <c r="F822" s="73" t="s">
        <v>1056</v>
      </c>
      <c r="G822" s="73" t="s">
        <v>43</v>
      </c>
      <c r="I822" s="73">
        <v>168</v>
      </c>
      <c r="J822" s="73" t="s">
        <v>352</v>
      </c>
      <c r="K822" s="73">
        <v>1</v>
      </c>
      <c r="L822" s="73" t="s">
        <v>132</v>
      </c>
      <c r="M822" s="73">
        <v>80</v>
      </c>
    </row>
    <row r="823" spans="1:13">
      <c r="A823" s="73" t="s">
        <v>1729</v>
      </c>
      <c r="B823" s="74" t="s">
        <v>1730</v>
      </c>
      <c r="C823" s="75">
        <v>80</v>
      </c>
      <c r="D823" s="74">
        <v>256</v>
      </c>
      <c r="E823" s="73" t="s">
        <v>1731</v>
      </c>
      <c r="F823" s="73" t="s">
        <v>1056</v>
      </c>
      <c r="G823" s="73" t="s">
        <v>43</v>
      </c>
      <c r="I823" s="73">
        <v>170</v>
      </c>
      <c r="J823" s="73" t="s">
        <v>347</v>
      </c>
      <c r="K823" s="73">
        <v>1</v>
      </c>
      <c r="L823" s="73" t="s">
        <v>132</v>
      </c>
      <c r="M823" s="73">
        <v>80</v>
      </c>
    </row>
    <row r="824" spans="1:13">
      <c r="A824" s="73" t="s">
        <v>1732</v>
      </c>
      <c r="B824" s="74" t="s">
        <v>1733</v>
      </c>
      <c r="C824" s="75">
        <v>70</v>
      </c>
      <c r="D824" s="74">
        <v>257</v>
      </c>
      <c r="E824" s="73" t="s">
        <v>1734</v>
      </c>
      <c r="F824" s="73" t="s">
        <v>1056</v>
      </c>
      <c r="G824" s="73" t="s">
        <v>43</v>
      </c>
      <c r="I824" s="73">
        <v>685</v>
      </c>
      <c r="J824" s="73" t="s">
        <v>1362</v>
      </c>
      <c r="K824" s="73">
        <v>1</v>
      </c>
      <c r="L824" s="73" t="s">
        <v>132</v>
      </c>
      <c r="M824" s="73">
        <v>70</v>
      </c>
    </row>
    <row r="825" spans="1:13">
      <c r="A825" s="73" t="s">
        <v>1735</v>
      </c>
      <c r="B825" s="74" t="s">
        <v>1736</v>
      </c>
      <c r="C825" s="75">
        <v>100</v>
      </c>
      <c r="D825" s="74">
        <v>258</v>
      </c>
      <c r="E825" s="73" t="s">
        <v>1737</v>
      </c>
      <c r="F825" s="73" t="s">
        <v>1056</v>
      </c>
      <c r="G825" s="73" t="s">
        <v>43</v>
      </c>
      <c r="I825" s="73">
        <v>172</v>
      </c>
      <c r="J825" s="73" t="s">
        <v>345</v>
      </c>
      <c r="K825" s="73">
        <v>1</v>
      </c>
      <c r="L825" s="73" t="s">
        <v>132</v>
      </c>
      <c r="M825" s="73">
        <v>100</v>
      </c>
    </row>
    <row r="826" spans="1:13">
      <c r="A826" s="73" t="s">
        <v>1738</v>
      </c>
      <c r="B826" s="74" t="s">
        <v>1739</v>
      </c>
      <c r="C826" s="75">
        <v>70</v>
      </c>
      <c r="D826" s="74">
        <v>259</v>
      </c>
      <c r="E826" s="73" t="s">
        <v>1740</v>
      </c>
      <c r="F826" s="73" t="s">
        <v>1056</v>
      </c>
      <c r="G826" s="73" t="s">
        <v>43</v>
      </c>
      <c r="I826" s="73">
        <v>687</v>
      </c>
      <c r="J826" s="73" t="s">
        <v>1360</v>
      </c>
      <c r="K826" s="73">
        <v>1</v>
      </c>
      <c r="L826" s="73" t="s">
        <v>132</v>
      </c>
      <c r="M826" s="73">
        <v>70</v>
      </c>
    </row>
    <row r="827" spans="1:13">
      <c r="A827" s="73" t="s">
        <v>1741</v>
      </c>
      <c r="B827" s="74" t="s">
        <v>1742</v>
      </c>
      <c r="C827" s="75">
        <v>90</v>
      </c>
      <c r="D827" s="74">
        <v>260</v>
      </c>
      <c r="E827" s="73" t="s">
        <v>1743</v>
      </c>
      <c r="F827" s="73" t="s">
        <v>1056</v>
      </c>
      <c r="G827" s="73" t="s">
        <v>43</v>
      </c>
      <c r="I827" s="73">
        <v>688</v>
      </c>
      <c r="J827" s="73" t="s">
        <v>1358</v>
      </c>
      <c r="K827" s="73">
        <v>1</v>
      </c>
      <c r="L827" s="73" t="s">
        <v>132</v>
      </c>
      <c r="M827" s="73">
        <v>90</v>
      </c>
    </row>
    <row r="828" spans="1:13">
      <c r="A828" s="73" t="s">
        <v>1744</v>
      </c>
      <c r="B828" s="74" t="s">
        <v>1745</v>
      </c>
      <c r="C828" s="75">
        <v>90</v>
      </c>
      <c r="D828" s="74">
        <v>261</v>
      </c>
      <c r="E828" s="73" t="s">
        <v>1746</v>
      </c>
      <c r="F828" s="73" t="s">
        <v>1056</v>
      </c>
      <c r="G828" s="73" t="s">
        <v>43</v>
      </c>
      <c r="I828" s="73">
        <v>651</v>
      </c>
      <c r="J828" s="73" t="s">
        <v>1267</v>
      </c>
      <c r="K828" s="73">
        <v>2</v>
      </c>
      <c r="L828" s="73" t="s">
        <v>132</v>
      </c>
      <c r="M828" s="73">
        <v>90</v>
      </c>
    </row>
    <row r="829" spans="1:13">
      <c r="A829" s="73" t="s">
        <v>1744</v>
      </c>
      <c r="B829" s="74" t="s">
        <v>1747</v>
      </c>
      <c r="C829" s="75">
        <v>60</v>
      </c>
      <c r="D829" s="74">
        <v>261</v>
      </c>
      <c r="E829" s="73" t="s">
        <v>1746</v>
      </c>
      <c r="F829" s="73" t="s">
        <v>1056</v>
      </c>
      <c r="G829" s="73" t="s">
        <v>43</v>
      </c>
      <c r="I829" s="73">
        <v>650</v>
      </c>
      <c r="J829" s="73" t="s">
        <v>1259</v>
      </c>
      <c r="K829" s="73">
        <v>1</v>
      </c>
      <c r="L829" s="73" t="s">
        <v>132</v>
      </c>
      <c r="M829" s="73">
        <v>60</v>
      </c>
    </row>
    <row r="830" spans="1:13">
      <c r="A830" s="73" t="s">
        <v>1748</v>
      </c>
      <c r="B830" s="74" t="s">
        <v>1749</v>
      </c>
      <c r="C830" s="75">
        <v>80</v>
      </c>
      <c r="D830" s="74">
        <v>263</v>
      </c>
      <c r="E830" s="73" t="s">
        <v>1750</v>
      </c>
      <c r="F830" s="73" t="s">
        <v>1056</v>
      </c>
      <c r="G830" s="73" t="s">
        <v>43</v>
      </c>
      <c r="I830" s="73">
        <v>686</v>
      </c>
      <c r="J830" s="73" t="s">
        <v>1354</v>
      </c>
      <c r="K830" s="73">
        <v>1</v>
      </c>
      <c r="L830" s="73" t="s">
        <v>132</v>
      </c>
      <c r="M830" s="73">
        <v>80</v>
      </c>
    </row>
    <row r="831" spans="1:13">
      <c r="A831" s="73" t="s">
        <v>1751</v>
      </c>
      <c r="B831" s="74" t="s">
        <v>1752</v>
      </c>
      <c r="C831" s="75">
        <v>80</v>
      </c>
      <c r="D831" s="74">
        <v>264</v>
      </c>
      <c r="E831" s="73" t="s">
        <v>1753</v>
      </c>
      <c r="F831" s="73" t="s">
        <v>1056</v>
      </c>
      <c r="G831" s="73" t="s">
        <v>43</v>
      </c>
      <c r="I831" s="73">
        <v>683</v>
      </c>
      <c r="J831" s="73" t="s">
        <v>1369</v>
      </c>
      <c r="K831" s="73">
        <v>1</v>
      </c>
      <c r="L831" s="73" t="s">
        <v>46</v>
      </c>
      <c r="M831" s="73">
        <v>80</v>
      </c>
    </row>
    <row r="832" spans="1:13">
      <c r="A832" s="73" t="s">
        <v>1754</v>
      </c>
      <c r="B832" s="74" t="s">
        <v>1755</v>
      </c>
      <c r="C832" s="75">
        <v>40</v>
      </c>
      <c r="D832" s="74">
        <v>265</v>
      </c>
      <c r="E832" s="73" t="s">
        <v>1756</v>
      </c>
      <c r="F832" s="73" t="s">
        <v>1056</v>
      </c>
      <c r="G832" s="73" t="s">
        <v>43</v>
      </c>
      <c r="I832" s="73">
        <v>678</v>
      </c>
      <c r="J832" s="73" t="s">
        <v>1367</v>
      </c>
      <c r="K832" s="73">
        <v>1</v>
      </c>
      <c r="L832" s="73" t="s">
        <v>46</v>
      </c>
      <c r="M832" s="73">
        <v>40</v>
      </c>
    </row>
    <row r="833" spans="1:14">
      <c r="A833" s="73" t="s">
        <v>1757</v>
      </c>
      <c r="B833" s="74" t="s">
        <v>1758</v>
      </c>
      <c r="C833" s="75">
        <v>60</v>
      </c>
      <c r="D833" s="74">
        <v>266</v>
      </c>
      <c r="E833" s="73" t="s">
        <v>1759</v>
      </c>
      <c r="F833" s="73" t="s">
        <v>1056</v>
      </c>
      <c r="G833" s="73" t="s">
        <v>43</v>
      </c>
      <c r="I833" s="73">
        <v>398</v>
      </c>
      <c r="J833" s="73" t="s">
        <v>858</v>
      </c>
      <c r="K833" s="73">
        <v>1</v>
      </c>
      <c r="L833" s="73" t="s">
        <v>46</v>
      </c>
      <c r="M833" s="73">
        <v>60</v>
      </c>
    </row>
    <row r="834" spans="1:14">
      <c r="A834" s="73" t="s">
        <v>1757</v>
      </c>
      <c r="B834" s="74" t="s">
        <v>1760</v>
      </c>
      <c r="C834" s="75">
        <v>60</v>
      </c>
      <c r="D834" s="74">
        <v>266</v>
      </c>
      <c r="E834" s="73" t="s">
        <v>1759</v>
      </c>
      <c r="F834" s="73" t="s">
        <v>1056</v>
      </c>
      <c r="G834" s="73" t="s">
        <v>43</v>
      </c>
      <c r="I834" s="73">
        <v>399</v>
      </c>
      <c r="J834" s="73" t="s">
        <v>871</v>
      </c>
      <c r="K834" s="73">
        <v>2</v>
      </c>
      <c r="L834" s="73" t="s">
        <v>46</v>
      </c>
      <c r="M834" s="73">
        <v>60</v>
      </c>
    </row>
    <row r="835" spans="1:14">
      <c r="A835" s="73" t="s">
        <v>1761</v>
      </c>
      <c r="B835" s="74" t="s">
        <v>1762</v>
      </c>
      <c r="C835" s="75">
        <v>70</v>
      </c>
      <c r="D835" s="74">
        <v>267</v>
      </c>
      <c r="E835" s="73" t="s">
        <v>1763</v>
      </c>
      <c r="F835" s="73" t="s">
        <v>1056</v>
      </c>
      <c r="G835" s="73" t="s">
        <v>43</v>
      </c>
      <c r="I835" s="73">
        <v>400</v>
      </c>
      <c r="J835" s="73" t="s">
        <v>862</v>
      </c>
      <c r="K835" s="73">
        <v>1</v>
      </c>
      <c r="L835" s="73" t="s">
        <v>46</v>
      </c>
      <c r="M835" s="73">
        <v>70</v>
      </c>
    </row>
    <row r="836" spans="1:14">
      <c r="A836" s="73" t="s">
        <v>1764</v>
      </c>
      <c r="B836" s="74" t="s">
        <v>1765</v>
      </c>
      <c r="C836" s="75">
        <v>40</v>
      </c>
      <c r="D836" s="74">
        <v>268</v>
      </c>
      <c r="E836" s="73" t="s">
        <v>1766</v>
      </c>
      <c r="F836" s="73" t="s">
        <v>1056</v>
      </c>
      <c r="G836" s="73" t="s">
        <v>43</v>
      </c>
      <c r="I836" s="73">
        <v>402</v>
      </c>
      <c r="J836" s="73" t="s">
        <v>867</v>
      </c>
      <c r="K836" s="73">
        <v>1</v>
      </c>
      <c r="L836" s="73" t="s">
        <v>46</v>
      </c>
      <c r="M836" s="73">
        <v>40</v>
      </c>
    </row>
    <row r="837" spans="1:14">
      <c r="A837" s="73" t="s">
        <v>1767</v>
      </c>
      <c r="B837" s="74" t="s">
        <v>1768</v>
      </c>
      <c r="C837" s="75">
        <v>40</v>
      </c>
      <c r="D837" s="74">
        <v>269</v>
      </c>
      <c r="E837" s="73" t="s">
        <v>1769</v>
      </c>
      <c r="F837" s="73" t="s">
        <v>1056</v>
      </c>
      <c r="G837" s="73" t="s">
        <v>43</v>
      </c>
      <c r="I837" s="73">
        <v>403</v>
      </c>
      <c r="J837" s="73" t="s">
        <v>873</v>
      </c>
      <c r="K837" s="73">
        <v>1</v>
      </c>
      <c r="L837" s="73" t="s">
        <v>46</v>
      </c>
      <c r="M837" s="73">
        <v>40</v>
      </c>
    </row>
    <row r="838" spans="1:14">
      <c r="A838" s="73" t="s">
        <v>1770</v>
      </c>
      <c r="B838" s="74" t="s">
        <v>1771</v>
      </c>
      <c r="C838" s="75">
        <v>65</v>
      </c>
      <c r="D838" s="74">
        <v>270</v>
      </c>
      <c r="E838" s="73" t="s">
        <v>1772</v>
      </c>
      <c r="F838" s="73" t="s">
        <v>1056</v>
      </c>
      <c r="G838" s="73" t="s">
        <v>43</v>
      </c>
      <c r="I838" s="73">
        <v>778</v>
      </c>
      <c r="J838" s="73" t="s">
        <v>1773</v>
      </c>
      <c r="K838" s="73">
        <v>1</v>
      </c>
      <c r="L838" s="73" t="s">
        <v>46</v>
      </c>
      <c r="M838" s="73">
        <v>65</v>
      </c>
    </row>
    <row r="839" spans="1:14">
      <c r="A839" s="73" t="s">
        <v>1774</v>
      </c>
      <c r="B839" s="74" t="s">
        <v>1775</v>
      </c>
      <c r="C839" s="75">
        <v>70</v>
      </c>
      <c r="D839" s="74">
        <v>271</v>
      </c>
      <c r="E839" s="73" t="s">
        <v>1776</v>
      </c>
      <c r="F839" s="73" t="s">
        <v>1056</v>
      </c>
      <c r="G839" s="73" t="s">
        <v>43</v>
      </c>
      <c r="I839" s="73">
        <v>353</v>
      </c>
      <c r="J839" s="73" t="s">
        <v>286</v>
      </c>
      <c r="K839" s="73">
        <v>3</v>
      </c>
      <c r="L839" s="73" t="s">
        <v>46</v>
      </c>
      <c r="M839" s="73">
        <v>70</v>
      </c>
    </row>
    <row r="840" spans="1:14">
      <c r="A840" s="73" t="s">
        <v>1774</v>
      </c>
      <c r="B840" s="74" t="s">
        <v>1777</v>
      </c>
      <c r="C840" s="75">
        <v>70</v>
      </c>
      <c r="D840" s="74">
        <v>271</v>
      </c>
      <c r="E840" s="73" t="s">
        <v>1776</v>
      </c>
      <c r="F840" s="73" t="s">
        <v>1056</v>
      </c>
      <c r="G840" s="73" t="s">
        <v>43</v>
      </c>
      <c r="I840" s="73">
        <v>351</v>
      </c>
      <c r="J840" s="73" t="s">
        <v>280</v>
      </c>
      <c r="K840" s="73">
        <v>1</v>
      </c>
      <c r="L840" s="73" t="s">
        <v>46</v>
      </c>
      <c r="M840" s="73">
        <v>70</v>
      </c>
      <c r="N840" s="73">
        <v>1</v>
      </c>
    </row>
    <row r="841" spans="1:14">
      <c r="A841" s="73" t="s">
        <v>1774</v>
      </c>
      <c r="B841" s="74" t="s">
        <v>1778</v>
      </c>
      <c r="C841" s="75">
        <v>120</v>
      </c>
      <c r="D841" s="74">
        <v>271</v>
      </c>
      <c r="E841" s="73" t="s">
        <v>1776</v>
      </c>
      <c r="F841" s="73" t="s">
        <v>1056</v>
      </c>
      <c r="G841" s="73" t="s">
        <v>43</v>
      </c>
      <c r="I841" s="73">
        <v>352</v>
      </c>
      <c r="J841" s="73" t="s">
        <v>290</v>
      </c>
      <c r="K841" s="73">
        <v>2</v>
      </c>
      <c r="L841" s="73" t="s">
        <v>46</v>
      </c>
      <c r="M841" s="73">
        <v>120</v>
      </c>
    </row>
    <row r="842" spans="1:14">
      <c r="A842" s="73" t="s">
        <v>1779</v>
      </c>
      <c r="B842" s="74" t="s">
        <v>1780</v>
      </c>
      <c r="C842" s="75">
        <v>100</v>
      </c>
      <c r="D842" s="74">
        <v>272</v>
      </c>
      <c r="E842" s="73" t="s">
        <v>1781</v>
      </c>
      <c r="F842" s="73" t="s">
        <v>1056</v>
      </c>
      <c r="G842" s="73" t="s">
        <v>43</v>
      </c>
      <c r="I842" s="73">
        <v>358</v>
      </c>
      <c r="J842" s="73" t="s">
        <v>284</v>
      </c>
      <c r="K842" s="73">
        <v>1</v>
      </c>
      <c r="L842" s="73" t="s">
        <v>46</v>
      </c>
      <c r="M842" s="73">
        <v>100</v>
      </c>
    </row>
    <row r="843" spans="1:14">
      <c r="A843" s="73" t="s">
        <v>1782</v>
      </c>
      <c r="B843" s="74" t="s">
        <v>1783</v>
      </c>
      <c r="C843" s="75">
        <v>80</v>
      </c>
      <c r="D843" s="74">
        <v>274</v>
      </c>
      <c r="E843" s="73" t="s">
        <v>1784</v>
      </c>
      <c r="F843" s="73" t="s">
        <v>1056</v>
      </c>
      <c r="G843" s="73" t="s">
        <v>43</v>
      </c>
      <c r="I843" s="73">
        <v>560</v>
      </c>
      <c r="J843" s="73" t="s">
        <v>1084</v>
      </c>
      <c r="K843" s="73">
        <v>1</v>
      </c>
      <c r="L843" s="73" t="s">
        <v>132</v>
      </c>
      <c r="M843" s="73">
        <v>80</v>
      </c>
    </row>
    <row r="844" spans="1:14">
      <c r="A844" s="73" t="s">
        <v>1785</v>
      </c>
      <c r="B844" s="74" t="s">
        <v>1786</v>
      </c>
      <c r="C844" s="75">
        <v>70</v>
      </c>
      <c r="D844" s="74">
        <v>275</v>
      </c>
      <c r="E844" s="73" t="s">
        <v>1787</v>
      </c>
      <c r="F844" s="73" t="s">
        <v>1056</v>
      </c>
      <c r="G844" s="73" t="s">
        <v>43</v>
      </c>
      <c r="I844" s="73">
        <v>562</v>
      </c>
      <c r="J844" s="73" t="s">
        <v>1078</v>
      </c>
      <c r="K844" s="73">
        <v>1</v>
      </c>
      <c r="L844" s="73" t="s">
        <v>132</v>
      </c>
      <c r="M844" s="73">
        <v>70</v>
      </c>
    </row>
    <row r="845" spans="1:14">
      <c r="A845" s="73" t="s">
        <v>1788</v>
      </c>
      <c r="B845" s="74" t="s">
        <v>1789</v>
      </c>
      <c r="C845" s="75">
        <v>70</v>
      </c>
      <c r="D845" s="74">
        <v>276</v>
      </c>
      <c r="E845" s="73" t="s">
        <v>1790</v>
      </c>
      <c r="F845" s="73" t="s">
        <v>1056</v>
      </c>
      <c r="G845" s="73" t="s">
        <v>43</v>
      </c>
      <c r="I845" s="73">
        <v>733</v>
      </c>
      <c r="J845" s="73" t="s">
        <v>1297</v>
      </c>
      <c r="K845" s="73">
        <v>1</v>
      </c>
      <c r="L845" s="73" t="s">
        <v>132</v>
      </c>
      <c r="M845" s="73">
        <v>70</v>
      </c>
    </row>
    <row r="846" spans="1:14">
      <c r="A846" s="73" t="s">
        <v>1788</v>
      </c>
      <c r="B846" s="74" t="s">
        <v>1791</v>
      </c>
      <c r="C846" s="75">
        <v>90</v>
      </c>
      <c r="D846" s="74">
        <v>276</v>
      </c>
      <c r="E846" s="73" t="s">
        <v>1790</v>
      </c>
      <c r="F846" s="73" t="s">
        <v>1056</v>
      </c>
      <c r="G846" s="73" t="s">
        <v>43</v>
      </c>
      <c r="I846" s="73">
        <v>734</v>
      </c>
      <c r="J846" s="73" t="s">
        <v>1285</v>
      </c>
      <c r="K846" s="73">
        <v>2</v>
      </c>
      <c r="L846" s="73" t="s">
        <v>132</v>
      </c>
      <c r="M846" s="73">
        <v>90</v>
      </c>
    </row>
    <row r="847" spans="1:14">
      <c r="A847" s="73" t="s">
        <v>1792</v>
      </c>
      <c r="B847" s="74" t="s">
        <v>1793</v>
      </c>
      <c r="C847" s="75">
        <v>60</v>
      </c>
      <c r="D847" s="74">
        <v>277</v>
      </c>
      <c r="E847" s="73" t="s">
        <v>1794</v>
      </c>
      <c r="F847" s="73" t="s">
        <v>1056</v>
      </c>
      <c r="G847" s="73" t="s">
        <v>43</v>
      </c>
      <c r="I847" s="73">
        <v>627</v>
      </c>
      <c r="J847" s="73" t="s">
        <v>1236</v>
      </c>
      <c r="K847" s="73">
        <v>1</v>
      </c>
      <c r="L847" s="73" t="s">
        <v>46</v>
      </c>
      <c r="M847" s="73">
        <v>60</v>
      </c>
      <c r="N847" s="73">
        <v>1</v>
      </c>
    </row>
    <row r="848" spans="1:14">
      <c r="A848" s="73" t="s">
        <v>1795</v>
      </c>
      <c r="B848" s="74" t="s">
        <v>1796</v>
      </c>
      <c r="C848" s="75">
        <v>70</v>
      </c>
      <c r="D848" s="74">
        <v>278</v>
      </c>
      <c r="E848" s="73" t="s">
        <v>1797</v>
      </c>
      <c r="F848" s="73" t="s">
        <v>1056</v>
      </c>
      <c r="G848" s="73" t="s">
        <v>43</v>
      </c>
      <c r="I848" s="73">
        <v>628</v>
      </c>
      <c r="J848" s="73" t="s">
        <v>1093</v>
      </c>
      <c r="K848" s="73">
        <v>1</v>
      </c>
      <c r="L848" s="73" t="s">
        <v>46</v>
      </c>
      <c r="M848" s="73">
        <v>70</v>
      </c>
    </row>
    <row r="849" spans="1:14">
      <c r="A849" s="73" t="s">
        <v>1798</v>
      </c>
      <c r="B849" s="74" t="s">
        <v>1799</v>
      </c>
      <c r="C849" s="75">
        <v>100</v>
      </c>
      <c r="D849" s="74">
        <v>279</v>
      </c>
      <c r="E849" s="73" t="s">
        <v>1800</v>
      </c>
      <c r="F849" s="73" t="s">
        <v>1056</v>
      </c>
      <c r="G849" s="73" t="s">
        <v>43</v>
      </c>
      <c r="I849" s="73">
        <v>629</v>
      </c>
      <c r="J849" s="73" t="s">
        <v>1098</v>
      </c>
      <c r="K849" s="73">
        <v>1</v>
      </c>
      <c r="L849" s="73" t="s">
        <v>46</v>
      </c>
      <c r="M849" s="73">
        <v>100</v>
      </c>
    </row>
    <row r="850" spans="1:14">
      <c r="A850" s="73" t="s">
        <v>1801</v>
      </c>
      <c r="B850" s="74" t="s">
        <v>1802</v>
      </c>
      <c r="C850" s="75">
        <v>120</v>
      </c>
      <c r="D850" s="74">
        <v>280</v>
      </c>
      <c r="E850" s="73" t="s">
        <v>1803</v>
      </c>
      <c r="F850" s="73" t="s">
        <v>1056</v>
      </c>
      <c r="G850" s="73" t="s">
        <v>43</v>
      </c>
      <c r="I850" s="73">
        <v>634</v>
      </c>
      <c r="J850" s="73" t="s">
        <v>1091</v>
      </c>
      <c r="K850" s="73">
        <v>1</v>
      </c>
      <c r="L850" s="73" t="s">
        <v>46</v>
      </c>
      <c r="M850" s="73">
        <v>120</v>
      </c>
    </row>
    <row r="851" spans="1:14">
      <c r="A851" s="73" t="s">
        <v>1804</v>
      </c>
      <c r="B851" s="74" t="s">
        <v>1805</v>
      </c>
      <c r="C851" s="75">
        <v>70</v>
      </c>
      <c r="D851" s="74">
        <v>281</v>
      </c>
      <c r="E851" s="73" t="s">
        <v>1806</v>
      </c>
      <c r="F851" s="73" t="s">
        <v>1056</v>
      </c>
      <c r="G851" s="73" t="s">
        <v>43</v>
      </c>
      <c r="I851" s="73">
        <v>722</v>
      </c>
      <c r="J851" s="73" t="s">
        <v>1479</v>
      </c>
      <c r="K851" s="73">
        <v>1</v>
      </c>
      <c r="L851" s="73" t="s">
        <v>46</v>
      </c>
      <c r="M851" s="73">
        <v>70</v>
      </c>
      <c r="N851" s="73">
        <v>1</v>
      </c>
    </row>
    <row r="852" spans="1:14">
      <c r="A852" s="73" t="s">
        <v>1804</v>
      </c>
      <c r="B852" s="74" t="s">
        <v>1807</v>
      </c>
      <c r="C852" s="75">
        <v>90</v>
      </c>
      <c r="D852" s="74">
        <v>281</v>
      </c>
      <c r="E852" s="73" t="s">
        <v>1806</v>
      </c>
      <c r="F852" s="73" t="s">
        <v>1056</v>
      </c>
      <c r="G852" s="73" t="s">
        <v>43</v>
      </c>
      <c r="I852" s="73">
        <v>723</v>
      </c>
      <c r="J852" s="73" t="s">
        <v>1490</v>
      </c>
      <c r="K852" s="73">
        <v>2</v>
      </c>
      <c r="L852" s="73" t="s">
        <v>46</v>
      </c>
      <c r="M852" s="73">
        <v>90</v>
      </c>
    </row>
    <row r="853" spans="1:14">
      <c r="A853" s="73" t="s">
        <v>1808</v>
      </c>
      <c r="B853" s="74" t="s">
        <v>1809</v>
      </c>
      <c r="C853" s="75">
        <v>75</v>
      </c>
      <c r="D853" s="74">
        <v>282</v>
      </c>
      <c r="E853" s="73" t="s">
        <v>1810</v>
      </c>
      <c r="F853" s="73" t="s">
        <v>1056</v>
      </c>
      <c r="G853" s="73" t="s">
        <v>43</v>
      </c>
      <c r="I853" s="73">
        <v>119</v>
      </c>
      <c r="J853" s="73" t="s">
        <v>174</v>
      </c>
      <c r="K853" s="73">
        <v>1</v>
      </c>
      <c r="L853" s="73" t="s">
        <v>46</v>
      </c>
      <c r="M853" s="73">
        <v>75</v>
      </c>
    </row>
    <row r="854" spans="1:14">
      <c r="A854" s="73" t="s">
        <v>1811</v>
      </c>
      <c r="B854" s="74" t="s">
        <v>1812</v>
      </c>
      <c r="C854" s="75">
        <v>100</v>
      </c>
      <c r="D854" s="74">
        <v>283</v>
      </c>
      <c r="E854" s="73" t="s">
        <v>1813</v>
      </c>
      <c r="F854" s="73" t="s">
        <v>1056</v>
      </c>
      <c r="G854" s="73" t="s">
        <v>43</v>
      </c>
      <c r="I854" s="73">
        <v>736</v>
      </c>
      <c r="J854" s="73" t="s">
        <v>1277</v>
      </c>
      <c r="K854" s="73">
        <v>2</v>
      </c>
      <c r="L854" s="73" t="s">
        <v>132</v>
      </c>
      <c r="M854" s="73">
        <v>100</v>
      </c>
    </row>
    <row r="855" spans="1:14">
      <c r="A855" s="73" t="s">
        <v>1811</v>
      </c>
      <c r="B855" s="74" t="s">
        <v>1814</v>
      </c>
      <c r="C855" s="75">
        <v>80</v>
      </c>
      <c r="D855" s="74">
        <v>283</v>
      </c>
      <c r="E855" s="73" t="s">
        <v>1813</v>
      </c>
      <c r="F855" s="73" t="s">
        <v>1056</v>
      </c>
      <c r="G855" s="73" t="s">
        <v>43</v>
      </c>
      <c r="I855" s="73">
        <v>735</v>
      </c>
      <c r="J855" s="73" t="s">
        <v>1287</v>
      </c>
      <c r="K855" s="73">
        <v>1</v>
      </c>
      <c r="L855" s="73" t="s">
        <v>132</v>
      </c>
      <c r="M855" s="73">
        <v>80</v>
      </c>
    </row>
    <row r="856" spans="1:14">
      <c r="A856" s="73" t="s">
        <v>1815</v>
      </c>
      <c r="B856" s="74" t="s">
        <v>1816</v>
      </c>
      <c r="C856" s="75">
        <v>60</v>
      </c>
      <c r="D856" s="74">
        <v>284</v>
      </c>
      <c r="E856" s="73" t="s">
        <v>1817</v>
      </c>
      <c r="F856" s="73" t="s">
        <v>1056</v>
      </c>
      <c r="G856" s="73" t="s">
        <v>43</v>
      </c>
      <c r="I856" s="73">
        <v>737</v>
      </c>
      <c r="J856" s="73" t="s">
        <v>1283</v>
      </c>
      <c r="K856" s="73">
        <v>1</v>
      </c>
      <c r="L856" s="73" t="s">
        <v>132</v>
      </c>
      <c r="M856" s="73">
        <v>60</v>
      </c>
    </row>
    <row r="857" spans="1:14">
      <c r="A857" s="73" t="s">
        <v>1818</v>
      </c>
      <c r="B857" s="74" t="s">
        <v>1819</v>
      </c>
      <c r="C857" s="75">
        <v>100</v>
      </c>
      <c r="D857" s="74">
        <v>285</v>
      </c>
      <c r="E857" s="73" t="s">
        <v>1820</v>
      </c>
      <c r="F857" s="73" t="s">
        <v>1056</v>
      </c>
      <c r="G857" s="73" t="s">
        <v>43</v>
      </c>
      <c r="I857" s="73">
        <v>725</v>
      </c>
      <c r="J857" s="73" t="s">
        <v>1496</v>
      </c>
      <c r="K857" s="73">
        <v>2</v>
      </c>
      <c r="L857" s="73" t="s">
        <v>46</v>
      </c>
      <c r="M857" s="73">
        <v>100</v>
      </c>
    </row>
    <row r="858" spans="1:14">
      <c r="A858" s="73" t="s">
        <v>1818</v>
      </c>
      <c r="B858" s="74" t="s">
        <v>1821</v>
      </c>
      <c r="C858" s="75">
        <v>80</v>
      </c>
      <c r="D858" s="74">
        <v>285</v>
      </c>
      <c r="E858" s="73" t="s">
        <v>1820</v>
      </c>
      <c r="F858" s="73" t="s">
        <v>1056</v>
      </c>
      <c r="G858" s="73" t="s">
        <v>43</v>
      </c>
      <c r="I858" s="73">
        <v>724</v>
      </c>
      <c r="J858" s="73" t="s">
        <v>1483</v>
      </c>
      <c r="K858" s="73">
        <v>1</v>
      </c>
      <c r="L858" s="73" t="s">
        <v>46</v>
      </c>
      <c r="M858" s="73">
        <v>80</v>
      </c>
    </row>
    <row r="859" spans="1:14">
      <c r="A859" s="73" t="s">
        <v>1822</v>
      </c>
      <c r="B859" s="74" t="s">
        <v>1823</v>
      </c>
      <c r="C859" s="75">
        <v>60</v>
      </c>
      <c r="D859" s="74">
        <v>286</v>
      </c>
      <c r="E859" s="73" t="s">
        <v>1824</v>
      </c>
      <c r="F859" s="73" t="s">
        <v>1056</v>
      </c>
      <c r="G859" s="73" t="s">
        <v>43</v>
      </c>
      <c r="I859" s="73">
        <v>726</v>
      </c>
      <c r="J859" s="73" t="s">
        <v>1488</v>
      </c>
      <c r="K859" s="73">
        <v>1</v>
      </c>
      <c r="L859" s="73" t="s">
        <v>46</v>
      </c>
      <c r="M859" s="73">
        <v>60</v>
      </c>
    </row>
    <row r="860" spans="1:14">
      <c r="A860" s="73" t="s">
        <v>1825</v>
      </c>
      <c r="B860" s="74" t="s">
        <v>1826</v>
      </c>
      <c r="C860" s="75">
        <v>40</v>
      </c>
      <c r="D860" s="74">
        <v>287</v>
      </c>
      <c r="E860" s="73" t="s">
        <v>1827</v>
      </c>
      <c r="F860" s="73" t="s">
        <v>42</v>
      </c>
      <c r="G860" s="73" t="s">
        <v>43</v>
      </c>
      <c r="I860" s="73">
        <v>873</v>
      </c>
      <c r="J860" s="73" t="s">
        <v>1828</v>
      </c>
      <c r="K860" s="73">
        <v>1</v>
      </c>
      <c r="L860" s="73" t="s">
        <v>132</v>
      </c>
      <c r="M860" s="73">
        <v>40</v>
      </c>
      <c r="N860" s="73">
        <v>23</v>
      </c>
    </row>
    <row r="861" spans="1:14">
      <c r="A861" s="73" t="s">
        <v>1825</v>
      </c>
      <c r="B861" s="74" t="s">
        <v>1829</v>
      </c>
      <c r="C861" s="75">
        <v>70</v>
      </c>
      <c r="D861" s="74">
        <v>287</v>
      </c>
      <c r="E861" s="73" t="s">
        <v>1827</v>
      </c>
      <c r="F861" s="73" t="s">
        <v>42</v>
      </c>
      <c r="G861" s="73" t="s">
        <v>43</v>
      </c>
      <c r="I861" s="73">
        <v>874</v>
      </c>
      <c r="J861" s="73" t="s">
        <v>1830</v>
      </c>
      <c r="K861" s="73">
        <v>2</v>
      </c>
      <c r="L861" s="73" t="s">
        <v>132</v>
      </c>
      <c r="M861" s="73">
        <v>70</v>
      </c>
      <c r="N861" s="73">
        <v>1</v>
      </c>
    </row>
    <row r="862" spans="1:14">
      <c r="A862" s="73" t="s">
        <v>1825</v>
      </c>
      <c r="B862" s="74" t="s">
        <v>1831</v>
      </c>
      <c r="C862" s="75">
        <v>60</v>
      </c>
      <c r="D862" s="74">
        <v>287</v>
      </c>
      <c r="E862" s="73" t="s">
        <v>1827</v>
      </c>
      <c r="F862" s="73" t="s">
        <v>42</v>
      </c>
      <c r="G862" s="73" t="s">
        <v>43</v>
      </c>
      <c r="I862" s="73">
        <v>887</v>
      </c>
      <c r="J862" s="73" t="s">
        <v>1832</v>
      </c>
      <c r="K862" s="73">
        <v>5</v>
      </c>
      <c r="L862" s="73" t="s">
        <v>132</v>
      </c>
      <c r="M862" s="73">
        <v>60</v>
      </c>
    </row>
    <row r="863" spans="1:14">
      <c r="A863" s="73" t="s">
        <v>1825</v>
      </c>
      <c r="B863" s="74" t="s">
        <v>1833</v>
      </c>
      <c r="C863" s="75">
        <v>40</v>
      </c>
      <c r="D863" s="74">
        <v>287</v>
      </c>
      <c r="E863" s="73" t="s">
        <v>1827</v>
      </c>
      <c r="F863" s="73" t="s">
        <v>42</v>
      </c>
      <c r="G863" s="73" t="s">
        <v>43</v>
      </c>
      <c r="I863" s="73">
        <v>877</v>
      </c>
      <c r="J863" s="73" t="s">
        <v>1834</v>
      </c>
      <c r="K863" s="73">
        <v>4</v>
      </c>
      <c r="L863" s="73" t="s">
        <v>132</v>
      </c>
      <c r="M863" s="73">
        <v>40</v>
      </c>
    </row>
    <row r="864" spans="1:14">
      <c r="A864" s="73" t="s">
        <v>1825</v>
      </c>
      <c r="B864" s="74" t="s">
        <v>1835</v>
      </c>
      <c r="C864" s="75">
        <v>60</v>
      </c>
      <c r="D864" s="74">
        <v>287</v>
      </c>
      <c r="E864" s="73" t="s">
        <v>1827</v>
      </c>
      <c r="F864" s="73" t="s">
        <v>42</v>
      </c>
      <c r="G864" s="73" t="s">
        <v>43</v>
      </c>
      <c r="I864" s="73">
        <v>876</v>
      </c>
      <c r="J864" s="73" t="s">
        <v>1836</v>
      </c>
      <c r="K864" s="73">
        <v>6</v>
      </c>
      <c r="L864" s="73" t="s">
        <v>132</v>
      </c>
      <c r="M864" s="73">
        <v>60</v>
      </c>
    </row>
    <row r="865" spans="1:14">
      <c r="A865" s="73" t="s">
        <v>1825</v>
      </c>
      <c r="B865" s="74" t="s">
        <v>1837</v>
      </c>
      <c r="C865" s="75">
        <v>60</v>
      </c>
      <c r="D865" s="74">
        <v>287</v>
      </c>
      <c r="E865" s="73" t="s">
        <v>1827</v>
      </c>
      <c r="F865" s="73" t="s">
        <v>42</v>
      </c>
      <c r="G865" s="73" t="s">
        <v>43</v>
      </c>
      <c r="I865" s="73">
        <v>875</v>
      </c>
      <c r="J865" s="73" t="s">
        <v>1838</v>
      </c>
      <c r="K865" s="73">
        <v>3</v>
      </c>
      <c r="L865" s="73" t="s">
        <v>132</v>
      </c>
      <c r="M865" s="73">
        <v>60</v>
      </c>
    </row>
    <row r="866" spans="1:14">
      <c r="A866" s="73" t="s">
        <v>1825</v>
      </c>
      <c r="B866" s="74" t="s">
        <v>1839</v>
      </c>
      <c r="C866" s="75">
        <v>70</v>
      </c>
      <c r="D866" s="74">
        <v>287</v>
      </c>
      <c r="E866" s="73" t="s">
        <v>1827</v>
      </c>
      <c r="F866" s="73" t="s">
        <v>42</v>
      </c>
      <c r="G866" s="73" t="s">
        <v>43</v>
      </c>
      <c r="I866" s="73">
        <v>879</v>
      </c>
      <c r="J866" s="73" t="s">
        <v>1840</v>
      </c>
      <c r="K866" s="73">
        <v>7</v>
      </c>
      <c r="L866" s="73" t="s">
        <v>132</v>
      </c>
      <c r="M866" s="73">
        <v>70</v>
      </c>
    </row>
    <row r="867" spans="1:14">
      <c r="A867" s="73" t="s">
        <v>1841</v>
      </c>
      <c r="B867" s="74" t="s">
        <v>1842</v>
      </c>
      <c r="C867" s="75">
        <v>70</v>
      </c>
      <c r="D867" s="74">
        <v>288</v>
      </c>
      <c r="E867" s="73" t="s">
        <v>1843</v>
      </c>
      <c r="F867" s="73" t="s">
        <v>1056</v>
      </c>
      <c r="G867" s="73" t="s">
        <v>43</v>
      </c>
      <c r="I867" s="73">
        <v>586</v>
      </c>
      <c r="J867" s="73" t="s">
        <v>1210</v>
      </c>
      <c r="K867" s="73">
        <v>2</v>
      </c>
      <c r="L867" s="73" t="s">
        <v>46</v>
      </c>
      <c r="M867" s="73">
        <v>70</v>
      </c>
    </row>
    <row r="868" spans="1:14">
      <c r="A868" s="73" t="s">
        <v>1841</v>
      </c>
      <c r="B868" s="74" t="s">
        <v>1844</v>
      </c>
      <c r="C868" s="75">
        <v>40</v>
      </c>
      <c r="D868" s="74">
        <v>288</v>
      </c>
      <c r="E868" s="73" t="s">
        <v>1843</v>
      </c>
      <c r="F868" s="73" t="s">
        <v>1056</v>
      </c>
      <c r="G868" s="73" t="s">
        <v>43</v>
      </c>
      <c r="I868" s="73">
        <v>585</v>
      </c>
      <c r="J868" s="73" t="s">
        <v>1222</v>
      </c>
      <c r="K868" s="73">
        <v>1</v>
      </c>
      <c r="L868" s="73" t="s">
        <v>46</v>
      </c>
      <c r="M868" s="73">
        <v>40</v>
      </c>
      <c r="N868" s="73">
        <v>1</v>
      </c>
    </row>
    <row r="869" spans="1:14">
      <c r="A869" s="73" t="s">
        <v>1841</v>
      </c>
      <c r="B869" s="74" t="s">
        <v>1845</v>
      </c>
      <c r="C869" s="75">
        <v>70</v>
      </c>
      <c r="D869" s="74">
        <v>288</v>
      </c>
      <c r="E869" s="73" t="s">
        <v>1843</v>
      </c>
      <c r="F869" s="73" t="s">
        <v>1056</v>
      </c>
      <c r="G869" s="73" t="s">
        <v>43</v>
      </c>
      <c r="I869" s="73">
        <v>587</v>
      </c>
      <c r="J869" s="73" t="s">
        <v>1214</v>
      </c>
      <c r="K869" s="73">
        <v>3</v>
      </c>
      <c r="L869" s="73" t="s">
        <v>46</v>
      </c>
      <c r="M869" s="73">
        <v>70</v>
      </c>
    </row>
    <row r="870" spans="1:14">
      <c r="A870" s="73" t="s">
        <v>1846</v>
      </c>
      <c r="B870" s="74" t="s">
        <v>1847</v>
      </c>
      <c r="C870" s="75">
        <v>100</v>
      </c>
      <c r="D870" s="74">
        <v>289</v>
      </c>
      <c r="E870" s="73" t="s">
        <v>1848</v>
      </c>
      <c r="F870" s="73" t="s">
        <v>1056</v>
      </c>
      <c r="G870" s="73" t="s">
        <v>43</v>
      </c>
      <c r="I870" s="73">
        <v>228</v>
      </c>
      <c r="J870" s="73" t="s">
        <v>489</v>
      </c>
      <c r="K870" s="73">
        <v>1</v>
      </c>
      <c r="L870" s="73" t="s">
        <v>46</v>
      </c>
      <c r="M870" s="73">
        <v>100</v>
      </c>
    </row>
    <row r="871" spans="1:14">
      <c r="A871" s="73" t="s">
        <v>1849</v>
      </c>
      <c r="B871" s="74" t="s">
        <v>1850</v>
      </c>
      <c r="C871" s="75">
        <v>60</v>
      </c>
      <c r="D871" s="74">
        <v>290</v>
      </c>
      <c r="E871" s="73" t="s">
        <v>1851</v>
      </c>
      <c r="F871" s="73" t="s">
        <v>1056</v>
      </c>
      <c r="G871" s="73" t="s">
        <v>43</v>
      </c>
      <c r="I871" s="73">
        <v>679</v>
      </c>
      <c r="J871" s="73" t="s">
        <v>1371</v>
      </c>
      <c r="K871" s="73">
        <v>1</v>
      </c>
      <c r="L871" s="73" t="s">
        <v>46</v>
      </c>
      <c r="M871" s="73">
        <v>60</v>
      </c>
    </row>
    <row r="872" spans="1:14">
      <c r="A872" s="73" t="s">
        <v>1852</v>
      </c>
      <c r="B872" s="74" t="s">
        <v>1853</v>
      </c>
      <c r="C872" s="75">
        <v>70</v>
      </c>
      <c r="D872" s="74">
        <v>291</v>
      </c>
      <c r="E872" s="73" t="s">
        <v>1854</v>
      </c>
      <c r="F872" s="73" t="s">
        <v>1056</v>
      </c>
      <c r="G872" s="73" t="s">
        <v>43</v>
      </c>
      <c r="I872" s="73">
        <v>680</v>
      </c>
      <c r="J872" s="73" t="s">
        <v>1377</v>
      </c>
      <c r="K872" s="73">
        <v>1</v>
      </c>
      <c r="L872" s="73" t="s">
        <v>46</v>
      </c>
      <c r="M872" s="73">
        <v>70</v>
      </c>
    </row>
    <row r="873" spans="1:14">
      <c r="A873" s="73" t="s">
        <v>1855</v>
      </c>
      <c r="B873" s="74" t="s">
        <v>1856</v>
      </c>
      <c r="C873" s="75">
        <v>100</v>
      </c>
      <c r="D873" s="74">
        <v>292</v>
      </c>
      <c r="E873" s="73" t="s">
        <v>1857</v>
      </c>
      <c r="F873" s="73" t="s">
        <v>42</v>
      </c>
      <c r="G873" s="73" t="s">
        <v>43</v>
      </c>
      <c r="H873" s="73" t="s">
        <v>1858</v>
      </c>
      <c r="I873" s="73">
        <v>584</v>
      </c>
      <c r="J873" s="73" t="s">
        <v>1208</v>
      </c>
      <c r="K873" s="73">
        <v>2</v>
      </c>
      <c r="L873" s="73" t="s">
        <v>46</v>
      </c>
      <c r="M873" s="73">
        <v>100</v>
      </c>
    </row>
    <row r="874" spans="1:14">
      <c r="A874" s="73" t="s">
        <v>1855</v>
      </c>
      <c r="B874" s="74" t="s">
        <v>1859</v>
      </c>
      <c r="C874" s="75">
        <v>70</v>
      </c>
      <c r="D874" s="74">
        <v>292</v>
      </c>
      <c r="E874" s="73" t="s">
        <v>1857</v>
      </c>
      <c r="F874" s="73" t="s">
        <v>42</v>
      </c>
      <c r="G874" s="73" t="s">
        <v>43</v>
      </c>
      <c r="H874" s="73" t="s">
        <v>1858</v>
      </c>
      <c r="I874" s="73">
        <v>583</v>
      </c>
      <c r="J874" s="73" t="s">
        <v>1212</v>
      </c>
      <c r="K874" s="73">
        <v>1</v>
      </c>
      <c r="L874" s="73" t="s">
        <v>46</v>
      </c>
      <c r="M874" s="73">
        <v>70</v>
      </c>
    </row>
    <row r="875" spans="1:14">
      <c r="A875" s="73" t="s">
        <v>1855</v>
      </c>
      <c r="B875" s="74" t="s">
        <v>1860</v>
      </c>
      <c r="C875" s="75">
        <v>70</v>
      </c>
      <c r="D875" s="74">
        <v>292</v>
      </c>
      <c r="E875" s="73" t="s">
        <v>1857</v>
      </c>
      <c r="F875" s="73" t="s">
        <v>42</v>
      </c>
      <c r="G875" s="73" t="s">
        <v>43</v>
      </c>
      <c r="H875" s="73" t="s">
        <v>1858</v>
      </c>
      <c r="I875" s="73">
        <v>587</v>
      </c>
      <c r="J875" s="73" t="s">
        <v>1214</v>
      </c>
      <c r="K875" s="73">
        <v>5</v>
      </c>
      <c r="L875" s="73" t="s">
        <v>46</v>
      </c>
      <c r="M875" s="73">
        <v>70</v>
      </c>
    </row>
    <row r="876" spans="1:14">
      <c r="A876" s="73" t="s">
        <v>1855</v>
      </c>
      <c r="B876" s="74" t="s">
        <v>1861</v>
      </c>
      <c r="C876" s="75">
        <v>40</v>
      </c>
      <c r="D876" s="74">
        <v>292</v>
      </c>
      <c r="E876" s="73" t="s">
        <v>1857</v>
      </c>
      <c r="F876" s="73" t="s">
        <v>42</v>
      </c>
      <c r="G876" s="73" t="s">
        <v>43</v>
      </c>
      <c r="H876" s="73" t="s">
        <v>1858</v>
      </c>
      <c r="I876" s="73">
        <v>585</v>
      </c>
      <c r="J876" s="73" t="s">
        <v>1222</v>
      </c>
      <c r="K876" s="73">
        <v>3</v>
      </c>
      <c r="L876" s="73" t="s">
        <v>46</v>
      </c>
      <c r="M876" s="73">
        <v>40</v>
      </c>
    </row>
    <row r="877" spans="1:14">
      <c r="A877" s="73" t="s">
        <v>1855</v>
      </c>
      <c r="B877" s="74" t="s">
        <v>1862</v>
      </c>
      <c r="C877" s="75">
        <v>70</v>
      </c>
      <c r="D877" s="74">
        <v>292</v>
      </c>
      <c r="E877" s="73" t="s">
        <v>1857</v>
      </c>
      <c r="F877" s="73" t="s">
        <v>42</v>
      </c>
      <c r="G877" s="73" t="s">
        <v>43</v>
      </c>
      <c r="H877" s="73" t="s">
        <v>1858</v>
      </c>
      <c r="I877" s="73">
        <v>586</v>
      </c>
      <c r="J877" s="73" t="s">
        <v>1210</v>
      </c>
      <c r="K877" s="73">
        <v>4</v>
      </c>
      <c r="L877" s="73" t="s">
        <v>46</v>
      </c>
      <c r="M877" s="73">
        <v>70</v>
      </c>
    </row>
    <row r="878" spans="1:14">
      <c r="A878" s="73" t="s">
        <v>1863</v>
      </c>
      <c r="B878" s="74" t="s">
        <v>1864</v>
      </c>
      <c r="C878" s="75">
        <v>80</v>
      </c>
      <c r="D878" s="74">
        <v>293</v>
      </c>
      <c r="E878" s="73" t="s">
        <v>1865</v>
      </c>
      <c r="F878" s="73" t="s">
        <v>42</v>
      </c>
      <c r="G878" s="73" t="s">
        <v>43</v>
      </c>
      <c r="I878" s="73">
        <v>704</v>
      </c>
      <c r="J878" s="73" t="s">
        <v>1502</v>
      </c>
      <c r="K878" s="73">
        <v>3</v>
      </c>
      <c r="L878" s="73" t="s">
        <v>46</v>
      </c>
      <c r="M878" s="73">
        <v>80</v>
      </c>
      <c r="N878" s="73">
        <v>3</v>
      </c>
    </row>
    <row r="879" spans="1:14">
      <c r="A879" s="73" t="s">
        <v>1863</v>
      </c>
      <c r="B879" s="74" t="s">
        <v>1866</v>
      </c>
      <c r="C879" s="75">
        <v>100</v>
      </c>
      <c r="D879" s="74">
        <v>293</v>
      </c>
      <c r="E879" s="73" t="s">
        <v>1865</v>
      </c>
      <c r="F879" s="73" t="s">
        <v>42</v>
      </c>
      <c r="G879" s="73" t="s">
        <v>43</v>
      </c>
      <c r="I879" s="73">
        <v>707</v>
      </c>
      <c r="J879" s="73" t="s">
        <v>1514</v>
      </c>
      <c r="K879" s="73">
        <v>4</v>
      </c>
      <c r="L879" s="73" t="s">
        <v>46</v>
      </c>
      <c r="M879" s="73">
        <v>100</v>
      </c>
      <c r="N879" s="73">
        <v>1</v>
      </c>
    </row>
    <row r="880" spans="1:14">
      <c r="A880" s="73" t="s">
        <v>1863</v>
      </c>
      <c r="B880" s="74" t="s">
        <v>1867</v>
      </c>
      <c r="C880" s="75">
        <v>100</v>
      </c>
      <c r="D880" s="74">
        <v>293</v>
      </c>
      <c r="E880" s="73" t="s">
        <v>1865</v>
      </c>
      <c r="F880" s="73" t="s">
        <v>42</v>
      </c>
      <c r="G880" s="73" t="s">
        <v>43</v>
      </c>
      <c r="I880" s="73">
        <v>703</v>
      </c>
      <c r="J880" s="73" t="s">
        <v>1500</v>
      </c>
      <c r="K880" s="73">
        <v>2</v>
      </c>
      <c r="L880" s="73" t="s">
        <v>46</v>
      </c>
      <c r="M880" s="73">
        <v>100</v>
      </c>
      <c r="N880" s="73">
        <v>4</v>
      </c>
    </row>
    <row r="881" spans="1:14">
      <c r="A881" s="73" t="s">
        <v>1863</v>
      </c>
      <c r="B881" s="74" t="s">
        <v>1868</v>
      </c>
      <c r="C881" s="75">
        <v>150</v>
      </c>
      <c r="D881" s="74">
        <v>293</v>
      </c>
      <c r="E881" s="73" t="s">
        <v>1865</v>
      </c>
      <c r="F881" s="73" t="s">
        <v>42</v>
      </c>
      <c r="G881" s="73" t="s">
        <v>43</v>
      </c>
      <c r="I881" s="73">
        <v>711</v>
      </c>
      <c r="J881" s="73" t="s">
        <v>1518</v>
      </c>
      <c r="K881" s="73">
        <v>8</v>
      </c>
      <c r="L881" s="73" t="s">
        <v>46</v>
      </c>
      <c r="M881" s="73">
        <v>150</v>
      </c>
    </row>
    <row r="882" spans="1:14">
      <c r="A882" s="73" t="s">
        <v>1863</v>
      </c>
      <c r="B882" s="74" t="s">
        <v>1869</v>
      </c>
      <c r="C882" s="75">
        <v>60</v>
      </c>
      <c r="D882" s="74">
        <v>293</v>
      </c>
      <c r="E882" s="73" t="s">
        <v>1865</v>
      </c>
      <c r="F882" s="73" t="s">
        <v>42</v>
      </c>
      <c r="G882" s="73" t="s">
        <v>43</v>
      </c>
      <c r="I882" s="73">
        <v>702</v>
      </c>
      <c r="J882" s="73" t="s">
        <v>1510</v>
      </c>
      <c r="K882" s="73">
        <v>1</v>
      </c>
      <c r="L882" s="73" t="s">
        <v>46</v>
      </c>
      <c r="M882" s="73">
        <v>60</v>
      </c>
      <c r="N882" s="73">
        <v>2</v>
      </c>
    </row>
    <row r="883" spans="1:14">
      <c r="A883" s="73" t="s">
        <v>1863</v>
      </c>
      <c r="B883" s="74" t="s">
        <v>1870</v>
      </c>
      <c r="C883" s="75">
        <v>70</v>
      </c>
      <c r="D883" s="74">
        <v>293</v>
      </c>
      <c r="E883" s="73" t="s">
        <v>1865</v>
      </c>
      <c r="F883" s="73" t="s">
        <v>42</v>
      </c>
      <c r="G883" s="73" t="s">
        <v>43</v>
      </c>
      <c r="I883" s="73">
        <v>710</v>
      </c>
      <c r="J883" s="73" t="s">
        <v>1516</v>
      </c>
      <c r="K883" s="73">
        <v>7</v>
      </c>
      <c r="L883" s="73" t="s">
        <v>46</v>
      </c>
      <c r="M883" s="73">
        <v>70</v>
      </c>
    </row>
    <row r="884" spans="1:14">
      <c r="A884" s="73" t="s">
        <v>1863</v>
      </c>
      <c r="B884" s="74" t="s">
        <v>1871</v>
      </c>
      <c r="C884" s="75">
        <v>120</v>
      </c>
      <c r="D884" s="74">
        <v>293</v>
      </c>
      <c r="E884" s="73" t="s">
        <v>1865</v>
      </c>
      <c r="F884" s="73" t="s">
        <v>42</v>
      </c>
      <c r="G884" s="73" t="s">
        <v>43</v>
      </c>
      <c r="I884" s="73">
        <v>708</v>
      </c>
      <c r="J884" s="73" t="s">
        <v>1522</v>
      </c>
      <c r="K884" s="73">
        <v>5</v>
      </c>
      <c r="L884" s="73" t="s">
        <v>46</v>
      </c>
      <c r="M884" s="73">
        <v>120</v>
      </c>
    </row>
    <row r="885" spans="1:14">
      <c r="A885" s="73" t="s">
        <v>1863</v>
      </c>
      <c r="B885" s="74" t="s">
        <v>1872</v>
      </c>
      <c r="C885" s="75">
        <v>100</v>
      </c>
      <c r="D885" s="74">
        <v>293</v>
      </c>
      <c r="E885" s="73" t="s">
        <v>1865</v>
      </c>
      <c r="F885" s="73" t="s">
        <v>42</v>
      </c>
      <c r="G885" s="73" t="s">
        <v>43</v>
      </c>
      <c r="I885" s="73">
        <v>709</v>
      </c>
      <c r="J885" s="73" t="s">
        <v>1506</v>
      </c>
      <c r="K885" s="73">
        <v>6</v>
      </c>
      <c r="L885" s="73" t="s">
        <v>46</v>
      </c>
      <c r="M885" s="73">
        <v>100</v>
      </c>
    </row>
    <row r="886" spans="1:14">
      <c r="A886" s="73" t="s">
        <v>1873</v>
      </c>
      <c r="B886" s="74" t="s">
        <v>1874</v>
      </c>
      <c r="C886" s="75">
        <v>60</v>
      </c>
      <c r="D886" s="74">
        <v>294</v>
      </c>
      <c r="E886" s="73" t="s">
        <v>1875</v>
      </c>
      <c r="F886" s="73" t="s">
        <v>1056</v>
      </c>
      <c r="G886" s="73" t="s">
        <v>43</v>
      </c>
      <c r="I886" s="73">
        <v>260</v>
      </c>
      <c r="J886" s="73" t="s">
        <v>534</v>
      </c>
      <c r="K886" s="73">
        <v>1</v>
      </c>
      <c r="L886" s="73" t="s">
        <v>46</v>
      </c>
      <c r="M886" s="73">
        <v>60</v>
      </c>
    </row>
    <row r="887" spans="1:14">
      <c r="A887" s="73" t="s">
        <v>1876</v>
      </c>
      <c r="B887" s="74" t="s">
        <v>1877</v>
      </c>
      <c r="C887" s="75">
        <v>90</v>
      </c>
      <c r="D887" s="74">
        <v>295</v>
      </c>
      <c r="E887" s="73" t="s">
        <v>1878</v>
      </c>
      <c r="F887" s="73" t="s">
        <v>1056</v>
      </c>
      <c r="G887" s="73" t="s">
        <v>43</v>
      </c>
      <c r="I887" s="73">
        <v>258</v>
      </c>
      <c r="J887" s="73" t="s">
        <v>528</v>
      </c>
      <c r="K887" s="73">
        <v>1</v>
      </c>
      <c r="L887" s="73" t="s">
        <v>46</v>
      </c>
      <c r="M887" s="73">
        <v>90</v>
      </c>
    </row>
    <row r="888" spans="1:14">
      <c r="A888" s="73" t="s">
        <v>1879</v>
      </c>
      <c r="B888" s="74" t="s">
        <v>1880</v>
      </c>
      <c r="C888" s="75">
        <v>50</v>
      </c>
      <c r="D888" s="74">
        <v>296</v>
      </c>
      <c r="E888" s="73" t="s">
        <v>1881</v>
      </c>
      <c r="F888" s="73" t="s">
        <v>1056</v>
      </c>
      <c r="G888" s="73" t="s">
        <v>43</v>
      </c>
      <c r="I888" s="73">
        <v>816</v>
      </c>
      <c r="J888" s="73" t="s">
        <v>1882</v>
      </c>
      <c r="K888" s="73">
        <v>1</v>
      </c>
      <c r="L888" s="73" t="s">
        <v>46</v>
      </c>
      <c r="M888" s="73">
        <v>50</v>
      </c>
      <c r="N888" s="73">
        <v>1</v>
      </c>
    </row>
    <row r="889" spans="1:14">
      <c r="A889" s="73" t="s">
        <v>1883</v>
      </c>
      <c r="B889" s="74" t="s">
        <v>1884</v>
      </c>
      <c r="C889" s="75">
        <v>80</v>
      </c>
      <c r="D889" s="74">
        <v>297</v>
      </c>
      <c r="E889" s="73" t="s">
        <v>1885</v>
      </c>
      <c r="F889" s="73" t="s">
        <v>1056</v>
      </c>
      <c r="G889" s="73" t="s">
        <v>43</v>
      </c>
      <c r="I889" s="73">
        <v>724</v>
      </c>
      <c r="J889" s="73" t="s">
        <v>1483</v>
      </c>
      <c r="K889" s="73">
        <v>1</v>
      </c>
      <c r="L889" s="73" t="s">
        <v>46</v>
      </c>
      <c r="M889" s="73">
        <v>80</v>
      </c>
    </row>
    <row r="890" spans="1:14">
      <c r="A890" s="73" t="s">
        <v>1886</v>
      </c>
      <c r="B890" s="74" t="s">
        <v>1887</v>
      </c>
      <c r="C890" s="75">
        <v>80</v>
      </c>
      <c r="D890" s="74">
        <v>298</v>
      </c>
      <c r="E890" s="73" t="s">
        <v>1888</v>
      </c>
      <c r="F890" s="73" t="s">
        <v>1056</v>
      </c>
      <c r="G890" s="73" t="s">
        <v>43</v>
      </c>
      <c r="I890" s="73">
        <v>735</v>
      </c>
      <c r="J890" s="73" t="s">
        <v>1287</v>
      </c>
      <c r="K890" s="73">
        <v>1</v>
      </c>
      <c r="L890" s="73" t="s">
        <v>132</v>
      </c>
      <c r="M890" s="73">
        <v>80</v>
      </c>
    </row>
    <row r="891" spans="1:14">
      <c r="A891" s="73" t="s">
        <v>1889</v>
      </c>
      <c r="B891" s="74" t="s">
        <v>1890</v>
      </c>
      <c r="C891" s="75">
        <v>70</v>
      </c>
      <c r="D891" s="74">
        <v>299</v>
      </c>
      <c r="E891" s="73" t="s">
        <v>1891</v>
      </c>
      <c r="F891" s="73" t="s">
        <v>1056</v>
      </c>
      <c r="G891" s="73" t="s">
        <v>43</v>
      </c>
      <c r="I891" s="73">
        <v>731</v>
      </c>
      <c r="J891" s="73" t="s">
        <v>1281</v>
      </c>
      <c r="K891" s="73">
        <v>1</v>
      </c>
      <c r="L891" s="73" t="s">
        <v>132</v>
      </c>
      <c r="M891" s="73">
        <v>70</v>
      </c>
    </row>
    <row r="892" spans="1:14">
      <c r="A892" s="73" t="s">
        <v>1892</v>
      </c>
      <c r="B892" s="74" t="s">
        <v>1893</v>
      </c>
      <c r="C892" s="75">
        <v>80</v>
      </c>
      <c r="D892" s="74">
        <v>300</v>
      </c>
      <c r="E892" s="73" t="s">
        <v>1894</v>
      </c>
      <c r="F892" s="73" t="s">
        <v>1056</v>
      </c>
      <c r="G892" s="73" t="s">
        <v>43</v>
      </c>
      <c r="I892" s="73">
        <v>730</v>
      </c>
      <c r="J892" s="73" t="s">
        <v>1289</v>
      </c>
      <c r="K892" s="73">
        <v>1</v>
      </c>
      <c r="L892" s="73" t="s">
        <v>132</v>
      </c>
      <c r="M892" s="73">
        <v>80</v>
      </c>
    </row>
    <row r="893" spans="1:14">
      <c r="A893" s="73" t="s">
        <v>1895</v>
      </c>
      <c r="B893" s="74" t="s">
        <v>1896</v>
      </c>
      <c r="C893" s="75">
        <v>70</v>
      </c>
      <c r="D893" s="74">
        <v>301</v>
      </c>
      <c r="E893" s="73" t="s">
        <v>1897</v>
      </c>
      <c r="F893" s="73" t="s">
        <v>1056</v>
      </c>
      <c r="G893" s="73" t="s">
        <v>43</v>
      </c>
      <c r="I893" s="73">
        <v>630</v>
      </c>
      <c r="J893" s="73" t="s">
        <v>1096</v>
      </c>
      <c r="K893" s="73">
        <v>1</v>
      </c>
      <c r="L893" s="73" t="s">
        <v>46</v>
      </c>
      <c r="M893" s="73">
        <v>70</v>
      </c>
    </row>
    <row r="894" spans="1:14">
      <c r="A894" s="73" t="s">
        <v>1898</v>
      </c>
      <c r="B894" s="74" t="s">
        <v>1899</v>
      </c>
      <c r="C894" s="75">
        <v>60</v>
      </c>
      <c r="D894" s="74">
        <v>302</v>
      </c>
      <c r="E894" s="73" t="s">
        <v>1900</v>
      </c>
      <c r="F894" s="73" t="s">
        <v>1056</v>
      </c>
      <c r="G894" s="73" t="s">
        <v>43</v>
      </c>
      <c r="I894" s="73">
        <v>728</v>
      </c>
      <c r="J894" s="73" t="s">
        <v>1295</v>
      </c>
      <c r="K894" s="73">
        <v>1</v>
      </c>
      <c r="L894" s="73" t="s">
        <v>132</v>
      </c>
      <c r="M894" s="73">
        <v>60</v>
      </c>
    </row>
    <row r="895" spans="1:14">
      <c r="A895" s="73" t="s">
        <v>1898</v>
      </c>
      <c r="B895" s="74" t="s">
        <v>1901</v>
      </c>
      <c r="C895" s="75">
        <v>80</v>
      </c>
      <c r="D895" s="74">
        <v>302</v>
      </c>
      <c r="E895" s="73" t="s">
        <v>1900</v>
      </c>
      <c r="F895" s="73" t="s">
        <v>1056</v>
      </c>
      <c r="G895" s="73" t="s">
        <v>43</v>
      </c>
      <c r="I895" s="73">
        <v>729</v>
      </c>
      <c r="J895" s="73" t="s">
        <v>1291</v>
      </c>
      <c r="K895" s="73">
        <v>2</v>
      </c>
      <c r="L895" s="73" t="s">
        <v>132</v>
      </c>
      <c r="M895" s="73">
        <v>80</v>
      </c>
    </row>
    <row r="896" spans="1:14">
      <c r="A896" s="73" t="s">
        <v>1902</v>
      </c>
      <c r="B896" s="74" t="s">
        <v>1903</v>
      </c>
      <c r="C896" s="75">
        <v>100</v>
      </c>
      <c r="D896" s="74">
        <v>303</v>
      </c>
      <c r="E896" s="73" t="s">
        <v>1904</v>
      </c>
      <c r="F896" s="73" t="s">
        <v>1056</v>
      </c>
      <c r="G896" s="73" t="s">
        <v>43</v>
      </c>
      <c r="I896" s="73">
        <v>526</v>
      </c>
      <c r="J896" s="73" t="s">
        <v>1119</v>
      </c>
      <c r="K896" s="73">
        <v>1</v>
      </c>
      <c r="L896" s="73" t="s">
        <v>46</v>
      </c>
      <c r="M896" s="73">
        <v>100</v>
      </c>
    </row>
    <row r="897" spans="1:14">
      <c r="A897" s="73" t="s">
        <v>1905</v>
      </c>
      <c r="B897" s="74" t="s">
        <v>1906</v>
      </c>
      <c r="C897" s="75">
        <v>70</v>
      </c>
      <c r="D897" s="74">
        <v>304</v>
      </c>
      <c r="E897" s="73" t="s">
        <v>1907</v>
      </c>
      <c r="F897" s="73" t="s">
        <v>1056</v>
      </c>
      <c r="G897" s="73" t="s">
        <v>43</v>
      </c>
      <c r="I897" s="73">
        <v>545</v>
      </c>
      <c r="J897" s="73" t="s">
        <v>1193</v>
      </c>
      <c r="K897" s="73">
        <v>2</v>
      </c>
      <c r="L897" s="73" t="s">
        <v>132</v>
      </c>
      <c r="M897" s="73">
        <v>70</v>
      </c>
    </row>
    <row r="898" spans="1:14">
      <c r="A898" s="73" t="s">
        <v>1905</v>
      </c>
      <c r="B898" s="74" t="s">
        <v>1908</v>
      </c>
      <c r="C898" s="75">
        <v>40</v>
      </c>
      <c r="D898" s="74">
        <v>304</v>
      </c>
      <c r="E898" s="73" t="s">
        <v>1907</v>
      </c>
      <c r="F898" s="73" t="s">
        <v>1056</v>
      </c>
      <c r="G898" s="73" t="s">
        <v>43</v>
      </c>
      <c r="I898" s="73">
        <v>547</v>
      </c>
      <c r="J898" s="73" t="s">
        <v>1205</v>
      </c>
      <c r="K898" s="73">
        <v>1</v>
      </c>
      <c r="L898" s="73" t="s">
        <v>132</v>
      </c>
      <c r="M898" s="73">
        <v>40</v>
      </c>
    </row>
    <row r="899" spans="1:14">
      <c r="A899" s="73" t="s">
        <v>1905</v>
      </c>
      <c r="B899" s="74" t="s">
        <v>1909</v>
      </c>
      <c r="C899" s="75">
        <v>70</v>
      </c>
      <c r="D899" s="74">
        <v>304</v>
      </c>
      <c r="E899" s="73" t="s">
        <v>1907</v>
      </c>
      <c r="F899" s="73" t="s">
        <v>1056</v>
      </c>
      <c r="G899" s="73" t="s">
        <v>43</v>
      </c>
      <c r="I899" s="73">
        <v>546</v>
      </c>
      <c r="J899" s="73" t="s">
        <v>1201</v>
      </c>
      <c r="K899" s="73">
        <v>3</v>
      </c>
      <c r="L899" s="73" t="s">
        <v>132</v>
      </c>
      <c r="M899" s="73">
        <v>70</v>
      </c>
    </row>
    <row r="900" spans="1:14">
      <c r="A900" s="73" t="s">
        <v>1910</v>
      </c>
      <c r="B900" s="74" t="s">
        <v>1911</v>
      </c>
      <c r="C900" s="75">
        <v>100</v>
      </c>
      <c r="D900" s="74">
        <v>305</v>
      </c>
      <c r="E900" s="73" t="s">
        <v>1912</v>
      </c>
      <c r="F900" s="73" t="s">
        <v>1056</v>
      </c>
      <c r="G900" s="73" t="s">
        <v>43</v>
      </c>
      <c r="I900" s="73">
        <v>600</v>
      </c>
      <c r="J900" s="73" t="s">
        <v>1139</v>
      </c>
      <c r="K900" s="73">
        <v>1</v>
      </c>
      <c r="L900" s="73" t="s">
        <v>132</v>
      </c>
      <c r="M900" s="73">
        <v>100</v>
      </c>
    </row>
    <row r="901" spans="1:14">
      <c r="A901" s="73" t="s">
        <v>1913</v>
      </c>
      <c r="B901" s="74" t="s">
        <v>1914</v>
      </c>
      <c r="C901" s="75">
        <v>150</v>
      </c>
      <c r="D901" s="74">
        <v>306</v>
      </c>
      <c r="E901" s="73" t="s">
        <v>1915</v>
      </c>
      <c r="F901" s="73" t="s">
        <v>1056</v>
      </c>
      <c r="G901" s="73" t="s">
        <v>43</v>
      </c>
      <c r="I901" s="73">
        <v>525</v>
      </c>
      <c r="J901" s="73" t="s">
        <v>1113</v>
      </c>
      <c r="K901" s="73">
        <v>2</v>
      </c>
      <c r="L901" s="73" t="s">
        <v>46</v>
      </c>
      <c r="M901" s="73">
        <v>150</v>
      </c>
    </row>
    <row r="902" spans="1:14">
      <c r="A902" s="73" t="s">
        <v>1913</v>
      </c>
      <c r="B902" s="74" t="s">
        <v>1916</v>
      </c>
      <c r="C902" s="75">
        <v>80</v>
      </c>
      <c r="D902" s="74">
        <v>306</v>
      </c>
      <c r="E902" s="73" t="s">
        <v>1915</v>
      </c>
      <c r="F902" s="73" t="s">
        <v>1056</v>
      </c>
      <c r="G902" s="73" t="s">
        <v>43</v>
      </c>
      <c r="I902" s="73">
        <v>524</v>
      </c>
      <c r="J902" s="73" t="s">
        <v>1115</v>
      </c>
      <c r="K902" s="73">
        <v>1</v>
      </c>
      <c r="L902" s="73" t="s">
        <v>46</v>
      </c>
      <c r="M902" s="73">
        <v>80</v>
      </c>
    </row>
    <row r="903" spans="1:14">
      <c r="A903" s="73" t="s">
        <v>1917</v>
      </c>
      <c r="B903" s="74" t="s">
        <v>1918</v>
      </c>
      <c r="C903" s="75">
        <v>80</v>
      </c>
      <c r="D903" s="74">
        <v>307</v>
      </c>
      <c r="E903" s="73" t="s">
        <v>1919</v>
      </c>
      <c r="F903" s="73" t="s">
        <v>1056</v>
      </c>
      <c r="G903" s="73" t="s">
        <v>43</v>
      </c>
      <c r="I903" s="73">
        <v>598</v>
      </c>
      <c r="J903" s="73" t="s">
        <v>1137</v>
      </c>
      <c r="K903" s="73">
        <v>1</v>
      </c>
      <c r="L903" s="73" t="s">
        <v>132</v>
      </c>
      <c r="M903" s="73">
        <v>80</v>
      </c>
    </row>
    <row r="904" spans="1:14">
      <c r="A904" s="73" t="s">
        <v>1917</v>
      </c>
      <c r="B904" s="74" t="s">
        <v>1920</v>
      </c>
      <c r="C904" s="75">
        <v>150</v>
      </c>
      <c r="D904" s="74">
        <v>307</v>
      </c>
      <c r="E904" s="73" t="s">
        <v>1919</v>
      </c>
      <c r="F904" s="73" t="s">
        <v>1056</v>
      </c>
      <c r="G904" s="73" t="s">
        <v>43</v>
      </c>
      <c r="I904" s="73">
        <v>599</v>
      </c>
      <c r="J904" s="73" t="s">
        <v>1143</v>
      </c>
      <c r="K904" s="73">
        <v>2</v>
      </c>
      <c r="L904" s="73" t="s">
        <v>132</v>
      </c>
      <c r="M904" s="73">
        <v>150</v>
      </c>
    </row>
    <row r="905" spans="1:14">
      <c r="A905" s="73" t="s">
        <v>1921</v>
      </c>
      <c r="B905" s="74" t="s">
        <v>1922</v>
      </c>
      <c r="C905" s="75">
        <v>40</v>
      </c>
      <c r="D905" s="74">
        <v>308</v>
      </c>
      <c r="E905" s="73" t="s">
        <v>1923</v>
      </c>
      <c r="F905" s="73" t="s">
        <v>1056</v>
      </c>
      <c r="G905" s="73" t="s">
        <v>43</v>
      </c>
      <c r="I905" s="73">
        <v>593</v>
      </c>
      <c r="J905" s="73" t="s">
        <v>1129</v>
      </c>
      <c r="K905" s="73">
        <v>2</v>
      </c>
      <c r="L905" s="73" t="s">
        <v>132</v>
      </c>
      <c r="M905" s="73">
        <v>40</v>
      </c>
    </row>
    <row r="906" spans="1:14">
      <c r="A906" s="73" t="s">
        <v>1921</v>
      </c>
      <c r="B906" s="74" t="s">
        <v>1924</v>
      </c>
      <c r="C906" s="75">
        <v>70</v>
      </c>
      <c r="D906" s="74">
        <v>308</v>
      </c>
      <c r="E906" s="73" t="s">
        <v>1923</v>
      </c>
      <c r="F906" s="73" t="s">
        <v>1056</v>
      </c>
      <c r="G906" s="73" t="s">
        <v>43</v>
      </c>
      <c r="I906" s="73">
        <v>592</v>
      </c>
      <c r="J906" s="73" t="s">
        <v>1131</v>
      </c>
      <c r="K906" s="73">
        <v>1</v>
      </c>
      <c r="L906" s="73" t="s">
        <v>132</v>
      </c>
      <c r="M906" s="73">
        <v>70</v>
      </c>
    </row>
    <row r="907" spans="1:14">
      <c r="A907" s="73" t="s">
        <v>1921</v>
      </c>
      <c r="B907" s="74" t="s">
        <v>1925</v>
      </c>
      <c r="C907" s="75">
        <v>100</v>
      </c>
      <c r="D907" s="74">
        <v>308</v>
      </c>
      <c r="E907" s="73" t="s">
        <v>1923</v>
      </c>
      <c r="F907" s="73" t="s">
        <v>1056</v>
      </c>
      <c r="G907" s="73" t="s">
        <v>43</v>
      </c>
      <c r="I907" s="73">
        <v>594</v>
      </c>
      <c r="J907" s="73" t="s">
        <v>1141</v>
      </c>
      <c r="K907" s="73">
        <v>3</v>
      </c>
      <c r="L907" s="73" t="s">
        <v>132</v>
      </c>
      <c r="M907" s="73">
        <v>100</v>
      </c>
    </row>
    <row r="908" spans="1:14">
      <c r="A908" s="73" t="s">
        <v>1926</v>
      </c>
      <c r="B908" s="74" t="s">
        <v>1927</v>
      </c>
      <c r="C908" s="75">
        <v>50</v>
      </c>
      <c r="D908" s="74">
        <v>309</v>
      </c>
      <c r="E908" s="73" t="s">
        <v>1928</v>
      </c>
      <c r="F908" s="73" t="s">
        <v>1056</v>
      </c>
      <c r="G908" s="73" t="s">
        <v>43</v>
      </c>
      <c r="I908" s="73">
        <v>523</v>
      </c>
      <c r="J908" s="73" t="s">
        <v>1110</v>
      </c>
      <c r="K908" s="73">
        <v>3</v>
      </c>
      <c r="L908" s="73" t="s">
        <v>46</v>
      </c>
      <c r="M908" s="73">
        <v>50</v>
      </c>
    </row>
    <row r="909" spans="1:14">
      <c r="A909" s="73" t="s">
        <v>1926</v>
      </c>
      <c r="B909" s="74" t="s">
        <v>1929</v>
      </c>
      <c r="C909" s="75">
        <v>60</v>
      </c>
      <c r="D909" s="74">
        <v>309</v>
      </c>
      <c r="E909" s="73" t="s">
        <v>1928</v>
      </c>
      <c r="F909" s="73" t="s">
        <v>1056</v>
      </c>
      <c r="G909" s="73" t="s">
        <v>43</v>
      </c>
      <c r="I909" s="73">
        <v>522</v>
      </c>
      <c r="J909" s="73" t="s">
        <v>1117</v>
      </c>
      <c r="K909" s="73">
        <v>2</v>
      </c>
      <c r="L909" s="73" t="s">
        <v>46</v>
      </c>
      <c r="M909" s="73">
        <v>60</v>
      </c>
    </row>
    <row r="910" spans="1:14">
      <c r="A910" s="73" t="s">
        <v>1926</v>
      </c>
      <c r="B910" s="74" t="s">
        <v>1930</v>
      </c>
      <c r="C910" s="75">
        <v>60</v>
      </c>
      <c r="D910" s="74">
        <v>309</v>
      </c>
      <c r="E910" s="73" t="s">
        <v>1928</v>
      </c>
      <c r="F910" s="73" t="s">
        <v>1056</v>
      </c>
      <c r="G910" s="73" t="s">
        <v>43</v>
      </c>
      <c r="I910" s="73">
        <v>521</v>
      </c>
      <c r="J910" s="73" t="s">
        <v>1121</v>
      </c>
      <c r="K910" s="73">
        <v>1</v>
      </c>
      <c r="L910" s="73" t="s">
        <v>46</v>
      </c>
      <c r="M910" s="73">
        <v>60</v>
      </c>
      <c r="N910" s="73">
        <v>1</v>
      </c>
    </row>
    <row r="911" spans="1:14">
      <c r="A911" s="73" t="s">
        <v>1931</v>
      </c>
      <c r="B911" s="74" t="s">
        <v>1932</v>
      </c>
      <c r="C911" s="75">
        <v>60</v>
      </c>
      <c r="D911" s="74">
        <v>311</v>
      </c>
      <c r="E911" s="73" t="s">
        <v>1933</v>
      </c>
      <c r="F911" s="73" t="s">
        <v>1056</v>
      </c>
      <c r="G911" s="73" t="s">
        <v>43</v>
      </c>
      <c r="I911" s="73">
        <v>596</v>
      </c>
      <c r="J911" s="73" t="s">
        <v>1125</v>
      </c>
      <c r="K911" s="73">
        <v>2</v>
      </c>
      <c r="L911" s="73" t="s">
        <v>132</v>
      </c>
      <c r="M911" s="73">
        <v>60</v>
      </c>
    </row>
    <row r="912" spans="1:14">
      <c r="A912" s="73" t="s">
        <v>1931</v>
      </c>
      <c r="B912" s="74" t="s">
        <v>1934</v>
      </c>
      <c r="C912" s="75">
        <v>50</v>
      </c>
      <c r="D912" s="74">
        <v>311</v>
      </c>
      <c r="E912" s="73" t="s">
        <v>1933</v>
      </c>
      <c r="F912" s="73" t="s">
        <v>1056</v>
      </c>
      <c r="G912" s="73" t="s">
        <v>43</v>
      </c>
      <c r="I912" s="73">
        <v>597</v>
      </c>
      <c r="J912" s="73" t="s">
        <v>1133</v>
      </c>
      <c r="K912" s="73">
        <v>3</v>
      </c>
      <c r="L912" s="73" t="s">
        <v>132</v>
      </c>
      <c r="M912" s="73">
        <v>50</v>
      </c>
    </row>
    <row r="913" spans="1:14">
      <c r="A913" s="73" t="s">
        <v>1931</v>
      </c>
      <c r="B913" s="74" t="s">
        <v>1935</v>
      </c>
      <c r="C913" s="75">
        <v>60</v>
      </c>
      <c r="D913" s="74">
        <v>311</v>
      </c>
      <c r="E913" s="73" t="s">
        <v>1933</v>
      </c>
      <c r="F913" s="73" t="s">
        <v>1056</v>
      </c>
      <c r="G913" s="73" t="s">
        <v>43</v>
      </c>
      <c r="I913" s="73">
        <v>595</v>
      </c>
      <c r="J913" s="73" t="s">
        <v>1135</v>
      </c>
      <c r="K913" s="73">
        <v>1</v>
      </c>
      <c r="L913" s="73" t="s">
        <v>132</v>
      </c>
      <c r="M913" s="73">
        <v>60</v>
      </c>
    </row>
    <row r="914" spans="1:14">
      <c r="A914" s="73" t="s">
        <v>1936</v>
      </c>
      <c r="B914" s="74" t="s">
        <v>1937</v>
      </c>
      <c r="C914" s="75">
        <v>90</v>
      </c>
      <c r="D914" s="74">
        <v>314</v>
      </c>
      <c r="E914" s="73" t="s">
        <v>1938</v>
      </c>
      <c r="F914" s="73" t="s">
        <v>42</v>
      </c>
      <c r="G914" s="73" t="s">
        <v>43</v>
      </c>
      <c r="I914" s="73">
        <v>637</v>
      </c>
      <c r="J914" s="73" t="s">
        <v>1245</v>
      </c>
      <c r="K914" s="73">
        <v>3</v>
      </c>
      <c r="L914" s="73" t="s">
        <v>46</v>
      </c>
      <c r="M914" s="73">
        <v>90</v>
      </c>
      <c r="N914" s="73">
        <v>37</v>
      </c>
    </row>
    <row r="915" spans="1:14">
      <c r="A915" s="73" t="s">
        <v>1936</v>
      </c>
      <c r="B915" s="74" t="s">
        <v>1939</v>
      </c>
      <c r="C915" s="75">
        <v>90</v>
      </c>
      <c r="D915" s="74">
        <v>314</v>
      </c>
      <c r="E915" s="73" t="s">
        <v>1938</v>
      </c>
      <c r="F915" s="73" t="s">
        <v>42</v>
      </c>
      <c r="G915" s="73" t="s">
        <v>43</v>
      </c>
      <c r="I915" s="73">
        <v>814</v>
      </c>
      <c r="J915" s="73" t="s">
        <v>1940</v>
      </c>
      <c r="K915" s="73">
        <v>7</v>
      </c>
      <c r="L915" s="73" t="s">
        <v>46</v>
      </c>
      <c r="M915" s="73">
        <v>90</v>
      </c>
      <c r="N915" s="73">
        <v>2</v>
      </c>
    </row>
    <row r="916" spans="1:14">
      <c r="A916" s="73" t="s">
        <v>1936</v>
      </c>
      <c r="B916" s="74" t="s">
        <v>1941</v>
      </c>
      <c r="C916" s="75">
        <v>1</v>
      </c>
      <c r="D916" s="74">
        <v>314</v>
      </c>
      <c r="E916" s="73" t="s">
        <v>1938</v>
      </c>
      <c r="F916" s="73" t="s">
        <v>42</v>
      </c>
      <c r="G916" s="73" t="s">
        <v>43</v>
      </c>
      <c r="I916" s="73">
        <v>848</v>
      </c>
      <c r="J916" s="73" t="s">
        <v>1942</v>
      </c>
      <c r="K916" s="73">
        <v>5</v>
      </c>
      <c r="L916" s="73" t="s">
        <v>46</v>
      </c>
      <c r="M916" s="73">
        <v>1</v>
      </c>
      <c r="N916" s="73">
        <v>2</v>
      </c>
    </row>
    <row r="917" spans="1:14">
      <c r="A917" s="73" t="s">
        <v>1936</v>
      </c>
      <c r="B917" s="74" t="s">
        <v>1943</v>
      </c>
      <c r="C917" s="75">
        <v>60</v>
      </c>
      <c r="D917" s="74">
        <v>314</v>
      </c>
      <c r="E917" s="73" t="s">
        <v>1938</v>
      </c>
      <c r="F917" s="73" t="s">
        <v>42</v>
      </c>
      <c r="G917" s="73" t="s">
        <v>43</v>
      </c>
      <c r="I917" s="73">
        <v>809</v>
      </c>
      <c r="J917" s="73" t="s">
        <v>1944</v>
      </c>
      <c r="K917" s="73">
        <v>9</v>
      </c>
      <c r="L917" s="73" t="s">
        <v>46</v>
      </c>
      <c r="M917" s="73">
        <v>60</v>
      </c>
    </row>
    <row r="918" spans="1:14">
      <c r="A918" s="73" t="s">
        <v>1936</v>
      </c>
      <c r="B918" s="74" t="s">
        <v>1945</v>
      </c>
      <c r="C918" s="75">
        <v>60</v>
      </c>
      <c r="D918" s="74">
        <v>314</v>
      </c>
      <c r="E918" s="73" t="s">
        <v>1938</v>
      </c>
      <c r="F918" s="73" t="s">
        <v>42</v>
      </c>
      <c r="G918" s="73" t="s">
        <v>43</v>
      </c>
      <c r="I918" s="73">
        <v>812</v>
      </c>
      <c r="J918" s="73" t="s">
        <v>1946</v>
      </c>
      <c r="K918" s="73">
        <v>12</v>
      </c>
      <c r="L918" s="73" t="s">
        <v>46</v>
      </c>
      <c r="M918" s="73">
        <v>60</v>
      </c>
    </row>
    <row r="919" spans="1:14">
      <c r="A919" s="73" t="s">
        <v>1936</v>
      </c>
      <c r="B919" s="74" t="s">
        <v>1947</v>
      </c>
      <c r="C919" s="75">
        <v>1</v>
      </c>
      <c r="D919" s="74">
        <v>314</v>
      </c>
      <c r="E919" s="73" t="s">
        <v>1938</v>
      </c>
      <c r="F919" s="73" t="s">
        <v>42</v>
      </c>
      <c r="G919" s="73" t="s">
        <v>43</v>
      </c>
      <c r="I919" s="73">
        <v>849</v>
      </c>
      <c r="J919" s="73" t="s">
        <v>1948</v>
      </c>
      <c r="K919" s="73">
        <v>8</v>
      </c>
      <c r="L919" s="73" t="s">
        <v>46</v>
      </c>
      <c r="M919" s="73">
        <v>1</v>
      </c>
    </row>
    <row r="920" spans="1:14">
      <c r="A920" s="73" t="s">
        <v>1936</v>
      </c>
      <c r="B920" s="74" t="s">
        <v>1949</v>
      </c>
      <c r="C920" s="75">
        <v>70</v>
      </c>
      <c r="D920" s="74">
        <v>314</v>
      </c>
      <c r="E920" s="73" t="s">
        <v>1938</v>
      </c>
      <c r="F920" s="73" t="s">
        <v>42</v>
      </c>
      <c r="G920" s="73" t="s">
        <v>43</v>
      </c>
      <c r="I920" s="73">
        <v>808</v>
      </c>
      <c r="J920" s="73" t="s">
        <v>1950</v>
      </c>
      <c r="K920" s="73">
        <v>6</v>
      </c>
      <c r="L920" s="73" t="s">
        <v>46</v>
      </c>
      <c r="M920" s="73">
        <v>70</v>
      </c>
      <c r="N920" s="73">
        <v>7</v>
      </c>
    </row>
    <row r="921" spans="1:14">
      <c r="A921" s="73" t="s">
        <v>1936</v>
      </c>
      <c r="B921" s="74" t="s">
        <v>1951</v>
      </c>
      <c r="C921" s="75">
        <v>100</v>
      </c>
      <c r="D921" s="74">
        <v>314</v>
      </c>
      <c r="E921" s="73" t="s">
        <v>1938</v>
      </c>
      <c r="F921" s="73" t="s">
        <v>42</v>
      </c>
      <c r="G921" s="73" t="s">
        <v>43</v>
      </c>
      <c r="I921" s="73">
        <v>813</v>
      </c>
      <c r="J921" s="73" t="s">
        <v>1952</v>
      </c>
      <c r="K921" s="73">
        <v>13</v>
      </c>
      <c r="L921" s="73" t="s">
        <v>46</v>
      </c>
      <c r="M921" s="73">
        <v>100</v>
      </c>
    </row>
    <row r="922" spans="1:14">
      <c r="A922" s="73" t="s">
        <v>1936</v>
      </c>
      <c r="B922" s="74" t="s">
        <v>1953</v>
      </c>
      <c r="C922" s="75">
        <v>8</v>
      </c>
      <c r="D922" s="74">
        <v>314</v>
      </c>
      <c r="E922" s="73" t="s">
        <v>1938</v>
      </c>
      <c r="F922" s="73" t="s">
        <v>42</v>
      </c>
      <c r="G922" s="73" t="s">
        <v>43</v>
      </c>
      <c r="I922" s="73">
        <v>824</v>
      </c>
      <c r="J922" s="73" t="s">
        <v>1954</v>
      </c>
      <c r="K922" s="73">
        <v>1</v>
      </c>
      <c r="L922" s="73" t="s">
        <v>46</v>
      </c>
      <c r="M922" s="73">
        <v>8</v>
      </c>
      <c r="N922" s="73">
        <v>29</v>
      </c>
    </row>
    <row r="923" spans="1:14">
      <c r="A923" s="73" t="s">
        <v>1936</v>
      </c>
      <c r="B923" s="74" t="s">
        <v>1955</v>
      </c>
      <c r="C923" s="75">
        <v>70</v>
      </c>
      <c r="D923" s="74">
        <v>314</v>
      </c>
      <c r="E923" s="73" t="s">
        <v>1938</v>
      </c>
      <c r="F923" s="73" t="s">
        <v>42</v>
      </c>
      <c r="G923" s="73" t="s">
        <v>43</v>
      </c>
      <c r="I923" s="73">
        <v>639</v>
      </c>
      <c r="J923" s="73" t="s">
        <v>1247</v>
      </c>
      <c r="K923" s="73">
        <v>2</v>
      </c>
      <c r="L923" s="73" t="s">
        <v>46</v>
      </c>
      <c r="M923" s="73">
        <v>70</v>
      </c>
      <c r="N923" s="73">
        <v>82</v>
      </c>
    </row>
    <row r="924" spans="1:14">
      <c r="A924" s="73" t="s">
        <v>1936</v>
      </c>
      <c r="B924" s="74" t="s">
        <v>1956</v>
      </c>
      <c r="C924" s="75">
        <v>30</v>
      </c>
      <c r="D924" s="74">
        <v>314</v>
      </c>
      <c r="E924" s="73" t="s">
        <v>1938</v>
      </c>
      <c r="F924" s="73" t="s">
        <v>42</v>
      </c>
      <c r="G924" s="73" t="s">
        <v>43</v>
      </c>
      <c r="I924" s="73">
        <v>807</v>
      </c>
      <c r="J924" s="73" t="s">
        <v>1957</v>
      </c>
      <c r="K924" s="73">
        <v>4</v>
      </c>
      <c r="L924" s="73" t="s">
        <v>46</v>
      </c>
      <c r="M924" s="73">
        <v>30</v>
      </c>
      <c r="N924" s="73">
        <v>12</v>
      </c>
    </row>
    <row r="925" spans="1:14">
      <c r="A925" s="73" t="s">
        <v>1936</v>
      </c>
      <c r="B925" s="74" t="s">
        <v>1958</v>
      </c>
      <c r="C925" s="75">
        <v>110</v>
      </c>
      <c r="D925" s="74">
        <v>314</v>
      </c>
      <c r="E925" s="73" t="s">
        <v>1938</v>
      </c>
      <c r="F925" s="73" t="s">
        <v>42</v>
      </c>
      <c r="G925" s="73" t="s">
        <v>43</v>
      </c>
      <c r="I925" s="73">
        <v>815</v>
      </c>
      <c r="J925" s="73" t="s">
        <v>1959</v>
      </c>
      <c r="K925" s="73">
        <v>14</v>
      </c>
      <c r="L925" s="73" t="s">
        <v>46</v>
      </c>
      <c r="M925" s="73">
        <v>110</v>
      </c>
      <c r="N925" s="73">
        <v>1</v>
      </c>
    </row>
    <row r="926" spans="1:14">
      <c r="A926" s="73" t="s">
        <v>1936</v>
      </c>
      <c r="B926" s="74" t="s">
        <v>1960</v>
      </c>
      <c r="C926" s="75">
        <v>60</v>
      </c>
      <c r="D926" s="74">
        <v>314</v>
      </c>
      <c r="E926" s="73" t="s">
        <v>1938</v>
      </c>
      <c r="F926" s="73" t="s">
        <v>42</v>
      </c>
      <c r="G926" s="73" t="s">
        <v>43</v>
      </c>
      <c r="I926" s="73">
        <v>811</v>
      </c>
      <c r="J926" s="73" t="s">
        <v>1961</v>
      </c>
      <c r="K926" s="73">
        <v>11</v>
      </c>
      <c r="L926" s="73" t="s">
        <v>46</v>
      </c>
      <c r="M926" s="73">
        <v>60</v>
      </c>
      <c r="N926" s="73">
        <v>1</v>
      </c>
    </row>
    <row r="927" spans="1:14">
      <c r="A927" s="73" t="s">
        <v>1936</v>
      </c>
      <c r="B927" s="74" t="s">
        <v>1962</v>
      </c>
      <c r="C927" s="75">
        <v>50</v>
      </c>
      <c r="D927" s="74">
        <v>314</v>
      </c>
      <c r="E927" s="73" t="s">
        <v>1938</v>
      </c>
      <c r="F927" s="73" t="s">
        <v>42</v>
      </c>
      <c r="G927" s="73" t="s">
        <v>43</v>
      </c>
      <c r="I927" s="73">
        <v>810</v>
      </c>
      <c r="J927" s="73" t="s">
        <v>1963</v>
      </c>
      <c r="K927" s="73">
        <v>10</v>
      </c>
      <c r="L927" s="73" t="s">
        <v>46</v>
      </c>
      <c r="M927" s="73">
        <v>50</v>
      </c>
    </row>
    <row r="928" spans="1:14">
      <c r="A928" s="73" t="s">
        <v>1964</v>
      </c>
      <c r="B928" s="74" t="s">
        <v>1965</v>
      </c>
      <c r="C928" s="75">
        <v>70</v>
      </c>
      <c r="D928" s="74">
        <v>315</v>
      </c>
      <c r="E928" s="73" t="s">
        <v>129</v>
      </c>
      <c r="F928" s="73" t="s">
        <v>42</v>
      </c>
      <c r="G928" s="73" t="s">
        <v>43</v>
      </c>
      <c r="I928" s="73">
        <v>485</v>
      </c>
      <c r="J928" s="73" t="s">
        <v>1006</v>
      </c>
      <c r="K928" s="73">
        <v>2</v>
      </c>
      <c r="L928" s="73" t="s">
        <v>132</v>
      </c>
      <c r="M928" s="73">
        <v>70</v>
      </c>
      <c r="N928" s="73">
        <v>1</v>
      </c>
    </row>
    <row r="929" spans="1:14">
      <c r="A929" s="73" t="s">
        <v>1964</v>
      </c>
      <c r="B929" s="74" t="s">
        <v>1966</v>
      </c>
      <c r="C929" s="75">
        <v>100</v>
      </c>
      <c r="D929" s="74">
        <v>315</v>
      </c>
      <c r="E929" s="73" t="s">
        <v>129</v>
      </c>
      <c r="F929" s="73" t="s">
        <v>42</v>
      </c>
      <c r="G929" s="73" t="s">
        <v>43</v>
      </c>
      <c r="I929" s="73">
        <v>802</v>
      </c>
      <c r="J929" s="73" t="s">
        <v>1967</v>
      </c>
      <c r="K929" s="73">
        <v>13</v>
      </c>
      <c r="L929" s="73" t="s">
        <v>132</v>
      </c>
      <c r="M929" s="73">
        <v>100</v>
      </c>
    </row>
    <row r="930" spans="1:14">
      <c r="A930" s="73" t="s">
        <v>1964</v>
      </c>
      <c r="B930" s="74" t="s">
        <v>1968</v>
      </c>
      <c r="C930" s="75">
        <v>30</v>
      </c>
      <c r="D930" s="74">
        <v>315</v>
      </c>
      <c r="E930" s="73" t="s">
        <v>129</v>
      </c>
      <c r="F930" s="73" t="s">
        <v>42</v>
      </c>
      <c r="G930" s="73" t="s">
        <v>43</v>
      </c>
      <c r="I930" s="73">
        <v>804</v>
      </c>
      <c r="J930" s="73" t="s">
        <v>1969</v>
      </c>
      <c r="K930" s="73">
        <v>4</v>
      </c>
      <c r="L930" s="73" t="s">
        <v>132</v>
      </c>
      <c r="M930" s="73">
        <v>30</v>
      </c>
      <c r="N930" s="73">
        <v>1</v>
      </c>
    </row>
    <row r="931" spans="1:14">
      <c r="A931" s="73" t="s">
        <v>1964</v>
      </c>
      <c r="B931" s="74" t="s">
        <v>1970</v>
      </c>
      <c r="C931" s="75">
        <v>60</v>
      </c>
      <c r="D931" s="74">
        <v>315</v>
      </c>
      <c r="E931" s="73" t="s">
        <v>129</v>
      </c>
      <c r="F931" s="73" t="s">
        <v>42</v>
      </c>
      <c r="G931" s="73" t="s">
        <v>43</v>
      </c>
      <c r="I931" s="73">
        <v>828</v>
      </c>
      <c r="J931" s="73" t="s">
        <v>1971</v>
      </c>
      <c r="K931" s="73">
        <v>12</v>
      </c>
      <c r="L931" s="73" t="s">
        <v>132</v>
      </c>
      <c r="M931" s="73">
        <v>60</v>
      </c>
    </row>
    <row r="932" spans="1:14">
      <c r="A932" s="73" t="s">
        <v>1964</v>
      </c>
      <c r="B932" s="74" t="s">
        <v>1972</v>
      </c>
      <c r="C932" s="75">
        <v>60</v>
      </c>
      <c r="D932" s="74">
        <v>315</v>
      </c>
      <c r="E932" s="73" t="s">
        <v>129</v>
      </c>
      <c r="F932" s="73" t="s">
        <v>42</v>
      </c>
      <c r="G932" s="73" t="s">
        <v>43</v>
      </c>
      <c r="I932" s="73">
        <v>825</v>
      </c>
      <c r="J932" s="73" t="s">
        <v>1973</v>
      </c>
      <c r="K932" s="73">
        <v>9</v>
      </c>
      <c r="L932" s="73" t="s">
        <v>132</v>
      </c>
      <c r="M932" s="73">
        <v>60</v>
      </c>
    </row>
    <row r="933" spans="1:14">
      <c r="A933" s="73" t="s">
        <v>1964</v>
      </c>
      <c r="B933" s="74" t="s">
        <v>1974</v>
      </c>
      <c r="C933" s="75">
        <v>50</v>
      </c>
      <c r="D933" s="74">
        <v>315</v>
      </c>
      <c r="E933" s="73" t="s">
        <v>129</v>
      </c>
      <c r="F933" s="73" t="s">
        <v>42</v>
      </c>
      <c r="G933" s="73" t="s">
        <v>43</v>
      </c>
      <c r="I933" s="73">
        <v>826</v>
      </c>
      <c r="J933" s="73" t="s">
        <v>1975</v>
      </c>
      <c r="K933" s="73">
        <v>10</v>
      </c>
      <c r="L933" s="73" t="s">
        <v>132</v>
      </c>
      <c r="M933" s="73">
        <v>50</v>
      </c>
    </row>
    <row r="934" spans="1:14">
      <c r="A934" s="73" t="s">
        <v>1964</v>
      </c>
      <c r="B934" s="74" t="s">
        <v>1976</v>
      </c>
      <c r="C934" s="75">
        <v>70</v>
      </c>
      <c r="D934" s="74">
        <v>315</v>
      </c>
      <c r="E934" s="73" t="s">
        <v>129</v>
      </c>
      <c r="F934" s="73" t="s">
        <v>42</v>
      </c>
      <c r="G934" s="73" t="s">
        <v>43</v>
      </c>
      <c r="I934" s="73">
        <v>803</v>
      </c>
      <c r="J934" s="73" t="s">
        <v>1977</v>
      </c>
      <c r="K934" s="73">
        <v>6</v>
      </c>
      <c r="L934" s="73" t="s">
        <v>132</v>
      </c>
      <c r="M934" s="73">
        <v>70</v>
      </c>
    </row>
    <row r="935" spans="1:14">
      <c r="A935" s="73" t="s">
        <v>1964</v>
      </c>
      <c r="B935" s="74" t="s">
        <v>1978</v>
      </c>
      <c r="C935" s="75">
        <v>110</v>
      </c>
      <c r="D935" s="74">
        <v>315</v>
      </c>
      <c r="E935" s="73" t="s">
        <v>129</v>
      </c>
      <c r="F935" s="73" t="s">
        <v>42</v>
      </c>
      <c r="G935" s="73" t="s">
        <v>43</v>
      </c>
      <c r="I935" s="73">
        <v>805</v>
      </c>
      <c r="J935" s="73" t="s">
        <v>1979</v>
      </c>
      <c r="K935" s="73">
        <v>14</v>
      </c>
      <c r="L935" s="73" t="s">
        <v>132</v>
      </c>
      <c r="M935" s="73">
        <v>110</v>
      </c>
    </row>
    <row r="936" spans="1:14">
      <c r="A936" s="73" t="s">
        <v>1964</v>
      </c>
      <c r="B936" s="74" t="s">
        <v>1980</v>
      </c>
      <c r="C936" s="75">
        <v>90</v>
      </c>
      <c r="D936" s="74">
        <v>315</v>
      </c>
      <c r="E936" s="73" t="s">
        <v>129</v>
      </c>
      <c r="F936" s="73" t="s">
        <v>42</v>
      </c>
      <c r="G936" s="73" t="s">
        <v>43</v>
      </c>
      <c r="I936" s="73">
        <v>486</v>
      </c>
      <c r="J936" s="73" t="s">
        <v>1002</v>
      </c>
      <c r="K936" s="73">
        <v>3</v>
      </c>
      <c r="L936" s="73" t="s">
        <v>132</v>
      </c>
      <c r="M936" s="73">
        <v>90</v>
      </c>
      <c r="N936" s="73">
        <v>3</v>
      </c>
    </row>
    <row r="937" spans="1:14">
      <c r="A937" s="73" t="s">
        <v>1964</v>
      </c>
      <c r="B937" s="74" t="s">
        <v>1981</v>
      </c>
      <c r="C937" s="75">
        <v>8</v>
      </c>
      <c r="D937" s="74">
        <v>315</v>
      </c>
      <c r="E937" s="73" t="s">
        <v>129</v>
      </c>
      <c r="F937" s="73" t="s">
        <v>42</v>
      </c>
      <c r="G937" s="73" t="s">
        <v>43</v>
      </c>
      <c r="I937" s="73">
        <v>823</v>
      </c>
      <c r="J937" s="73" t="s">
        <v>1982</v>
      </c>
      <c r="K937" s="73">
        <v>1</v>
      </c>
      <c r="L937" s="73" t="s">
        <v>132</v>
      </c>
      <c r="M937" s="73">
        <v>8</v>
      </c>
      <c r="N937" s="73">
        <v>4</v>
      </c>
    </row>
    <row r="938" spans="1:14">
      <c r="A938" s="73" t="s">
        <v>1964</v>
      </c>
      <c r="B938" s="74" t="s">
        <v>1983</v>
      </c>
      <c r="C938" s="75">
        <v>1</v>
      </c>
      <c r="D938" s="74">
        <v>315</v>
      </c>
      <c r="E938" s="73" t="s">
        <v>129</v>
      </c>
      <c r="F938" s="73" t="s">
        <v>42</v>
      </c>
      <c r="G938" s="73" t="s">
        <v>43</v>
      </c>
      <c r="I938" s="73">
        <v>847</v>
      </c>
      <c r="J938" s="73" t="s">
        <v>1984</v>
      </c>
      <c r="K938" s="73">
        <v>5</v>
      </c>
      <c r="L938" s="73" t="s">
        <v>132</v>
      </c>
      <c r="M938" s="73">
        <v>1</v>
      </c>
      <c r="N938" s="73">
        <v>2</v>
      </c>
    </row>
    <row r="939" spans="1:14">
      <c r="A939" s="73" t="s">
        <v>1964</v>
      </c>
      <c r="B939" s="74" t="s">
        <v>1985</v>
      </c>
      <c r="C939" s="75">
        <v>1</v>
      </c>
      <c r="D939" s="74">
        <v>315</v>
      </c>
      <c r="E939" s="73" t="s">
        <v>129</v>
      </c>
      <c r="F939" s="73" t="s">
        <v>42</v>
      </c>
      <c r="G939" s="73" t="s">
        <v>43</v>
      </c>
      <c r="I939" s="73">
        <v>846</v>
      </c>
      <c r="J939" s="73" t="s">
        <v>1986</v>
      </c>
      <c r="K939" s="73">
        <v>8</v>
      </c>
      <c r="L939" s="73" t="s">
        <v>132</v>
      </c>
      <c r="M939" s="73">
        <v>1</v>
      </c>
    </row>
    <row r="940" spans="1:14">
      <c r="A940" s="73" t="s">
        <v>1964</v>
      </c>
      <c r="B940" s="74" t="s">
        <v>1987</v>
      </c>
      <c r="C940" s="75">
        <v>60</v>
      </c>
      <c r="D940" s="74">
        <v>315</v>
      </c>
      <c r="E940" s="73" t="s">
        <v>129</v>
      </c>
      <c r="F940" s="73" t="s">
        <v>42</v>
      </c>
      <c r="G940" s="73" t="s">
        <v>43</v>
      </c>
      <c r="I940" s="73">
        <v>827</v>
      </c>
      <c r="J940" s="73" t="s">
        <v>1988</v>
      </c>
      <c r="K940" s="73">
        <v>11</v>
      </c>
      <c r="L940" s="73" t="s">
        <v>132</v>
      </c>
      <c r="M940" s="73">
        <v>60</v>
      </c>
    </row>
    <row r="941" spans="1:14">
      <c r="A941" s="73" t="s">
        <v>1964</v>
      </c>
      <c r="B941" s="74" t="s">
        <v>1989</v>
      </c>
      <c r="C941" s="75">
        <v>90</v>
      </c>
      <c r="D941" s="74">
        <v>315</v>
      </c>
      <c r="E941" s="73" t="s">
        <v>129</v>
      </c>
      <c r="F941" s="73" t="s">
        <v>42</v>
      </c>
      <c r="G941" s="73" t="s">
        <v>43</v>
      </c>
      <c r="I941" s="73">
        <v>806</v>
      </c>
      <c r="J941" s="73" t="s">
        <v>1990</v>
      </c>
      <c r="K941" s="73">
        <v>7</v>
      </c>
      <c r="L941" s="73" t="s">
        <v>132</v>
      </c>
      <c r="M941" s="73">
        <v>90</v>
      </c>
    </row>
    <row r="942" spans="1:14">
      <c r="A942" s="73" t="s">
        <v>1991</v>
      </c>
      <c r="B942" s="74" t="s">
        <v>1992</v>
      </c>
      <c r="C942" s="75">
        <v>20</v>
      </c>
      <c r="D942" s="74">
        <v>318</v>
      </c>
      <c r="E942" s="73" t="s">
        <v>1993</v>
      </c>
      <c r="F942" s="73" t="s">
        <v>1056</v>
      </c>
      <c r="G942" s="73" t="s">
        <v>43</v>
      </c>
      <c r="I942" s="73">
        <v>852</v>
      </c>
      <c r="J942" s="73" t="s">
        <v>1994</v>
      </c>
      <c r="K942" s="73">
        <v>2</v>
      </c>
      <c r="L942" s="73" t="s">
        <v>46</v>
      </c>
      <c r="M942" s="73">
        <v>20</v>
      </c>
    </row>
    <row r="943" spans="1:14">
      <c r="A943" s="73" t="s">
        <v>1991</v>
      </c>
      <c r="B943" s="74" t="s">
        <v>1995</v>
      </c>
      <c r="C943" s="75">
        <v>20</v>
      </c>
      <c r="D943" s="74">
        <v>318</v>
      </c>
      <c r="E943" s="73" t="s">
        <v>1993</v>
      </c>
      <c r="F943" s="73" t="s">
        <v>1056</v>
      </c>
      <c r="G943" s="73" t="s">
        <v>43</v>
      </c>
      <c r="I943" s="73">
        <v>853</v>
      </c>
      <c r="J943" s="73" t="s">
        <v>1996</v>
      </c>
      <c r="K943" s="73">
        <v>3</v>
      </c>
      <c r="L943" s="73" t="s">
        <v>46</v>
      </c>
      <c r="M943" s="73">
        <v>20</v>
      </c>
    </row>
    <row r="944" spans="1:14">
      <c r="A944" s="73" t="s">
        <v>1991</v>
      </c>
      <c r="B944" s="74" t="s">
        <v>1997</v>
      </c>
      <c r="C944" s="75">
        <v>10</v>
      </c>
      <c r="D944" s="74">
        <v>318</v>
      </c>
      <c r="E944" s="73" t="s">
        <v>1993</v>
      </c>
      <c r="F944" s="73" t="s">
        <v>1056</v>
      </c>
      <c r="G944" s="73" t="s">
        <v>43</v>
      </c>
      <c r="I944" s="73">
        <v>851</v>
      </c>
      <c r="J944" s="73" t="s">
        <v>1998</v>
      </c>
      <c r="K944" s="73">
        <v>1</v>
      </c>
      <c r="L944" s="73" t="s">
        <v>46</v>
      </c>
      <c r="M944" s="73">
        <v>10</v>
      </c>
    </row>
    <row r="945" spans="1:14">
      <c r="A945" s="73" t="s">
        <v>1999</v>
      </c>
      <c r="B945" s="74" t="s">
        <v>2000</v>
      </c>
      <c r="C945" s="75">
        <v>60</v>
      </c>
      <c r="D945" s="74">
        <v>319</v>
      </c>
      <c r="E945" s="73" t="s">
        <v>854</v>
      </c>
      <c r="F945" s="73" t="s">
        <v>42</v>
      </c>
      <c r="G945" s="73" t="s">
        <v>43</v>
      </c>
      <c r="I945" s="73">
        <v>796</v>
      </c>
      <c r="J945" s="73" t="s">
        <v>2001</v>
      </c>
      <c r="K945" s="73">
        <v>4</v>
      </c>
      <c r="L945" s="73" t="s">
        <v>46</v>
      </c>
      <c r="M945" s="73">
        <v>60</v>
      </c>
      <c r="N945" s="73">
        <v>29</v>
      </c>
    </row>
    <row r="946" spans="1:14">
      <c r="A946" s="73" t="s">
        <v>1999</v>
      </c>
      <c r="B946" s="74" t="s">
        <v>2002</v>
      </c>
      <c r="C946" s="75">
        <v>60</v>
      </c>
      <c r="D946" s="74">
        <v>319</v>
      </c>
      <c r="E946" s="73" t="s">
        <v>854</v>
      </c>
      <c r="F946" s="73" t="s">
        <v>42</v>
      </c>
      <c r="G946" s="73" t="s">
        <v>43</v>
      </c>
      <c r="I946" s="73">
        <v>798</v>
      </c>
      <c r="J946" s="73" t="s">
        <v>2003</v>
      </c>
      <c r="K946" s="73">
        <v>5</v>
      </c>
      <c r="L946" s="73" t="s">
        <v>46</v>
      </c>
      <c r="M946" s="73">
        <v>60</v>
      </c>
      <c r="N946" s="73">
        <v>35</v>
      </c>
    </row>
    <row r="947" spans="1:14">
      <c r="A947" s="73" t="s">
        <v>1999</v>
      </c>
      <c r="B947" s="74" t="s">
        <v>2004</v>
      </c>
      <c r="C947" s="75">
        <v>70</v>
      </c>
      <c r="D947" s="74">
        <v>319</v>
      </c>
      <c r="E947" s="73" t="s">
        <v>854</v>
      </c>
      <c r="F947" s="73" t="s">
        <v>42</v>
      </c>
      <c r="G947" s="73" t="s">
        <v>43</v>
      </c>
      <c r="I947" s="73">
        <v>799</v>
      </c>
      <c r="J947" s="73" t="s">
        <v>2005</v>
      </c>
      <c r="K947" s="73">
        <v>6</v>
      </c>
      <c r="L947" s="73" t="s">
        <v>46</v>
      </c>
      <c r="M947" s="73">
        <v>70</v>
      </c>
      <c r="N947" s="73">
        <v>16</v>
      </c>
    </row>
    <row r="948" spans="1:14">
      <c r="A948" s="73" t="s">
        <v>1999</v>
      </c>
      <c r="B948" s="74" t="s">
        <v>2006</v>
      </c>
      <c r="C948" s="75">
        <v>60</v>
      </c>
      <c r="D948" s="74">
        <v>319</v>
      </c>
      <c r="E948" s="73" t="s">
        <v>854</v>
      </c>
      <c r="F948" s="73" t="s">
        <v>42</v>
      </c>
      <c r="G948" s="73" t="s">
        <v>43</v>
      </c>
      <c r="I948" s="73">
        <v>795</v>
      </c>
      <c r="J948" s="73" t="s">
        <v>2007</v>
      </c>
      <c r="K948" s="73">
        <v>3</v>
      </c>
      <c r="L948" s="73" t="s">
        <v>46</v>
      </c>
      <c r="M948" s="73">
        <v>60</v>
      </c>
      <c r="N948" s="73">
        <v>95</v>
      </c>
    </row>
    <row r="949" spans="1:14">
      <c r="A949" s="73" t="s">
        <v>1999</v>
      </c>
      <c r="B949" s="74" t="s">
        <v>2008</v>
      </c>
      <c r="C949" s="75">
        <v>70</v>
      </c>
      <c r="D949" s="74">
        <v>319</v>
      </c>
      <c r="E949" s="73" t="s">
        <v>854</v>
      </c>
      <c r="F949" s="73" t="s">
        <v>42</v>
      </c>
      <c r="G949" s="73" t="s">
        <v>43</v>
      </c>
      <c r="I949" s="73">
        <v>404</v>
      </c>
      <c r="J949" s="73" t="s">
        <v>869</v>
      </c>
      <c r="K949" s="73">
        <v>8</v>
      </c>
      <c r="L949" s="73" t="s">
        <v>46</v>
      </c>
      <c r="M949" s="73">
        <v>70</v>
      </c>
      <c r="N949" s="73">
        <v>4</v>
      </c>
    </row>
    <row r="950" spans="1:14">
      <c r="A950" s="73" t="s">
        <v>1999</v>
      </c>
      <c r="B950" s="74" t="s">
        <v>2009</v>
      </c>
      <c r="C950" s="75">
        <v>70</v>
      </c>
      <c r="D950" s="74">
        <v>319</v>
      </c>
      <c r="E950" s="73" t="s">
        <v>854</v>
      </c>
      <c r="F950" s="73" t="s">
        <v>42</v>
      </c>
      <c r="G950" s="73" t="s">
        <v>43</v>
      </c>
      <c r="I950" s="73">
        <v>400</v>
      </c>
      <c r="J950" s="73" t="s">
        <v>862</v>
      </c>
      <c r="K950" s="73">
        <v>7</v>
      </c>
      <c r="L950" s="73" t="s">
        <v>46</v>
      </c>
      <c r="M950" s="73">
        <v>70</v>
      </c>
      <c r="N950" s="73">
        <v>9</v>
      </c>
    </row>
    <row r="951" spans="1:14">
      <c r="A951" s="73" t="s">
        <v>1999</v>
      </c>
      <c r="B951" s="74" t="s">
        <v>2010</v>
      </c>
      <c r="C951" s="75">
        <v>30</v>
      </c>
      <c r="D951" s="74">
        <v>319</v>
      </c>
      <c r="E951" s="73" t="s">
        <v>854</v>
      </c>
      <c r="F951" s="73" t="s">
        <v>42</v>
      </c>
      <c r="G951" s="73" t="s">
        <v>43</v>
      </c>
      <c r="I951" s="73">
        <v>794</v>
      </c>
      <c r="J951" s="73" t="s">
        <v>2011</v>
      </c>
      <c r="K951" s="73">
        <v>2</v>
      </c>
      <c r="L951" s="73" t="s">
        <v>46</v>
      </c>
      <c r="M951" s="73">
        <v>30</v>
      </c>
      <c r="N951" s="73">
        <v>37</v>
      </c>
    </row>
    <row r="952" spans="1:14">
      <c r="A952" s="73" t="s">
        <v>1999</v>
      </c>
      <c r="B952" s="74" t="s">
        <v>2012</v>
      </c>
      <c r="C952" s="75">
        <v>20</v>
      </c>
      <c r="D952" s="74">
        <v>319</v>
      </c>
      <c r="E952" s="73" t="s">
        <v>854</v>
      </c>
      <c r="F952" s="73" t="s">
        <v>42</v>
      </c>
      <c r="G952" s="73" t="s">
        <v>43</v>
      </c>
      <c r="I952" s="73">
        <v>793</v>
      </c>
      <c r="J952" s="73" t="s">
        <v>2013</v>
      </c>
      <c r="K952" s="73">
        <v>1</v>
      </c>
      <c r="L952" s="73" t="s">
        <v>46</v>
      </c>
      <c r="M952" s="73">
        <v>20</v>
      </c>
      <c r="N952" s="73">
        <v>43</v>
      </c>
    </row>
    <row r="953" spans="1:14">
      <c r="A953" s="73" t="s">
        <v>2014</v>
      </c>
      <c r="B953" s="74" t="s">
        <v>2015</v>
      </c>
      <c r="C953" s="75">
        <v>110</v>
      </c>
      <c r="D953" s="74">
        <v>32</v>
      </c>
      <c r="E953" s="73" t="s">
        <v>2016</v>
      </c>
      <c r="F953" s="73" t="s">
        <v>42</v>
      </c>
      <c r="G953" s="73" t="s">
        <v>43</v>
      </c>
      <c r="H953" s="73" t="s">
        <v>2017</v>
      </c>
      <c r="I953" s="73">
        <v>53</v>
      </c>
      <c r="J953" s="73" t="s">
        <v>131</v>
      </c>
      <c r="K953" s="73">
        <v>4</v>
      </c>
      <c r="L953" s="73" t="s">
        <v>132</v>
      </c>
      <c r="M953" s="73">
        <v>110</v>
      </c>
    </row>
    <row r="954" spans="1:14">
      <c r="A954" s="73" t="s">
        <v>2014</v>
      </c>
      <c r="B954" s="74" t="s">
        <v>2018</v>
      </c>
      <c r="C954" s="75">
        <v>130</v>
      </c>
      <c r="D954" s="74">
        <v>32</v>
      </c>
      <c r="E954" s="73" t="s">
        <v>2016</v>
      </c>
      <c r="F954" s="73" t="s">
        <v>42</v>
      </c>
      <c r="G954" s="73" t="s">
        <v>43</v>
      </c>
      <c r="H954" s="73" t="s">
        <v>2017</v>
      </c>
      <c r="I954" s="73">
        <v>50</v>
      </c>
      <c r="J954" s="73" t="s">
        <v>146</v>
      </c>
      <c r="K954" s="73">
        <v>2</v>
      </c>
      <c r="L954" s="73" t="s">
        <v>132</v>
      </c>
      <c r="M954" s="73">
        <v>130</v>
      </c>
    </row>
    <row r="955" spans="1:14">
      <c r="A955" s="73" t="s">
        <v>2014</v>
      </c>
      <c r="B955" s="74" t="s">
        <v>2019</v>
      </c>
      <c r="C955" s="75">
        <v>120</v>
      </c>
      <c r="D955" s="74">
        <v>32</v>
      </c>
      <c r="E955" s="73" t="s">
        <v>2016</v>
      </c>
      <c r="F955" s="73" t="s">
        <v>42</v>
      </c>
      <c r="G955" s="73" t="s">
        <v>43</v>
      </c>
      <c r="H955" s="73" t="s">
        <v>2017</v>
      </c>
      <c r="I955" s="73">
        <v>52</v>
      </c>
      <c r="J955" s="73" t="s">
        <v>134</v>
      </c>
      <c r="K955" s="73">
        <v>3</v>
      </c>
      <c r="L955" s="73" t="s">
        <v>132</v>
      </c>
      <c r="M955" s="73">
        <v>120</v>
      </c>
    </row>
    <row r="956" spans="1:14">
      <c r="A956" s="73" t="s">
        <v>2014</v>
      </c>
      <c r="B956" s="74" t="s">
        <v>2020</v>
      </c>
      <c r="C956" s="75">
        <v>110</v>
      </c>
      <c r="D956" s="74">
        <v>32</v>
      </c>
      <c r="E956" s="73" t="s">
        <v>2016</v>
      </c>
      <c r="F956" s="73" t="s">
        <v>42</v>
      </c>
      <c r="G956" s="73" t="s">
        <v>43</v>
      </c>
      <c r="H956" s="73" t="s">
        <v>2017</v>
      </c>
      <c r="I956" s="73">
        <v>49</v>
      </c>
      <c r="J956" s="73" t="s">
        <v>142</v>
      </c>
      <c r="K956" s="73">
        <v>1</v>
      </c>
      <c r="L956" s="73" t="s">
        <v>132</v>
      </c>
      <c r="M956" s="73">
        <v>110</v>
      </c>
    </row>
    <row r="957" spans="1:14">
      <c r="A957" s="73" t="s">
        <v>2014</v>
      </c>
      <c r="B957" s="74" t="s">
        <v>2021</v>
      </c>
      <c r="C957" s="75">
        <v>50</v>
      </c>
      <c r="D957" s="74">
        <v>32</v>
      </c>
      <c r="E957" s="73" t="s">
        <v>2016</v>
      </c>
      <c r="F957" s="73" t="s">
        <v>42</v>
      </c>
      <c r="G957" s="73" t="s">
        <v>43</v>
      </c>
      <c r="H957" s="73" t="s">
        <v>2017</v>
      </c>
      <c r="I957" s="73">
        <v>99</v>
      </c>
      <c r="J957" s="73" t="s">
        <v>2022</v>
      </c>
      <c r="K957" s="73">
        <v>5</v>
      </c>
      <c r="L957" s="73" t="s">
        <v>132</v>
      </c>
      <c r="M957" s="73">
        <v>50</v>
      </c>
    </row>
    <row r="958" spans="1:14">
      <c r="A958" s="73" t="s">
        <v>2023</v>
      </c>
      <c r="B958" s="74" t="s">
        <v>2024</v>
      </c>
      <c r="C958" s="75">
        <v>70</v>
      </c>
      <c r="D958" s="74">
        <v>321</v>
      </c>
      <c r="E958" s="73" t="s">
        <v>2025</v>
      </c>
      <c r="F958" s="73" t="s">
        <v>1056</v>
      </c>
      <c r="G958" s="73" t="s">
        <v>43</v>
      </c>
      <c r="I958" s="73">
        <v>291</v>
      </c>
      <c r="J958" s="73" t="s">
        <v>441</v>
      </c>
      <c r="K958" s="73">
        <v>2</v>
      </c>
      <c r="L958" s="73" t="s">
        <v>46</v>
      </c>
      <c r="M958" s="73">
        <v>70</v>
      </c>
    </row>
    <row r="959" spans="1:14">
      <c r="A959" s="73" t="s">
        <v>2023</v>
      </c>
      <c r="B959" s="74" t="s">
        <v>2026</v>
      </c>
      <c r="C959" s="75">
        <v>60</v>
      </c>
      <c r="D959" s="74">
        <v>321</v>
      </c>
      <c r="E959" s="73" t="s">
        <v>2025</v>
      </c>
      <c r="F959" s="73" t="s">
        <v>1056</v>
      </c>
      <c r="G959" s="73" t="s">
        <v>43</v>
      </c>
      <c r="I959" s="73">
        <v>290</v>
      </c>
      <c r="J959" s="73" t="s">
        <v>451</v>
      </c>
      <c r="K959" s="73">
        <v>1</v>
      </c>
      <c r="L959" s="73" t="s">
        <v>46</v>
      </c>
      <c r="M959" s="73">
        <v>60</v>
      </c>
    </row>
    <row r="960" spans="1:14">
      <c r="A960" s="73" t="s">
        <v>2027</v>
      </c>
      <c r="B960" s="74" t="s">
        <v>2028</v>
      </c>
      <c r="C960" s="75">
        <v>60</v>
      </c>
      <c r="D960" s="74">
        <v>322</v>
      </c>
      <c r="E960" s="73" t="s">
        <v>222</v>
      </c>
      <c r="F960" s="73" t="s">
        <v>42</v>
      </c>
      <c r="G960" s="73" t="s">
        <v>43</v>
      </c>
      <c r="I960" s="73">
        <v>834</v>
      </c>
      <c r="J960" s="73" t="s">
        <v>2029</v>
      </c>
      <c r="K960" s="73">
        <v>4</v>
      </c>
      <c r="L960" s="73" t="s">
        <v>46</v>
      </c>
      <c r="M960" s="73">
        <v>60</v>
      </c>
      <c r="N960" s="73">
        <v>18</v>
      </c>
    </row>
    <row r="961" spans="1:14">
      <c r="A961" s="73" t="s">
        <v>2027</v>
      </c>
      <c r="B961" s="74" t="s">
        <v>2030</v>
      </c>
      <c r="C961" s="75">
        <v>80</v>
      </c>
      <c r="D961" s="74">
        <v>322</v>
      </c>
      <c r="E961" s="73" t="s">
        <v>222</v>
      </c>
      <c r="F961" s="73" t="s">
        <v>42</v>
      </c>
      <c r="G961" s="73" t="s">
        <v>43</v>
      </c>
      <c r="I961" s="73">
        <v>840</v>
      </c>
      <c r="J961" s="73" t="s">
        <v>2031</v>
      </c>
      <c r="K961" s="73">
        <v>12</v>
      </c>
      <c r="L961" s="73" t="s">
        <v>46</v>
      </c>
      <c r="M961" s="73">
        <v>80</v>
      </c>
    </row>
    <row r="962" spans="1:14">
      <c r="A962" s="73" t="s">
        <v>2027</v>
      </c>
      <c r="B962" s="74" t="s">
        <v>2032</v>
      </c>
      <c r="C962" s="75">
        <v>50</v>
      </c>
      <c r="D962" s="74">
        <v>322</v>
      </c>
      <c r="E962" s="73" t="s">
        <v>222</v>
      </c>
      <c r="F962" s="73" t="s">
        <v>42</v>
      </c>
      <c r="G962" s="73" t="s">
        <v>43</v>
      </c>
      <c r="I962" s="73">
        <v>832</v>
      </c>
      <c r="J962" s="73" t="s">
        <v>2033</v>
      </c>
      <c r="K962" s="73">
        <v>2</v>
      </c>
      <c r="L962" s="73" t="s">
        <v>46</v>
      </c>
      <c r="M962" s="73">
        <v>50</v>
      </c>
      <c r="N962" s="73">
        <v>48</v>
      </c>
    </row>
    <row r="963" spans="1:14">
      <c r="A963" s="73" t="s">
        <v>2027</v>
      </c>
      <c r="B963" s="74" t="s">
        <v>2034</v>
      </c>
      <c r="C963" s="75">
        <v>1</v>
      </c>
      <c r="D963" s="74">
        <v>322</v>
      </c>
      <c r="E963" s="73" t="s">
        <v>222</v>
      </c>
      <c r="F963" s="73" t="s">
        <v>42</v>
      </c>
      <c r="G963" s="73" t="s">
        <v>43</v>
      </c>
      <c r="I963" s="73">
        <v>844</v>
      </c>
      <c r="J963" s="73" t="s">
        <v>2035</v>
      </c>
      <c r="K963" s="73">
        <v>5</v>
      </c>
      <c r="L963" s="73" t="s">
        <v>46</v>
      </c>
      <c r="M963" s="73">
        <v>1</v>
      </c>
    </row>
    <row r="964" spans="1:14">
      <c r="A964" s="73" t="s">
        <v>2027</v>
      </c>
      <c r="B964" s="74" t="s">
        <v>2036</v>
      </c>
      <c r="C964" s="75">
        <v>100</v>
      </c>
      <c r="D964" s="74">
        <v>322</v>
      </c>
      <c r="E964" s="73" t="s">
        <v>222</v>
      </c>
      <c r="F964" s="73" t="s">
        <v>42</v>
      </c>
      <c r="G964" s="73" t="s">
        <v>43</v>
      </c>
      <c r="I964" s="73">
        <v>839</v>
      </c>
      <c r="J964" s="73" t="s">
        <v>2037</v>
      </c>
      <c r="K964" s="73">
        <v>11</v>
      </c>
      <c r="L964" s="73" t="s">
        <v>46</v>
      </c>
      <c r="M964" s="73">
        <v>100</v>
      </c>
    </row>
    <row r="965" spans="1:14">
      <c r="A965" s="73" t="s">
        <v>2027</v>
      </c>
      <c r="B965" s="74" t="s">
        <v>2038</v>
      </c>
      <c r="C965" s="75">
        <v>40</v>
      </c>
      <c r="D965" s="74">
        <v>322</v>
      </c>
      <c r="E965" s="73" t="s">
        <v>222</v>
      </c>
      <c r="F965" s="73" t="s">
        <v>42</v>
      </c>
      <c r="G965" s="73" t="s">
        <v>43</v>
      </c>
      <c r="I965" s="73">
        <v>835</v>
      </c>
      <c r="J965" s="73" t="s">
        <v>2039</v>
      </c>
      <c r="K965" s="73">
        <v>6</v>
      </c>
      <c r="L965" s="73" t="s">
        <v>46</v>
      </c>
      <c r="M965" s="73">
        <v>40</v>
      </c>
      <c r="N965" s="73">
        <v>5</v>
      </c>
    </row>
    <row r="966" spans="1:14">
      <c r="A966" s="73" t="s">
        <v>2027</v>
      </c>
      <c r="B966" s="74" t="s">
        <v>2040</v>
      </c>
      <c r="C966" s="75">
        <v>140</v>
      </c>
      <c r="D966" s="74">
        <v>322</v>
      </c>
      <c r="E966" s="73" t="s">
        <v>222</v>
      </c>
      <c r="F966" s="73" t="s">
        <v>42</v>
      </c>
      <c r="G966" s="73" t="s">
        <v>43</v>
      </c>
      <c r="I966" s="73">
        <v>841</v>
      </c>
      <c r="J966" s="73" t="s">
        <v>2041</v>
      </c>
      <c r="K966" s="73">
        <v>13</v>
      </c>
      <c r="L966" s="73" t="s">
        <v>46</v>
      </c>
      <c r="M966" s="73">
        <v>140</v>
      </c>
    </row>
    <row r="967" spans="1:14">
      <c r="A967" s="73" t="s">
        <v>2027</v>
      </c>
      <c r="B967" s="74" t="s">
        <v>2042</v>
      </c>
      <c r="C967" s="75">
        <v>8</v>
      </c>
      <c r="D967" s="74">
        <v>322</v>
      </c>
      <c r="E967" s="73" t="s">
        <v>222</v>
      </c>
      <c r="F967" s="73" t="s">
        <v>42</v>
      </c>
      <c r="G967" s="73" t="s">
        <v>43</v>
      </c>
      <c r="I967" s="73">
        <v>831</v>
      </c>
      <c r="J967" s="73" t="s">
        <v>2043</v>
      </c>
      <c r="K967" s="73">
        <v>1</v>
      </c>
      <c r="L967" s="73" t="s">
        <v>46</v>
      </c>
      <c r="M967" s="73">
        <v>8</v>
      </c>
      <c r="N967" s="73">
        <v>22</v>
      </c>
    </row>
    <row r="968" spans="1:14">
      <c r="A968" s="73" t="s">
        <v>2027</v>
      </c>
      <c r="B968" s="74" t="s">
        <v>2044</v>
      </c>
      <c r="C968" s="75">
        <v>60</v>
      </c>
      <c r="D968" s="74">
        <v>322</v>
      </c>
      <c r="E968" s="73" t="s">
        <v>222</v>
      </c>
      <c r="F968" s="73" t="s">
        <v>42</v>
      </c>
      <c r="G968" s="73" t="s">
        <v>43</v>
      </c>
      <c r="I968" s="73">
        <v>836</v>
      </c>
      <c r="J968" s="73" t="s">
        <v>2045</v>
      </c>
      <c r="K968" s="73">
        <v>7</v>
      </c>
      <c r="L968" s="73" t="s">
        <v>46</v>
      </c>
      <c r="M968" s="73">
        <v>60</v>
      </c>
    </row>
    <row r="969" spans="1:14">
      <c r="A969" s="73" t="s">
        <v>2027</v>
      </c>
      <c r="B969" s="74" t="s">
        <v>2046</v>
      </c>
      <c r="C969" s="75">
        <v>1</v>
      </c>
      <c r="D969" s="74">
        <v>322</v>
      </c>
      <c r="E969" s="73" t="s">
        <v>222</v>
      </c>
      <c r="F969" s="73" t="s">
        <v>42</v>
      </c>
      <c r="G969" s="73" t="s">
        <v>43</v>
      </c>
      <c r="I969" s="73">
        <v>845</v>
      </c>
      <c r="J969" s="73" t="s">
        <v>2047</v>
      </c>
      <c r="K969" s="73">
        <v>8</v>
      </c>
      <c r="L969" s="73" t="s">
        <v>46</v>
      </c>
      <c r="M969" s="73">
        <v>1</v>
      </c>
    </row>
    <row r="970" spans="1:14">
      <c r="A970" s="73" t="s">
        <v>2027</v>
      </c>
      <c r="B970" s="74" t="s">
        <v>2048</v>
      </c>
      <c r="C970" s="75">
        <v>60</v>
      </c>
      <c r="D970" s="74">
        <v>322</v>
      </c>
      <c r="E970" s="73" t="s">
        <v>222</v>
      </c>
      <c r="F970" s="73" t="s">
        <v>42</v>
      </c>
      <c r="G970" s="73" t="s">
        <v>43</v>
      </c>
      <c r="I970" s="73">
        <v>833</v>
      </c>
      <c r="J970" s="73" t="s">
        <v>2049</v>
      </c>
      <c r="K970" s="73">
        <v>3</v>
      </c>
      <c r="L970" s="73" t="s">
        <v>46</v>
      </c>
      <c r="M970" s="73">
        <v>60</v>
      </c>
      <c r="N970" s="73">
        <v>17</v>
      </c>
    </row>
    <row r="971" spans="1:14">
      <c r="A971" s="73" t="s">
        <v>2027</v>
      </c>
      <c r="B971" s="74" t="s">
        <v>2050</v>
      </c>
      <c r="C971" s="75">
        <v>80</v>
      </c>
      <c r="D971" s="74">
        <v>322</v>
      </c>
      <c r="E971" s="73" t="s">
        <v>222</v>
      </c>
      <c r="F971" s="73" t="s">
        <v>42</v>
      </c>
      <c r="G971" s="73" t="s">
        <v>43</v>
      </c>
      <c r="I971" s="73">
        <v>838</v>
      </c>
      <c r="J971" s="73" t="s">
        <v>2051</v>
      </c>
      <c r="K971" s="73">
        <v>10</v>
      </c>
      <c r="L971" s="73" t="s">
        <v>46</v>
      </c>
      <c r="M971" s="73">
        <v>80</v>
      </c>
    </row>
    <row r="972" spans="1:14">
      <c r="A972" s="73" t="s">
        <v>2027</v>
      </c>
      <c r="B972" s="74" t="s">
        <v>2052</v>
      </c>
      <c r="C972" s="75">
        <v>120</v>
      </c>
      <c r="D972" s="74">
        <v>322</v>
      </c>
      <c r="E972" s="73" t="s">
        <v>222</v>
      </c>
      <c r="F972" s="73" t="s">
        <v>42</v>
      </c>
      <c r="G972" s="73" t="s">
        <v>43</v>
      </c>
      <c r="I972" s="73">
        <v>837</v>
      </c>
      <c r="J972" s="73" t="s">
        <v>2053</v>
      </c>
      <c r="K972" s="73">
        <v>9</v>
      </c>
      <c r="L972" s="73" t="s">
        <v>46</v>
      </c>
      <c r="M972" s="73">
        <v>120</v>
      </c>
    </row>
    <row r="973" spans="1:14">
      <c r="A973" s="73" t="s">
        <v>2054</v>
      </c>
      <c r="B973" s="74" t="s">
        <v>2055</v>
      </c>
      <c r="C973" s="75">
        <v>12</v>
      </c>
      <c r="D973" s="74">
        <v>323</v>
      </c>
      <c r="E973" s="73" t="s">
        <v>2056</v>
      </c>
      <c r="F973" s="73" t="s">
        <v>2057</v>
      </c>
      <c r="G973" s="73" t="s">
        <v>43</v>
      </c>
      <c r="I973" s="73">
        <v>817</v>
      </c>
      <c r="J973" s="73" t="s">
        <v>2058</v>
      </c>
      <c r="K973" s="73">
        <v>1</v>
      </c>
      <c r="L973" s="73" t="s">
        <v>46</v>
      </c>
      <c r="M973" s="73">
        <v>12</v>
      </c>
      <c r="N973" s="73">
        <v>2</v>
      </c>
    </row>
    <row r="974" spans="1:14">
      <c r="A974" s="73" t="s">
        <v>2059</v>
      </c>
      <c r="B974" s="74" t="s">
        <v>2060</v>
      </c>
      <c r="C974" s="75">
        <v>60</v>
      </c>
      <c r="D974" s="74">
        <v>324</v>
      </c>
      <c r="E974" s="73" t="s">
        <v>183</v>
      </c>
      <c r="F974" s="73" t="s">
        <v>42</v>
      </c>
      <c r="G974" s="73" t="s">
        <v>43</v>
      </c>
      <c r="I974" s="73">
        <v>855</v>
      </c>
      <c r="J974" s="73" t="s">
        <v>2061</v>
      </c>
      <c r="K974" s="73">
        <v>2</v>
      </c>
      <c r="L974" s="73" t="s">
        <v>46</v>
      </c>
      <c r="M974" s="73">
        <v>60</v>
      </c>
      <c r="N974" s="73">
        <v>4</v>
      </c>
    </row>
    <row r="975" spans="1:14">
      <c r="A975" s="73" t="s">
        <v>2059</v>
      </c>
      <c r="B975" s="74" t="s">
        <v>2062</v>
      </c>
      <c r="C975" s="75">
        <v>90</v>
      </c>
      <c r="D975" s="74">
        <v>324</v>
      </c>
      <c r="E975" s="73" t="s">
        <v>183</v>
      </c>
      <c r="F975" s="73" t="s">
        <v>42</v>
      </c>
      <c r="G975" s="73" t="s">
        <v>43</v>
      </c>
      <c r="I975" s="73">
        <v>857</v>
      </c>
      <c r="J975" s="73" t="s">
        <v>2063</v>
      </c>
      <c r="K975" s="73">
        <v>4</v>
      </c>
      <c r="L975" s="73" t="s">
        <v>46</v>
      </c>
      <c r="M975" s="73">
        <v>90</v>
      </c>
    </row>
    <row r="976" spans="1:14">
      <c r="A976" s="73" t="s">
        <v>2059</v>
      </c>
      <c r="B976" s="74" t="s">
        <v>2064</v>
      </c>
      <c r="C976" s="75">
        <v>10</v>
      </c>
      <c r="D976" s="74">
        <v>324</v>
      </c>
      <c r="E976" s="73" t="s">
        <v>183</v>
      </c>
      <c r="F976" s="73" t="s">
        <v>42</v>
      </c>
      <c r="G976" s="73" t="s">
        <v>43</v>
      </c>
      <c r="I976" s="73">
        <v>854</v>
      </c>
      <c r="J976" s="73" t="s">
        <v>2065</v>
      </c>
      <c r="K976" s="73">
        <v>1</v>
      </c>
      <c r="L976" s="73" t="s">
        <v>46</v>
      </c>
      <c r="M976" s="73">
        <v>10</v>
      </c>
      <c r="N976" s="73">
        <v>7</v>
      </c>
    </row>
    <row r="977" spans="1:14">
      <c r="A977" s="73" t="s">
        <v>2059</v>
      </c>
      <c r="B977" s="74" t="s">
        <v>2066</v>
      </c>
      <c r="C977" s="75">
        <v>100</v>
      </c>
      <c r="D977" s="74">
        <v>324</v>
      </c>
      <c r="E977" s="73" t="s">
        <v>183</v>
      </c>
      <c r="F977" s="73" t="s">
        <v>42</v>
      </c>
      <c r="G977" s="73" t="s">
        <v>43</v>
      </c>
      <c r="I977" s="73">
        <v>860</v>
      </c>
      <c r="J977" s="73" t="s">
        <v>2067</v>
      </c>
      <c r="K977" s="73">
        <v>7</v>
      </c>
      <c r="L977" s="73" t="s">
        <v>46</v>
      </c>
      <c r="M977" s="73">
        <v>100</v>
      </c>
    </row>
    <row r="978" spans="1:14">
      <c r="A978" s="73" t="s">
        <v>2059</v>
      </c>
      <c r="B978" s="74" t="s">
        <v>2068</v>
      </c>
      <c r="C978" s="75">
        <v>70</v>
      </c>
      <c r="D978" s="74">
        <v>324</v>
      </c>
      <c r="E978" s="73" t="s">
        <v>183</v>
      </c>
      <c r="F978" s="73" t="s">
        <v>42</v>
      </c>
      <c r="G978" s="73" t="s">
        <v>43</v>
      </c>
      <c r="I978" s="73">
        <v>856</v>
      </c>
      <c r="J978" s="73" t="s">
        <v>2069</v>
      </c>
      <c r="K978" s="73">
        <v>3</v>
      </c>
      <c r="L978" s="73" t="s">
        <v>46</v>
      </c>
      <c r="M978" s="73">
        <v>70</v>
      </c>
      <c r="N978" s="73">
        <v>1</v>
      </c>
    </row>
    <row r="979" spans="1:14">
      <c r="A979" s="73" t="s">
        <v>2059</v>
      </c>
      <c r="B979" s="74" t="s">
        <v>2070</v>
      </c>
      <c r="C979" s="75">
        <v>100</v>
      </c>
      <c r="D979" s="74">
        <v>324</v>
      </c>
      <c r="E979" s="73" t="s">
        <v>183</v>
      </c>
      <c r="F979" s="73" t="s">
        <v>42</v>
      </c>
      <c r="G979" s="73" t="s">
        <v>43</v>
      </c>
      <c r="I979" s="73">
        <v>861</v>
      </c>
      <c r="J979" s="73" t="s">
        <v>2071</v>
      </c>
      <c r="K979" s="73">
        <v>8</v>
      </c>
      <c r="L979" s="73" t="s">
        <v>46</v>
      </c>
      <c r="M979" s="73">
        <v>100</v>
      </c>
    </row>
    <row r="980" spans="1:14">
      <c r="A980" s="73" t="s">
        <v>2059</v>
      </c>
      <c r="B980" s="74" t="s">
        <v>2072</v>
      </c>
      <c r="C980" s="75">
        <v>100</v>
      </c>
      <c r="D980" s="74">
        <v>324</v>
      </c>
      <c r="E980" s="73" t="s">
        <v>183</v>
      </c>
      <c r="F980" s="73" t="s">
        <v>42</v>
      </c>
      <c r="G980" s="73" t="s">
        <v>43</v>
      </c>
      <c r="I980" s="73">
        <v>859</v>
      </c>
      <c r="J980" s="73" t="s">
        <v>2073</v>
      </c>
      <c r="K980" s="73">
        <v>6</v>
      </c>
      <c r="L980" s="73" t="s">
        <v>46</v>
      </c>
      <c r="M980" s="73">
        <v>100</v>
      </c>
    </row>
    <row r="981" spans="1:14">
      <c r="A981" s="73" t="s">
        <v>2059</v>
      </c>
      <c r="B981" s="74" t="s">
        <v>2074</v>
      </c>
      <c r="C981" s="75">
        <v>80</v>
      </c>
      <c r="D981" s="74">
        <v>324</v>
      </c>
      <c r="E981" s="73" t="s">
        <v>183</v>
      </c>
      <c r="F981" s="73" t="s">
        <v>42</v>
      </c>
      <c r="G981" s="73" t="s">
        <v>43</v>
      </c>
      <c r="I981" s="73">
        <v>862</v>
      </c>
      <c r="J981" s="73" t="s">
        <v>2075</v>
      </c>
      <c r="K981" s="73">
        <v>9</v>
      </c>
      <c r="L981" s="73" t="s">
        <v>46</v>
      </c>
      <c r="M981" s="73">
        <v>80</v>
      </c>
    </row>
    <row r="982" spans="1:14">
      <c r="A982" s="73" t="s">
        <v>2059</v>
      </c>
      <c r="B982" s="74" t="s">
        <v>2076</v>
      </c>
      <c r="C982" s="75">
        <v>110</v>
      </c>
      <c r="D982" s="74">
        <v>324</v>
      </c>
      <c r="E982" s="73" t="s">
        <v>183</v>
      </c>
      <c r="F982" s="73" t="s">
        <v>42</v>
      </c>
      <c r="G982" s="73" t="s">
        <v>43</v>
      </c>
      <c r="I982" s="73">
        <v>863</v>
      </c>
      <c r="J982" s="73" t="s">
        <v>2077</v>
      </c>
      <c r="K982" s="73">
        <v>10</v>
      </c>
      <c r="L982" s="73" t="s">
        <v>46</v>
      </c>
      <c r="M982" s="73">
        <v>110</v>
      </c>
    </row>
    <row r="983" spans="1:14">
      <c r="A983" s="73" t="s">
        <v>2059</v>
      </c>
      <c r="B983" s="74" t="s">
        <v>2078</v>
      </c>
      <c r="C983" s="75">
        <v>80</v>
      </c>
      <c r="D983" s="74">
        <v>324</v>
      </c>
      <c r="E983" s="73" t="s">
        <v>183</v>
      </c>
      <c r="F983" s="73" t="s">
        <v>42</v>
      </c>
      <c r="G983" s="73" t="s">
        <v>43</v>
      </c>
      <c r="I983" s="73">
        <v>858</v>
      </c>
      <c r="J983" s="73" t="s">
        <v>2079</v>
      </c>
      <c r="K983" s="73">
        <v>5</v>
      </c>
      <c r="L983" s="73" t="s">
        <v>46</v>
      </c>
      <c r="M983" s="73">
        <v>80</v>
      </c>
    </row>
    <row r="984" spans="1:14">
      <c r="A984" s="73" t="s">
        <v>2080</v>
      </c>
      <c r="B984" s="74" t="s">
        <v>2081</v>
      </c>
      <c r="C984" s="75">
        <v>8</v>
      </c>
      <c r="D984" s="74">
        <v>325</v>
      </c>
      <c r="E984" s="73" t="s">
        <v>2082</v>
      </c>
      <c r="F984" s="73" t="s">
        <v>2057</v>
      </c>
      <c r="G984" s="73" t="s">
        <v>43</v>
      </c>
      <c r="I984" s="73">
        <v>818</v>
      </c>
      <c r="J984" s="73" t="s">
        <v>2083</v>
      </c>
      <c r="K984" s="73">
        <v>1</v>
      </c>
      <c r="L984" s="73" t="s">
        <v>46</v>
      </c>
      <c r="M984" s="73">
        <v>8</v>
      </c>
      <c r="N984" s="73">
        <v>2</v>
      </c>
    </row>
    <row r="985" spans="1:14">
      <c r="A985" s="73" t="s">
        <v>2084</v>
      </c>
      <c r="B985" s="74" t="s">
        <v>2085</v>
      </c>
      <c r="C985" s="75">
        <v>8</v>
      </c>
      <c r="D985" s="74">
        <v>326</v>
      </c>
      <c r="E985" s="73" t="s">
        <v>2086</v>
      </c>
      <c r="F985" s="73" t="s">
        <v>2057</v>
      </c>
      <c r="G985" s="73" t="s">
        <v>43</v>
      </c>
      <c r="I985" s="73">
        <v>819</v>
      </c>
      <c r="J985" s="73" t="s">
        <v>2087</v>
      </c>
      <c r="K985" s="73">
        <v>1</v>
      </c>
      <c r="L985" s="73" t="s">
        <v>46</v>
      </c>
      <c r="M985" s="73">
        <v>8</v>
      </c>
    </row>
    <row r="986" spans="1:14">
      <c r="A986" s="73" t="s">
        <v>2088</v>
      </c>
      <c r="B986" s="74" t="s">
        <v>2089</v>
      </c>
      <c r="C986" s="75">
        <v>12</v>
      </c>
      <c r="D986" s="74">
        <v>327</v>
      </c>
      <c r="E986" s="73" t="s">
        <v>2090</v>
      </c>
      <c r="F986" s="73" t="s">
        <v>2057</v>
      </c>
      <c r="G986" s="73" t="s">
        <v>43</v>
      </c>
      <c r="I986" s="73">
        <v>820</v>
      </c>
      <c r="J986" s="73" t="s">
        <v>2091</v>
      </c>
      <c r="K986" s="73">
        <v>1</v>
      </c>
      <c r="L986" s="73" t="s">
        <v>46</v>
      </c>
      <c r="M986" s="73">
        <v>12</v>
      </c>
      <c r="N986" s="73">
        <v>4</v>
      </c>
    </row>
    <row r="987" spans="1:14">
      <c r="A987" s="73" t="s">
        <v>2092</v>
      </c>
      <c r="B987" s="74" t="s">
        <v>2093</v>
      </c>
      <c r="C987" s="75">
        <v>8</v>
      </c>
      <c r="D987" s="74">
        <v>328</v>
      </c>
      <c r="E987" s="73" t="s">
        <v>2094</v>
      </c>
      <c r="F987" s="73" t="s">
        <v>2057</v>
      </c>
      <c r="G987" s="73" t="s">
        <v>43</v>
      </c>
      <c r="I987" s="73">
        <v>821</v>
      </c>
      <c r="J987" s="73" t="s">
        <v>2095</v>
      </c>
      <c r="K987" s="73">
        <v>1</v>
      </c>
      <c r="L987" s="73" t="s">
        <v>46</v>
      </c>
      <c r="M987" s="73">
        <v>8</v>
      </c>
    </row>
    <row r="988" spans="1:14">
      <c r="A988" s="73" t="s">
        <v>2096</v>
      </c>
      <c r="B988" s="74" t="s">
        <v>2097</v>
      </c>
      <c r="C988" s="75">
        <v>30</v>
      </c>
      <c r="D988" s="74">
        <v>329</v>
      </c>
      <c r="E988" s="73" t="s">
        <v>2098</v>
      </c>
      <c r="F988" s="73" t="s">
        <v>1056</v>
      </c>
      <c r="G988" s="73" t="s">
        <v>43</v>
      </c>
      <c r="I988" s="73">
        <v>889</v>
      </c>
      <c r="J988" s="73" t="s">
        <v>2099</v>
      </c>
      <c r="K988" s="73">
        <v>1</v>
      </c>
      <c r="L988" s="73" t="s">
        <v>46</v>
      </c>
      <c r="M988" s="73">
        <v>30</v>
      </c>
    </row>
    <row r="989" spans="1:14">
      <c r="A989" s="73" t="s">
        <v>2096</v>
      </c>
      <c r="B989" s="74" t="s">
        <v>2100</v>
      </c>
      <c r="C989" s="75">
        <v>40</v>
      </c>
      <c r="D989" s="74">
        <v>329</v>
      </c>
      <c r="E989" s="73" t="s">
        <v>2098</v>
      </c>
      <c r="F989" s="73" t="s">
        <v>1056</v>
      </c>
      <c r="G989" s="73" t="s">
        <v>43</v>
      </c>
      <c r="I989" s="73">
        <v>890</v>
      </c>
      <c r="J989" s="73" t="s">
        <v>2101</v>
      </c>
      <c r="K989" s="73">
        <v>2</v>
      </c>
      <c r="L989" s="73" t="s">
        <v>46</v>
      </c>
      <c r="M989" s="73">
        <v>40</v>
      </c>
    </row>
    <row r="990" spans="1:14">
      <c r="A990" s="73" t="s">
        <v>2102</v>
      </c>
      <c r="B990" s="74" t="s">
        <v>2103</v>
      </c>
      <c r="C990" s="75">
        <v>40</v>
      </c>
      <c r="D990" s="74">
        <v>33</v>
      </c>
      <c r="E990" s="73" t="s">
        <v>2104</v>
      </c>
      <c r="F990" s="73" t="s">
        <v>42</v>
      </c>
      <c r="G990" s="73" t="s">
        <v>43</v>
      </c>
      <c r="I990" s="73">
        <v>94</v>
      </c>
      <c r="J990" s="73" t="s">
        <v>2105</v>
      </c>
      <c r="K990" s="73">
        <v>4</v>
      </c>
      <c r="L990" s="73" t="s">
        <v>132</v>
      </c>
      <c r="M990" s="73">
        <v>40</v>
      </c>
    </row>
    <row r="991" spans="1:14">
      <c r="A991" s="73" t="s">
        <v>2102</v>
      </c>
      <c r="B991" s="74" t="s">
        <v>2106</v>
      </c>
      <c r="C991" s="75">
        <v>80</v>
      </c>
      <c r="D991" s="74">
        <v>33</v>
      </c>
      <c r="E991" s="73" t="s">
        <v>2104</v>
      </c>
      <c r="F991" s="73" t="s">
        <v>42</v>
      </c>
      <c r="G991" s="73" t="s">
        <v>43</v>
      </c>
      <c r="I991" s="73">
        <v>46</v>
      </c>
      <c r="J991" s="73" t="s">
        <v>136</v>
      </c>
      <c r="K991" s="73">
        <v>3</v>
      </c>
      <c r="L991" s="73" t="s">
        <v>132</v>
      </c>
      <c r="M991" s="73">
        <v>80</v>
      </c>
    </row>
    <row r="992" spans="1:14">
      <c r="A992" s="73" t="s">
        <v>2102</v>
      </c>
      <c r="B992" s="74" t="s">
        <v>2107</v>
      </c>
      <c r="C992" s="75">
        <v>40</v>
      </c>
      <c r="D992" s="74">
        <v>33</v>
      </c>
      <c r="E992" s="73" t="s">
        <v>2104</v>
      </c>
      <c r="F992" s="73" t="s">
        <v>42</v>
      </c>
      <c r="G992" s="73" t="s">
        <v>43</v>
      </c>
      <c r="I992" s="73">
        <v>91</v>
      </c>
      <c r="J992" s="73" t="s">
        <v>2108</v>
      </c>
      <c r="K992" s="73">
        <v>1</v>
      </c>
      <c r="L992" s="73" t="s">
        <v>132</v>
      </c>
      <c r="M992" s="73">
        <v>40</v>
      </c>
    </row>
    <row r="993" spans="1:14">
      <c r="A993" s="73" t="s">
        <v>2102</v>
      </c>
      <c r="B993" s="74" t="s">
        <v>2109</v>
      </c>
      <c r="C993" s="75">
        <v>40</v>
      </c>
      <c r="D993" s="74">
        <v>33</v>
      </c>
      <c r="E993" s="73" t="s">
        <v>2104</v>
      </c>
      <c r="F993" s="73" t="s">
        <v>42</v>
      </c>
      <c r="G993" s="73" t="s">
        <v>43</v>
      </c>
      <c r="I993" s="73">
        <v>92</v>
      </c>
      <c r="J993" s="73" t="s">
        <v>2110</v>
      </c>
      <c r="K993" s="73">
        <v>2</v>
      </c>
      <c r="L993" s="73" t="s">
        <v>132</v>
      </c>
      <c r="M993" s="73">
        <v>40</v>
      </c>
    </row>
    <row r="994" spans="1:14">
      <c r="A994" s="73" t="s">
        <v>2102</v>
      </c>
      <c r="B994" s="74" t="s">
        <v>2111</v>
      </c>
      <c r="C994" s="75">
        <v>30</v>
      </c>
      <c r="D994" s="74">
        <v>33</v>
      </c>
      <c r="E994" s="73" t="s">
        <v>2104</v>
      </c>
      <c r="F994" s="73" t="s">
        <v>42</v>
      </c>
      <c r="G994" s="73" t="s">
        <v>43</v>
      </c>
      <c r="I994" s="73">
        <v>95</v>
      </c>
      <c r="J994" s="73" t="s">
        <v>2112</v>
      </c>
      <c r="K994" s="73">
        <v>5</v>
      </c>
      <c r="L994" s="73" t="s">
        <v>132</v>
      </c>
      <c r="M994" s="73">
        <v>30</v>
      </c>
    </row>
    <row r="995" spans="1:14">
      <c r="A995" s="73" t="s">
        <v>2113</v>
      </c>
      <c r="B995" s="74" t="s">
        <v>2114</v>
      </c>
      <c r="C995" s="75">
        <v>70</v>
      </c>
      <c r="D995" s="74">
        <v>330</v>
      </c>
      <c r="E995" s="73" t="s">
        <v>2115</v>
      </c>
      <c r="F995" s="73" t="s">
        <v>42</v>
      </c>
      <c r="G995" s="73" t="s">
        <v>43</v>
      </c>
      <c r="I995" s="73">
        <v>639</v>
      </c>
      <c r="J995" s="73" t="s">
        <v>1247</v>
      </c>
      <c r="K995" s="73">
        <v>2</v>
      </c>
      <c r="L995" s="73" t="s">
        <v>46</v>
      </c>
      <c r="M995" s="73">
        <v>70</v>
      </c>
      <c r="N995" s="73">
        <v>5</v>
      </c>
    </row>
    <row r="996" spans="1:14">
      <c r="A996" s="73" t="s">
        <v>2113</v>
      </c>
      <c r="B996" s="74" t="s">
        <v>2116</v>
      </c>
      <c r="C996" s="75">
        <v>20</v>
      </c>
      <c r="D996" s="74">
        <v>330</v>
      </c>
      <c r="E996" s="73" t="s">
        <v>2115</v>
      </c>
      <c r="F996" s="73" t="s">
        <v>42</v>
      </c>
      <c r="G996" s="73" t="s">
        <v>43</v>
      </c>
      <c r="I996" s="73">
        <v>746</v>
      </c>
      <c r="J996" s="73" t="s">
        <v>1469</v>
      </c>
      <c r="K996" s="73">
        <v>1</v>
      </c>
      <c r="L996" s="73" t="s">
        <v>46</v>
      </c>
      <c r="M996" s="73">
        <v>20</v>
      </c>
      <c r="N996" s="73">
        <v>1</v>
      </c>
    </row>
    <row r="997" spans="1:14">
      <c r="A997" s="73" t="s">
        <v>2117</v>
      </c>
      <c r="B997" s="74" t="s">
        <v>2118</v>
      </c>
      <c r="C997" s="75">
        <v>60</v>
      </c>
      <c r="D997" s="74">
        <v>331</v>
      </c>
      <c r="E997" s="73" t="s">
        <v>2119</v>
      </c>
      <c r="F997" s="73" t="s">
        <v>42</v>
      </c>
      <c r="G997" s="73" t="s">
        <v>43</v>
      </c>
      <c r="I997" s="73">
        <v>679</v>
      </c>
      <c r="J997" s="73" t="s">
        <v>1371</v>
      </c>
      <c r="K997" s="73">
        <v>2</v>
      </c>
      <c r="L997" s="73" t="s">
        <v>46</v>
      </c>
      <c r="M997" s="73">
        <v>60</v>
      </c>
    </row>
    <row r="998" spans="1:14">
      <c r="A998" s="73" t="s">
        <v>2117</v>
      </c>
      <c r="B998" s="74" t="s">
        <v>2120</v>
      </c>
      <c r="C998" s="75">
        <v>40</v>
      </c>
      <c r="D998" s="74">
        <v>331</v>
      </c>
      <c r="E998" s="73" t="s">
        <v>2119</v>
      </c>
      <c r="F998" s="73" t="s">
        <v>42</v>
      </c>
      <c r="G998" s="73" t="s">
        <v>43</v>
      </c>
      <c r="I998" s="73">
        <v>678</v>
      </c>
      <c r="J998" s="73" t="s">
        <v>1367</v>
      </c>
      <c r="K998" s="73">
        <v>1</v>
      </c>
      <c r="L998" s="73" t="s">
        <v>46</v>
      </c>
      <c r="M998" s="73">
        <v>40</v>
      </c>
    </row>
    <row r="999" spans="1:14">
      <c r="A999" s="73" t="s">
        <v>2121</v>
      </c>
      <c r="B999" s="74" t="s">
        <v>2122</v>
      </c>
      <c r="C999" s="75">
        <v>90</v>
      </c>
      <c r="D999" s="74">
        <v>332</v>
      </c>
      <c r="E999" s="73" t="s">
        <v>2123</v>
      </c>
      <c r="F999" s="73" t="s">
        <v>42</v>
      </c>
      <c r="G999" s="73" t="s">
        <v>43</v>
      </c>
      <c r="I999" s="73">
        <v>248</v>
      </c>
      <c r="J999" s="73" t="s">
        <v>649</v>
      </c>
      <c r="K999" s="73">
        <v>3</v>
      </c>
      <c r="L999" s="73" t="s">
        <v>46</v>
      </c>
      <c r="M999" s="73">
        <v>90</v>
      </c>
      <c r="N999" s="73">
        <v>1</v>
      </c>
    </row>
    <row r="1000" spans="1:14">
      <c r="A1000" s="73" t="s">
        <v>2121</v>
      </c>
      <c r="B1000" s="74" t="s">
        <v>2124</v>
      </c>
      <c r="C1000" s="75">
        <v>10</v>
      </c>
      <c r="D1000" s="74">
        <v>332</v>
      </c>
      <c r="E1000" s="73" t="s">
        <v>2123</v>
      </c>
      <c r="F1000" s="73" t="s">
        <v>42</v>
      </c>
      <c r="G1000" s="73" t="s">
        <v>43</v>
      </c>
      <c r="I1000" s="73">
        <v>253</v>
      </c>
      <c r="J1000" s="73" t="s">
        <v>651</v>
      </c>
      <c r="K1000" s="73">
        <v>2</v>
      </c>
      <c r="L1000" s="73" t="s">
        <v>46</v>
      </c>
      <c r="M1000" s="73">
        <v>10</v>
      </c>
    </row>
    <row r="1001" spans="1:14">
      <c r="A1001" s="73" t="s">
        <v>2121</v>
      </c>
      <c r="B1001" s="74" t="s">
        <v>2125</v>
      </c>
      <c r="C1001" s="75">
        <v>10</v>
      </c>
      <c r="D1001" s="74">
        <v>332</v>
      </c>
      <c r="E1001" s="73" t="s">
        <v>2123</v>
      </c>
      <c r="F1001" s="73" t="s">
        <v>42</v>
      </c>
      <c r="G1001" s="73" t="s">
        <v>43</v>
      </c>
      <c r="I1001" s="73">
        <v>38</v>
      </c>
      <c r="J1001" s="73" t="s">
        <v>108</v>
      </c>
      <c r="K1001" s="73">
        <v>1</v>
      </c>
      <c r="L1001" s="73" t="s">
        <v>46</v>
      </c>
      <c r="M1001" s="73">
        <v>10</v>
      </c>
    </row>
    <row r="1002" spans="1:14">
      <c r="A1002" s="73" t="s">
        <v>2126</v>
      </c>
      <c r="B1002" s="74" t="s">
        <v>2127</v>
      </c>
      <c r="C1002" s="75">
        <v>20</v>
      </c>
      <c r="D1002" s="74">
        <v>333</v>
      </c>
      <c r="E1002" s="73" t="s">
        <v>2128</v>
      </c>
      <c r="F1002" s="73" t="s">
        <v>42</v>
      </c>
      <c r="G1002" s="73" t="s">
        <v>43</v>
      </c>
      <c r="I1002" s="73">
        <v>793</v>
      </c>
      <c r="J1002" s="73" t="s">
        <v>2013</v>
      </c>
      <c r="K1002" s="73">
        <v>1</v>
      </c>
      <c r="L1002" s="73" t="s">
        <v>46</v>
      </c>
      <c r="M1002" s="73">
        <v>20</v>
      </c>
      <c r="N1002" s="73">
        <v>2</v>
      </c>
    </row>
    <row r="1003" spans="1:14">
      <c r="A1003" s="73" t="s">
        <v>2126</v>
      </c>
      <c r="B1003" s="74" t="s">
        <v>2129</v>
      </c>
      <c r="C1003" s="75">
        <v>60</v>
      </c>
      <c r="D1003" s="74">
        <v>333</v>
      </c>
      <c r="E1003" s="73" t="s">
        <v>2128</v>
      </c>
      <c r="F1003" s="73" t="s">
        <v>42</v>
      </c>
      <c r="G1003" s="73" t="s">
        <v>43</v>
      </c>
      <c r="I1003" s="73">
        <v>795</v>
      </c>
      <c r="J1003" s="73" t="s">
        <v>2007</v>
      </c>
      <c r="K1003" s="73">
        <v>3</v>
      </c>
      <c r="L1003" s="73" t="s">
        <v>46</v>
      </c>
      <c r="M1003" s="73">
        <v>60</v>
      </c>
      <c r="N1003" s="73">
        <v>1</v>
      </c>
    </row>
    <row r="1004" spans="1:14">
      <c r="A1004" s="73" t="s">
        <v>2126</v>
      </c>
      <c r="B1004" s="74" t="s">
        <v>2130</v>
      </c>
      <c r="C1004" s="75">
        <v>30</v>
      </c>
      <c r="D1004" s="74">
        <v>333</v>
      </c>
      <c r="E1004" s="73" t="s">
        <v>2128</v>
      </c>
      <c r="F1004" s="73" t="s">
        <v>42</v>
      </c>
      <c r="G1004" s="73" t="s">
        <v>43</v>
      </c>
      <c r="I1004" s="73">
        <v>794</v>
      </c>
      <c r="J1004" s="73" t="s">
        <v>2011</v>
      </c>
      <c r="K1004" s="73">
        <v>2</v>
      </c>
      <c r="L1004" s="73" t="s">
        <v>46</v>
      </c>
      <c r="M1004" s="73">
        <v>30</v>
      </c>
    </row>
    <row r="1005" spans="1:14">
      <c r="A1005" s="73" t="s">
        <v>2131</v>
      </c>
      <c r="B1005" s="74" t="s">
        <v>2132</v>
      </c>
      <c r="C1005" s="75">
        <v>50</v>
      </c>
      <c r="D1005" s="74">
        <v>334</v>
      </c>
      <c r="E1005" s="73" t="s">
        <v>2133</v>
      </c>
      <c r="F1005" s="73" t="s">
        <v>1056</v>
      </c>
      <c r="G1005" s="73" t="s">
        <v>43</v>
      </c>
      <c r="I1005" s="73">
        <v>880</v>
      </c>
      <c r="J1005" s="73" t="s">
        <v>2134</v>
      </c>
      <c r="K1005" s="73">
        <v>1</v>
      </c>
      <c r="L1005" s="73" t="s">
        <v>46</v>
      </c>
      <c r="M1005" s="73">
        <v>50</v>
      </c>
    </row>
    <row r="1006" spans="1:14">
      <c r="A1006" s="73" t="s">
        <v>2135</v>
      </c>
      <c r="B1006" s="74" t="s">
        <v>2136</v>
      </c>
      <c r="C1006" s="75">
        <v>50</v>
      </c>
      <c r="D1006" s="74">
        <v>335</v>
      </c>
      <c r="E1006" s="73" t="s">
        <v>2137</v>
      </c>
      <c r="F1006" s="73" t="s">
        <v>42</v>
      </c>
      <c r="G1006" s="73" t="s">
        <v>43</v>
      </c>
      <c r="I1006" s="73">
        <v>816</v>
      </c>
      <c r="J1006" s="73" t="s">
        <v>1882</v>
      </c>
      <c r="K1006" s="73">
        <v>2</v>
      </c>
      <c r="L1006" s="73" t="s">
        <v>46</v>
      </c>
      <c r="M1006" s="73">
        <v>50</v>
      </c>
      <c r="N1006" s="73">
        <v>12</v>
      </c>
    </row>
    <row r="1007" spans="1:14">
      <c r="A1007" s="73" t="s">
        <v>2135</v>
      </c>
      <c r="B1007" s="74" t="s">
        <v>2138</v>
      </c>
      <c r="C1007" s="75">
        <v>60</v>
      </c>
      <c r="D1007" s="74">
        <v>335</v>
      </c>
      <c r="E1007" s="73" t="s">
        <v>2137</v>
      </c>
      <c r="F1007" s="73" t="s">
        <v>42</v>
      </c>
      <c r="G1007" s="73" t="s">
        <v>43</v>
      </c>
      <c r="I1007" s="73">
        <v>627</v>
      </c>
      <c r="J1007" s="73" t="s">
        <v>1236</v>
      </c>
      <c r="K1007" s="73">
        <v>3</v>
      </c>
      <c r="L1007" s="73" t="s">
        <v>46</v>
      </c>
      <c r="M1007" s="73">
        <v>60</v>
      </c>
      <c r="N1007" s="73">
        <v>15</v>
      </c>
    </row>
    <row r="1008" spans="1:14">
      <c r="A1008" s="73" t="s">
        <v>2135</v>
      </c>
      <c r="B1008" s="74" t="s">
        <v>2139</v>
      </c>
      <c r="C1008" s="75">
        <v>50</v>
      </c>
      <c r="D1008" s="74">
        <v>335</v>
      </c>
      <c r="E1008" s="73" t="s">
        <v>2137</v>
      </c>
      <c r="F1008" s="73" t="s">
        <v>42</v>
      </c>
      <c r="G1008" s="73" t="s">
        <v>43</v>
      </c>
      <c r="I1008" s="73">
        <v>850</v>
      </c>
      <c r="J1008" s="73" t="s">
        <v>2140</v>
      </c>
      <c r="K1008" s="73">
        <v>1</v>
      </c>
      <c r="L1008" s="73" t="s">
        <v>46</v>
      </c>
      <c r="M1008" s="73">
        <v>50</v>
      </c>
    </row>
    <row r="1009" spans="1:13">
      <c r="A1009" s="73" t="s">
        <v>2141</v>
      </c>
      <c r="B1009" s="74" t="s">
        <v>2142</v>
      </c>
      <c r="C1009" s="75">
        <v>80</v>
      </c>
      <c r="D1009" s="74">
        <v>336</v>
      </c>
      <c r="E1009" s="73" t="s">
        <v>483</v>
      </c>
      <c r="F1009" s="73" t="s">
        <v>42</v>
      </c>
      <c r="G1009" s="73" t="s">
        <v>43</v>
      </c>
      <c r="I1009" s="73">
        <v>897</v>
      </c>
      <c r="J1009" s="73" t="s">
        <v>2143</v>
      </c>
      <c r="K1009" s="73">
        <v>6</v>
      </c>
      <c r="L1009" s="73" t="s">
        <v>46</v>
      </c>
      <c r="M1009" s="73">
        <v>80</v>
      </c>
    </row>
    <row r="1010" spans="1:13">
      <c r="A1010" s="73" t="s">
        <v>2141</v>
      </c>
      <c r="B1010" s="74" t="s">
        <v>2144</v>
      </c>
      <c r="C1010" s="75">
        <v>90</v>
      </c>
      <c r="D1010" s="74">
        <v>336</v>
      </c>
      <c r="E1010" s="73" t="s">
        <v>483</v>
      </c>
      <c r="F1010" s="73" t="s">
        <v>42</v>
      </c>
      <c r="G1010" s="73" t="s">
        <v>43</v>
      </c>
      <c r="I1010" s="73">
        <v>899</v>
      </c>
      <c r="J1010" s="73" t="s">
        <v>2145</v>
      </c>
      <c r="K1010" s="73">
        <v>8</v>
      </c>
      <c r="L1010" s="73" t="s">
        <v>46</v>
      </c>
      <c r="M1010" s="73">
        <v>90</v>
      </c>
    </row>
    <row r="1011" spans="1:13">
      <c r="A1011" s="73" t="s">
        <v>2141</v>
      </c>
      <c r="B1011" s="74" t="s">
        <v>2146</v>
      </c>
      <c r="C1011" s="75">
        <v>80</v>
      </c>
      <c r="D1011" s="74">
        <v>336</v>
      </c>
      <c r="E1011" s="73" t="s">
        <v>483</v>
      </c>
      <c r="F1011" s="73" t="s">
        <v>42</v>
      </c>
      <c r="G1011" s="73" t="s">
        <v>43</v>
      </c>
      <c r="I1011" s="73">
        <v>893</v>
      </c>
      <c r="J1011" s="73" t="s">
        <v>2147</v>
      </c>
      <c r="K1011" s="73">
        <v>2</v>
      </c>
      <c r="L1011" s="73" t="s">
        <v>46</v>
      </c>
      <c r="M1011" s="73">
        <v>80</v>
      </c>
    </row>
    <row r="1012" spans="1:13">
      <c r="A1012" s="73" t="s">
        <v>2141</v>
      </c>
      <c r="B1012" s="74" t="s">
        <v>2148</v>
      </c>
      <c r="C1012" s="75">
        <v>10</v>
      </c>
      <c r="D1012" s="74">
        <v>336</v>
      </c>
      <c r="E1012" s="73" t="s">
        <v>483</v>
      </c>
      <c r="F1012" s="73" t="s">
        <v>42</v>
      </c>
      <c r="G1012" s="73" t="s">
        <v>43</v>
      </c>
      <c r="I1012" s="73">
        <v>892</v>
      </c>
      <c r="J1012" s="73" t="s">
        <v>2149</v>
      </c>
      <c r="K1012" s="73">
        <v>1</v>
      </c>
      <c r="L1012" s="73" t="s">
        <v>46</v>
      </c>
      <c r="M1012" s="73">
        <v>10</v>
      </c>
    </row>
    <row r="1013" spans="1:13">
      <c r="A1013" s="73" t="s">
        <v>2141</v>
      </c>
      <c r="B1013" s="74" t="s">
        <v>2150</v>
      </c>
      <c r="C1013" s="75">
        <v>90</v>
      </c>
      <c r="D1013" s="74">
        <v>336</v>
      </c>
      <c r="E1013" s="73" t="s">
        <v>483</v>
      </c>
      <c r="F1013" s="73" t="s">
        <v>42</v>
      </c>
      <c r="G1013" s="73" t="s">
        <v>43</v>
      </c>
      <c r="I1013" s="73">
        <v>898</v>
      </c>
      <c r="J1013" s="73" t="s">
        <v>2151</v>
      </c>
      <c r="K1013" s="73">
        <v>7</v>
      </c>
      <c r="L1013" s="73" t="s">
        <v>46</v>
      </c>
      <c r="M1013" s="73">
        <v>90</v>
      </c>
    </row>
    <row r="1014" spans="1:13">
      <c r="A1014" s="73" t="s">
        <v>2141</v>
      </c>
      <c r="B1014" s="74" t="s">
        <v>2152</v>
      </c>
      <c r="C1014" s="75">
        <v>90</v>
      </c>
      <c r="D1014" s="74">
        <v>336</v>
      </c>
      <c r="E1014" s="73" t="s">
        <v>483</v>
      </c>
      <c r="F1014" s="73" t="s">
        <v>42</v>
      </c>
      <c r="G1014" s="73" t="s">
        <v>43</v>
      </c>
      <c r="I1014" s="73">
        <v>895</v>
      </c>
      <c r="J1014" s="73" t="s">
        <v>2153</v>
      </c>
      <c r="K1014" s="73">
        <v>4</v>
      </c>
      <c r="L1014" s="73" t="s">
        <v>46</v>
      </c>
      <c r="M1014" s="73">
        <v>90</v>
      </c>
    </row>
    <row r="1015" spans="1:13">
      <c r="A1015" s="73" t="s">
        <v>2141</v>
      </c>
      <c r="B1015" s="74" t="s">
        <v>2154</v>
      </c>
      <c r="C1015" s="75">
        <v>80</v>
      </c>
      <c r="D1015" s="74">
        <v>336</v>
      </c>
      <c r="E1015" s="73" t="s">
        <v>483</v>
      </c>
      <c r="F1015" s="73" t="s">
        <v>42</v>
      </c>
      <c r="G1015" s="73" t="s">
        <v>43</v>
      </c>
      <c r="I1015" s="73">
        <v>896</v>
      </c>
      <c r="J1015" s="73" t="s">
        <v>2155</v>
      </c>
      <c r="K1015" s="73">
        <v>5</v>
      </c>
      <c r="L1015" s="73" t="s">
        <v>46</v>
      </c>
      <c r="M1015" s="73">
        <v>80</v>
      </c>
    </row>
    <row r="1016" spans="1:13">
      <c r="A1016" s="73" t="s">
        <v>2141</v>
      </c>
      <c r="B1016" s="74" t="s">
        <v>2156</v>
      </c>
      <c r="C1016" s="75">
        <v>80</v>
      </c>
      <c r="D1016" s="74">
        <v>336</v>
      </c>
      <c r="E1016" s="73" t="s">
        <v>483</v>
      </c>
      <c r="F1016" s="73" t="s">
        <v>42</v>
      </c>
      <c r="G1016" s="73" t="s">
        <v>43</v>
      </c>
      <c r="I1016" s="73">
        <v>894</v>
      </c>
      <c r="J1016" s="73" t="s">
        <v>2157</v>
      </c>
      <c r="K1016" s="73">
        <v>3</v>
      </c>
      <c r="L1016" s="73" t="s">
        <v>46</v>
      </c>
      <c r="M1016" s="73">
        <v>80</v>
      </c>
    </row>
    <row r="1017" spans="1:13">
      <c r="A1017" s="73" t="s">
        <v>2158</v>
      </c>
      <c r="B1017" s="74" t="s">
        <v>2159</v>
      </c>
      <c r="C1017" s="75">
        <v>40</v>
      </c>
      <c r="D1017" s="74">
        <v>337</v>
      </c>
      <c r="E1017" s="73" t="s">
        <v>2160</v>
      </c>
      <c r="F1017" s="73" t="s">
        <v>1056</v>
      </c>
      <c r="G1017" s="73" t="s">
        <v>43</v>
      </c>
      <c r="I1017" s="73">
        <v>872</v>
      </c>
      <c r="J1017" s="73" t="s">
        <v>2161</v>
      </c>
      <c r="K1017" s="73">
        <v>1</v>
      </c>
      <c r="L1017" s="73" t="s">
        <v>46</v>
      </c>
      <c r="M1017" s="73">
        <v>40</v>
      </c>
    </row>
    <row r="1018" spans="1:13">
      <c r="A1018" s="73" t="s">
        <v>2162</v>
      </c>
      <c r="B1018" s="74" t="s">
        <v>2163</v>
      </c>
      <c r="C1018" s="75">
        <v>150</v>
      </c>
      <c r="D1018" s="74">
        <v>338</v>
      </c>
      <c r="E1018" s="73" t="s">
        <v>2164</v>
      </c>
      <c r="F1018" s="73" t="s">
        <v>1056</v>
      </c>
      <c r="G1018" s="73" t="s">
        <v>43</v>
      </c>
      <c r="I1018" s="73">
        <v>249</v>
      </c>
      <c r="J1018" s="73" t="s">
        <v>646</v>
      </c>
      <c r="K1018" s="73">
        <v>1</v>
      </c>
      <c r="L1018" s="73" t="s">
        <v>46</v>
      </c>
      <c r="M1018" s="73">
        <v>150</v>
      </c>
    </row>
    <row r="1019" spans="1:13">
      <c r="A1019" s="73" t="s">
        <v>2165</v>
      </c>
      <c r="B1019" s="74" t="s">
        <v>2166</v>
      </c>
      <c r="C1019" s="75">
        <v>90</v>
      </c>
      <c r="D1019" s="74">
        <v>339</v>
      </c>
      <c r="E1019" s="73" t="s">
        <v>2167</v>
      </c>
      <c r="F1019" s="73" t="s">
        <v>1056</v>
      </c>
      <c r="G1019" s="73" t="s">
        <v>43</v>
      </c>
      <c r="I1019" s="73">
        <v>248</v>
      </c>
      <c r="J1019" s="73" t="s">
        <v>649</v>
      </c>
      <c r="K1019" s="73">
        <v>1</v>
      </c>
      <c r="L1019" s="73" t="s">
        <v>46</v>
      </c>
      <c r="M1019" s="73">
        <v>90</v>
      </c>
    </row>
    <row r="1020" spans="1:13">
      <c r="A1020" s="73" t="s">
        <v>2168</v>
      </c>
      <c r="B1020" s="74" t="s">
        <v>2169</v>
      </c>
      <c r="C1020" s="75">
        <v>80</v>
      </c>
      <c r="D1020" s="74">
        <v>34</v>
      </c>
      <c r="E1020" s="73" t="s">
        <v>2170</v>
      </c>
      <c r="F1020" s="73" t="s">
        <v>42</v>
      </c>
      <c r="G1020" s="73" t="s">
        <v>43</v>
      </c>
      <c r="H1020" s="73" t="s">
        <v>2171</v>
      </c>
      <c r="I1020" s="73">
        <v>87</v>
      </c>
      <c r="J1020" s="73" t="s">
        <v>2172</v>
      </c>
      <c r="K1020" s="73">
        <v>2</v>
      </c>
      <c r="L1020" s="73" t="s">
        <v>46</v>
      </c>
      <c r="M1020" s="73">
        <v>80</v>
      </c>
    </row>
    <row r="1021" spans="1:13">
      <c r="A1021" s="73" t="s">
        <v>2168</v>
      </c>
      <c r="B1021" s="74" t="s">
        <v>2173</v>
      </c>
      <c r="C1021" s="75">
        <v>120</v>
      </c>
      <c r="D1021" s="74">
        <v>34</v>
      </c>
      <c r="E1021" s="73" t="s">
        <v>2170</v>
      </c>
      <c r="F1021" s="73" t="s">
        <v>42</v>
      </c>
      <c r="G1021" s="73" t="s">
        <v>43</v>
      </c>
      <c r="H1021" s="73" t="s">
        <v>2171</v>
      </c>
      <c r="I1021" s="73">
        <v>88</v>
      </c>
      <c r="J1021" s="73" t="s">
        <v>2174</v>
      </c>
      <c r="K1021" s="73">
        <v>3</v>
      </c>
      <c r="L1021" s="73" t="s">
        <v>46</v>
      </c>
      <c r="M1021" s="73">
        <v>120</v>
      </c>
    </row>
    <row r="1022" spans="1:13">
      <c r="A1022" s="73" t="s">
        <v>2168</v>
      </c>
      <c r="B1022" s="74" t="s">
        <v>2175</v>
      </c>
      <c r="C1022" s="75">
        <v>100</v>
      </c>
      <c r="D1022" s="74">
        <v>34</v>
      </c>
      <c r="E1022" s="73" t="s">
        <v>2170</v>
      </c>
      <c r="F1022" s="73" t="s">
        <v>42</v>
      </c>
      <c r="G1022" s="73" t="s">
        <v>43</v>
      </c>
      <c r="H1022" s="73" t="s">
        <v>2171</v>
      </c>
      <c r="I1022" s="73">
        <v>86</v>
      </c>
      <c r="J1022" s="73" t="s">
        <v>2176</v>
      </c>
      <c r="K1022" s="73">
        <v>1</v>
      </c>
      <c r="L1022" s="73" t="s">
        <v>46</v>
      </c>
      <c r="M1022" s="73">
        <v>100</v>
      </c>
    </row>
    <row r="1023" spans="1:13">
      <c r="A1023" s="73" t="s">
        <v>2168</v>
      </c>
      <c r="B1023" s="74" t="s">
        <v>2177</v>
      </c>
      <c r="C1023" s="75">
        <v>140</v>
      </c>
      <c r="D1023" s="74">
        <v>34</v>
      </c>
      <c r="E1023" s="73" t="s">
        <v>2170</v>
      </c>
      <c r="F1023" s="73" t="s">
        <v>42</v>
      </c>
      <c r="G1023" s="73" t="s">
        <v>43</v>
      </c>
      <c r="H1023" s="73" t="s">
        <v>2171</v>
      </c>
      <c r="I1023" s="73">
        <v>90</v>
      </c>
      <c r="J1023" s="73" t="s">
        <v>2178</v>
      </c>
      <c r="K1023" s="73">
        <v>5</v>
      </c>
      <c r="L1023" s="73" t="s">
        <v>46</v>
      </c>
      <c r="M1023" s="73">
        <v>140</v>
      </c>
    </row>
    <row r="1024" spans="1:13">
      <c r="A1024" s="73" t="s">
        <v>2168</v>
      </c>
      <c r="B1024" s="74" t="s">
        <v>2179</v>
      </c>
      <c r="C1024" s="75">
        <v>90</v>
      </c>
      <c r="D1024" s="74">
        <v>34</v>
      </c>
      <c r="E1024" s="73" t="s">
        <v>2170</v>
      </c>
      <c r="F1024" s="73" t="s">
        <v>42</v>
      </c>
      <c r="G1024" s="73" t="s">
        <v>43</v>
      </c>
      <c r="H1024" s="73" t="s">
        <v>2171</v>
      </c>
      <c r="I1024" s="73">
        <v>89</v>
      </c>
      <c r="J1024" s="73" t="s">
        <v>2180</v>
      </c>
      <c r="K1024" s="73">
        <v>4</v>
      </c>
      <c r="L1024" s="73" t="s">
        <v>46</v>
      </c>
      <c r="M1024" s="73">
        <v>90</v>
      </c>
    </row>
    <row r="1025" spans="1:14">
      <c r="A1025" s="73" t="s">
        <v>2181</v>
      </c>
      <c r="B1025" s="74" t="s">
        <v>2182</v>
      </c>
      <c r="C1025" s="75">
        <v>100</v>
      </c>
      <c r="D1025" s="74">
        <v>340</v>
      </c>
      <c r="E1025" s="73" t="s">
        <v>2183</v>
      </c>
      <c r="F1025" s="73" t="s">
        <v>1056</v>
      </c>
      <c r="G1025" s="73" t="s">
        <v>43</v>
      </c>
      <c r="I1025" s="73">
        <v>252</v>
      </c>
      <c r="J1025" s="73" t="s">
        <v>642</v>
      </c>
      <c r="K1025" s="73">
        <v>3</v>
      </c>
      <c r="L1025" s="73" t="s">
        <v>46</v>
      </c>
      <c r="M1025" s="73">
        <v>100</v>
      </c>
    </row>
    <row r="1026" spans="1:14">
      <c r="A1026" s="73" t="s">
        <v>2181</v>
      </c>
      <c r="B1026" s="74" t="s">
        <v>2184</v>
      </c>
      <c r="C1026" s="75">
        <v>200</v>
      </c>
      <c r="D1026" s="74">
        <v>340</v>
      </c>
      <c r="E1026" s="73" t="s">
        <v>2183</v>
      </c>
      <c r="F1026" s="73" t="s">
        <v>1056</v>
      </c>
      <c r="G1026" s="73" t="s">
        <v>43</v>
      </c>
      <c r="I1026" s="73">
        <v>250</v>
      </c>
      <c r="J1026" s="73" t="s">
        <v>653</v>
      </c>
      <c r="K1026" s="73">
        <v>2</v>
      </c>
      <c r="L1026" s="73" t="s">
        <v>46</v>
      </c>
      <c r="M1026" s="73">
        <v>200</v>
      </c>
    </row>
    <row r="1027" spans="1:14">
      <c r="A1027" s="73" t="s">
        <v>2181</v>
      </c>
      <c r="B1027" s="74" t="s">
        <v>2185</v>
      </c>
      <c r="C1027" s="75">
        <v>180</v>
      </c>
      <c r="D1027" s="74">
        <v>340</v>
      </c>
      <c r="E1027" s="73" t="s">
        <v>2183</v>
      </c>
      <c r="F1027" s="73" t="s">
        <v>1056</v>
      </c>
      <c r="G1027" s="73" t="s">
        <v>43</v>
      </c>
      <c r="I1027" s="73">
        <v>251</v>
      </c>
      <c r="J1027" s="73" t="s">
        <v>644</v>
      </c>
      <c r="K1027" s="73">
        <v>1</v>
      </c>
      <c r="L1027" s="73" t="s">
        <v>46</v>
      </c>
      <c r="M1027" s="73">
        <v>180</v>
      </c>
    </row>
    <row r="1028" spans="1:14">
      <c r="A1028" s="73" t="s">
        <v>2186</v>
      </c>
      <c r="B1028" s="74" t="s">
        <v>2187</v>
      </c>
      <c r="C1028" s="75">
        <v>80</v>
      </c>
      <c r="D1028" s="74">
        <v>341</v>
      </c>
      <c r="E1028" s="73" t="s">
        <v>2188</v>
      </c>
      <c r="F1028" s="73" t="s">
        <v>42</v>
      </c>
      <c r="G1028" s="73" t="s">
        <v>43</v>
      </c>
      <c r="I1028" s="73">
        <v>683</v>
      </c>
      <c r="J1028" s="73" t="s">
        <v>1369</v>
      </c>
      <c r="K1028" s="73">
        <v>6</v>
      </c>
      <c r="L1028" s="73" t="s">
        <v>46</v>
      </c>
      <c r="M1028" s="73">
        <v>80</v>
      </c>
    </row>
    <row r="1029" spans="1:14">
      <c r="A1029" s="73" t="s">
        <v>2186</v>
      </c>
      <c r="B1029" s="74" t="s">
        <v>2189</v>
      </c>
      <c r="C1029" s="75">
        <v>60</v>
      </c>
      <c r="D1029" s="74">
        <v>341</v>
      </c>
      <c r="E1029" s="73" t="s">
        <v>2188</v>
      </c>
      <c r="F1029" s="73" t="s">
        <v>42</v>
      </c>
      <c r="G1029" s="73" t="s">
        <v>43</v>
      </c>
      <c r="I1029" s="73">
        <v>679</v>
      </c>
      <c r="J1029" s="73" t="s">
        <v>1371</v>
      </c>
      <c r="K1029" s="73">
        <v>2</v>
      </c>
      <c r="L1029" s="73" t="s">
        <v>46</v>
      </c>
      <c r="M1029" s="73">
        <v>60</v>
      </c>
    </row>
    <row r="1030" spans="1:14">
      <c r="A1030" s="73" t="s">
        <v>2186</v>
      </c>
      <c r="B1030" s="74" t="s">
        <v>2190</v>
      </c>
      <c r="C1030" s="75">
        <v>40</v>
      </c>
      <c r="D1030" s="74">
        <v>341</v>
      </c>
      <c r="E1030" s="73" t="s">
        <v>2188</v>
      </c>
      <c r="F1030" s="73" t="s">
        <v>42</v>
      </c>
      <c r="G1030" s="73" t="s">
        <v>43</v>
      </c>
      <c r="I1030" s="73">
        <v>678</v>
      </c>
      <c r="J1030" s="73" t="s">
        <v>1367</v>
      </c>
      <c r="K1030" s="73">
        <v>1</v>
      </c>
      <c r="L1030" s="73" t="s">
        <v>46</v>
      </c>
      <c r="M1030" s="73">
        <v>40</v>
      </c>
      <c r="N1030" s="73">
        <v>5</v>
      </c>
    </row>
    <row r="1031" spans="1:14">
      <c r="A1031" s="73" t="s">
        <v>2186</v>
      </c>
      <c r="B1031" s="74" t="s">
        <v>2191</v>
      </c>
      <c r="C1031" s="75">
        <v>70</v>
      </c>
      <c r="D1031" s="74">
        <v>341</v>
      </c>
      <c r="E1031" s="73" t="s">
        <v>2188</v>
      </c>
      <c r="F1031" s="73" t="s">
        <v>42</v>
      </c>
      <c r="G1031" s="73" t="s">
        <v>43</v>
      </c>
      <c r="I1031" s="73">
        <v>682</v>
      </c>
      <c r="J1031" s="73" t="s">
        <v>1373</v>
      </c>
      <c r="K1031" s="73">
        <v>5</v>
      </c>
      <c r="L1031" s="73" t="s">
        <v>46</v>
      </c>
      <c r="M1031" s="73">
        <v>70</v>
      </c>
    </row>
    <row r="1032" spans="1:14">
      <c r="A1032" s="73" t="s">
        <v>2186</v>
      </c>
      <c r="B1032" s="74" t="s">
        <v>2192</v>
      </c>
      <c r="C1032" s="75">
        <v>80</v>
      </c>
      <c r="D1032" s="74">
        <v>341</v>
      </c>
      <c r="E1032" s="73" t="s">
        <v>2188</v>
      </c>
      <c r="F1032" s="73" t="s">
        <v>42</v>
      </c>
      <c r="G1032" s="73" t="s">
        <v>43</v>
      </c>
      <c r="I1032" s="73">
        <v>681</v>
      </c>
      <c r="J1032" s="73" t="s">
        <v>1375</v>
      </c>
      <c r="K1032" s="73">
        <v>4</v>
      </c>
      <c r="L1032" s="73" t="s">
        <v>46</v>
      </c>
      <c r="M1032" s="73">
        <v>80</v>
      </c>
    </row>
    <row r="1033" spans="1:14">
      <c r="A1033" s="73" t="s">
        <v>2186</v>
      </c>
      <c r="B1033" s="74" t="s">
        <v>2193</v>
      </c>
      <c r="C1033" s="75">
        <v>70</v>
      </c>
      <c r="D1033" s="74">
        <v>341</v>
      </c>
      <c r="E1033" s="73" t="s">
        <v>2188</v>
      </c>
      <c r="F1033" s="73" t="s">
        <v>42</v>
      </c>
      <c r="G1033" s="73" t="s">
        <v>43</v>
      </c>
      <c r="I1033" s="73">
        <v>680</v>
      </c>
      <c r="J1033" s="73" t="s">
        <v>1377</v>
      </c>
      <c r="K1033" s="73">
        <v>3</v>
      </c>
      <c r="L1033" s="73" t="s">
        <v>46</v>
      </c>
      <c r="M1033" s="73">
        <v>70</v>
      </c>
    </row>
    <row r="1034" spans="1:14">
      <c r="A1034" s="73" t="s">
        <v>2194</v>
      </c>
      <c r="B1034" s="74" t="s">
        <v>2195</v>
      </c>
      <c r="C1034" s="75">
        <v>15</v>
      </c>
      <c r="D1034" s="74">
        <v>342</v>
      </c>
      <c r="E1034" s="73" t="s">
        <v>2196</v>
      </c>
      <c r="F1034" s="73" t="s">
        <v>42</v>
      </c>
      <c r="G1034" s="73" t="s">
        <v>43</v>
      </c>
      <c r="I1034" s="73">
        <v>882</v>
      </c>
      <c r="J1034" s="73" t="s">
        <v>1166</v>
      </c>
      <c r="K1034" s="73">
        <v>2</v>
      </c>
      <c r="L1034" s="73" t="s">
        <v>46</v>
      </c>
      <c r="M1034" s="73">
        <v>15</v>
      </c>
    </row>
    <row r="1035" spans="1:14">
      <c r="A1035" s="73" t="s">
        <v>2194</v>
      </c>
      <c r="B1035" s="74" t="s">
        <v>2197</v>
      </c>
      <c r="C1035" s="75">
        <v>15</v>
      </c>
      <c r="D1035" s="74">
        <v>342</v>
      </c>
      <c r="E1035" s="73" t="s">
        <v>2196</v>
      </c>
      <c r="F1035" s="73" t="s">
        <v>42</v>
      </c>
      <c r="G1035" s="73" t="s">
        <v>43</v>
      </c>
      <c r="I1035" s="73">
        <v>881</v>
      </c>
      <c r="J1035" s="73" t="s">
        <v>1168</v>
      </c>
      <c r="K1035" s="73">
        <v>1</v>
      </c>
      <c r="L1035" s="73" t="s">
        <v>46</v>
      </c>
      <c r="M1035" s="73">
        <v>15</v>
      </c>
    </row>
    <row r="1036" spans="1:14">
      <c r="A1036" s="73" t="s">
        <v>2194</v>
      </c>
      <c r="B1036" s="74" t="s">
        <v>2198</v>
      </c>
      <c r="C1036" s="75">
        <v>40</v>
      </c>
      <c r="D1036" s="74">
        <v>342</v>
      </c>
      <c r="E1036" s="73" t="s">
        <v>2196</v>
      </c>
      <c r="F1036" s="73" t="s">
        <v>42</v>
      </c>
      <c r="G1036" s="73" t="s">
        <v>43</v>
      </c>
      <c r="I1036" s="73">
        <v>883</v>
      </c>
      <c r="J1036" s="73" t="s">
        <v>2199</v>
      </c>
      <c r="K1036" s="73">
        <v>3</v>
      </c>
      <c r="L1036" s="73" t="s">
        <v>46</v>
      </c>
      <c r="M1036" s="73">
        <v>40</v>
      </c>
    </row>
    <row r="1037" spans="1:14">
      <c r="A1037" s="73" t="s">
        <v>2200</v>
      </c>
      <c r="B1037" s="74" t="s">
        <v>2201</v>
      </c>
      <c r="C1037" s="75">
        <v>50</v>
      </c>
      <c r="D1037" s="74">
        <v>343</v>
      </c>
      <c r="E1037" s="73" t="s">
        <v>2202</v>
      </c>
      <c r="F1037" s="73" t="s">
        <v>1056</v>
      </c>
      <c r="G1037" s="73" t="s">
        <v>43</v>
      </c>
      <c r="I1037" s="73">
        <v>891</v>
      </c>
      <c r="J1037" s="73" t="s">
        <v>2203</v>
      </c>
      <c r="K1037" s="73">
        <v>1</v>
      </c>
      <c r="L1037" s="73" t="s">
        <v>46</v>
      </c>
      <c r="M1037" s="73">
        <v>50</v>
      </c>
    </row>
    <row r="1038" spans="1:14">
      <c r="A1038" s="73" t="s">
        <v>2204</v>
      </c>
      <c r="B1038" s="74" t="s">
        <v>2205</v>
      </c>
      <c r="C1038" s="75">
        <v>10</v>
      </c>
      <c r="D1038" s="74">
        <v>344</v>
      </c>
      <c r="E1038" s="73" t="s">
        <v>2206</v>
      </c>
      <c r="F1038" s="73" t="s">
        <v>42</v>
      </c>
      <c r="G1038" s="73" t="s">
        <v>43</v>
      </c>
      <c r="I1038" s="73">
        <v>757</v>
      </c>
      <c r="J1038" s="73" t="s">
        <v>1432</v>
      </c>
      <c r="K1038" s="73">
        <v>3</v>
      </c>
      <c r="L1038" s="73" t="s">
        <v>46</v>
      </c>
      <c r="M1038" s="73">
        <v>10</v>
      </c>
    </row>
    <row r="1039" spans="1:14">
      <c r="A1039" s="73" t="s">
        <v>2204</v>
      </c>
      <c r="B1039" s="74" t="s">
        <v>2207</v>
      </c>
      <c r="C1039" s="75">
        <v>10</v>
      </c>
      <c r="D1039" s="74">
        <v>344</v>
      </c>
      <c r="E1039" s="73" t="s">
        <v>2206</v>
      </c>
      <c r="F1039" s="73" t="s">
        <v>42</v>
      </c>
      <c r="G1039" s="73" t="s">
        <v>43</v>
      </c>
      <c r="I1039" s="73">
        <v>884</v>
      </c>
      <c r="J1039" s="73" t="s">
        <v>1434</v>
      </c>
      <c r="K1039" s="73">
        <v>1</v>
      </c>
      <c r="L1039" s="73" t="s">
        <v>46</v>
      </c>
      <c r="M1039" s="73">
        <v>10</v>
      </c>
    </row>
    <row r="1040" spans="1:14">
      <c r="A1040" s="73" t="s">
        <v>2204</v>
      </c>
      <c r="B1040" s="74" t="s">
        <v>2208</v>
      </c>
      <c r="C1040" s="75">
        <v>20</v>
      </c>
      <c r="D1040" s="74">
        <v>344</v>
      </c>
      <c r="E1040" s="73" t="s">
        <v>2206</v>
      </c>
      <c r="F1040" s="73" t="s">
        <v>42</v>
      </c>
      <c r="G1040" s="73" t="s">
        <v>43</v>
      </c>
      <c r="I1040" s="73">
        <v>885</v>
      </c>
      <c r="J1040" s="73" t="s">
        <v>1430</v>
      </c>
      <c r="K1040" s="73">
        <v>2</v>
      </c>
      <c r="L1040" s="73" t="s">
        <v>46</v>
      </c>
      <c r="M1040" s="73">
        <v>20</v>
      </c>
    </row>
    <row r="1041" spans="1:14">
      <c r="A1041" s="73" t="s">
        <v>2209</v>
      </c>
      <c r="B1041" s="74" t="s">
        <v>2210</v>
      </c>
      <c r="C1041" s="75">
        <v>130</v>
      </c>
      <c r="D1041" s="74">
        <v>35</v>
      </c>
      <c r="E1041" s="73" t="s">
        <v>2211</v>
      </c>
      <c r="F1041" s="73" t="s">
        <v>42</v>
      </c>
      <c r="G1041" s="73" t="s">
        <v>43</v>
      </c>
      <c r="H1041" s="73" t="s">
        <v>2171</v>
      </c>
      <c r="I1041" s="73">
        <v>56</v>
      </c>
      <c r="J1041" s="73" t="s">
        <v>120</v>
      </c>
      <c r="K1041" s="73">
        <v>2</v>
      </c>
      <c r="L1041" s="73" t="s">
        <v>46</v>
      </c>
      <c r="M1041" s="73">
        <v>130</v>
      </c>
    </row>
    <row r="1042" spans="1:14">
      <c r="A1042" s="73" t="s">
        <v>2209</v>
      </c>
      <c r="B1042" s="74" t="s">
        <v>2212</v>
      </c>
      <c r="C1042" s="75">
        <v>120</v>
      </c>
      <c r="D1042" s="74">
        <v>35</v>
      </c>
      <c r="E1042" s="73" t="s">
        <v>2211</v>
      </c>
      <c r="F1042" s="73" t="s">
        <v>42</v>
      </c>
      <c r="G1042" s="73" t="s">
        <v>43</v>
      </c>
      <c r="H1042" s="73" t="s">
        <v>2171</v>
      </c>
      <c r="I1042" s="73">
        <v>57</v>
      </c>
      <c r="J1042" s="73" t="s">
        <v>115</v>
      </c>
      <c r="K1042" s="73">
        <v>3</v>
      </c>
      <c r="L1042" s="73" t="s">
        <v>46</v>
      </c>
      <c r="M1042" s="73">
        <v>120</v>
      </c>
    </row>
    <row r="1043" spans="1:14">
      <c r="A1043" s="73" t="s">
        <v>2209</v>
      </c>
      <c r="B1043" s="74" t="s">
        <v>2213</v>
      </c>
      <c r="C1043" s="75">
        <v>110</v>
      </c>
      <c r="D1043" s="74">
        <v>35</v>
      </c>
      <c r="E1043" s="73" t="s">
        <v>2211</v>
      </c>
      <c r="F1043" s="73" t="s">
        <v>42</v>
      </c>
      <c r="G1043" s="73" t="s">
        <v>43</v>
      </c>
      <c r="H1043" s="73" t="s">
        <v>2171</v>
      </c>
      <c r="I1043" s="73">
        <v>55</v>
      </c>
      <c r="J1043" s="73" t="s">
        <v>124</v>
      </c>
      <c r="K1043" s="73">
        <v>1</v>
      </c>
      <c r="L1043" s="73" t="s">
        <v>46</v>
      </c>
      <c r="M1043" s="73">
        <v>110</v>
      </c>
    </row>
    <row r="1044" spans="1:14">
      <c r="A1044" s="73" t="s">
        <v>2209</v>
      </c>
      <c r="B1044" s="74" t="s">
        <v>2214</v>
      </c>
      <c r="C1044" s="75">
        <v>110</v>
      </c>
      <c r="D1044" s="74">
        <v>35</v>
      </c>
      <c r="E1044" s="73" t="s">
        <v>2211</v>
      </c>
      <c r="F1044" s="73" t="s">
        <v>42</v>
      </c>
      <c r="G1044" s="73" t="s">
        <v>43</v>
      </c>
      <c r="H1044" s="73" t="s">
        <v>2171</v>
      </c>
      <c r="I1044" s="73">
        <v>58</v>
      </c>
      <c r="J1044" s="73" t="s">
        <v>117</v>
      </c>
      <c r="K1044" s="73">
        <v>4</v>
      </c>
      <c r="L1044" s="73" t="s">
        <v>46</v>
      </c>
      <c r="M1044" s="73">
        <v>110</v>
      </c>
    </row>
    <row r="1045" spans="1:14">
      <c r="A1045" s="73" t="s">
        <v>2209</v>
      </c>
      <c r="B1045" s="74" t="s">
        <v>2215</v>
      </c>
      <c r="C1045" s="75">
        <v>50</v>
      </c>
      <c r="D1045" s="74">
        <v>35</v>
      </c>
      <c r="E1045" s="73" t="s">
        <v>2211</v>
      </c>
      <c r="F1045" s="73" t="s">
        <v>42</v>
      </c>
      <c r="G1045" s="73" t="s">
        <v>43</v>
      </c>
      <c r="H1045" s="73" t="s">
        <v>2171</v>
      </c>
      <c r="I1045" s="73">
        <v>85</v>
      </c>
      <c r="J1045" s="73" t="s">
        <v>2216</v>
      </c>
      <c r="K1045" s="73">
        <v>5</v>
      </c>
      <c r="L1045" s="73" t="s">
        <v>46</v>
      </c>
      <c r="M1045" s="73">
        <v>50</v>
      </c>
    </row>
    <row r="1046" spans="1:14">
      <c r="A1046" s="73" t="s">
        <v>2217</v>
      </c>
      <c r="B1046" s="74" t="s">
        <v>2218</v>
      </c>
      <c r="C1046" s="75">
        <v>40</v>
      </c>
      <c r="D1046" s="74">
        <v>350</v>
      </c>
      <c r="E1046" s="73" t="s">
        <v>2219</v>
      </c>
      <c r="F1046" s="73" t="s">
        <v>1056</v>
      </c>
      <c r="G1046" s="73" t="s">
        <v>43</v>
      </c>
      <c r="I1046" s="73">
        <v>873</v>
      </c>
      <c r="J1046" s="73" t="s">
        <v>1828</v>
      </c>
      <c r="K1046" s="73">
        <v>1</v>
      </c>
      <c r="L1046" s="73" t="s">
        <v>132</v>
      </c>
      <c r="M1046" s="73">
        <v>40</v>
      </c>
      <c r="N1046" s="73">
        <v>19</v>
      </c>
    </row>
    <row r="1047" spans="1:14">
      <c r="A1047" s="73" t="s">
        <v>2220</v>
      </c>
      <c r="B1047" s="74" t="s">
        <v>2221</v>
      </c>
      <c r="C1047" s="75">
        <v>100</v>
      </c>
      <c r="D1047" s="74">
        <v>352</v>
      </c>
      <c r="E1047" s="73" t="s">
        <v>2222</v>
      </c>
      <c r="F1047" s="73" t="s">
        <v>1056</v>
      </c>
      <c r="G1047" s="73" t="s">
        <v>43</v>
      </c>
      <c r="I1047" s="73">
        <v>790</v>
      </c>
      <c r="J1047" s="73" t="s">
        <v>1621</v>
      </c>
      <c r="K1047" s="73">
        <v>1</v>
      </c>
      <c r="L1047" s="73" t="s">
        <v>132</v>
      </c>
      <c r="M1047" s="73">
        <v>100</v>
      </c>
    </row>
    <row r="1048" spans="1:14">
      <c r="A1048" s="73" t="s">
        <v>2223</v>
      </c>
      <c r="B1048" s="74" t="s">
        <v>2224</v>
      </c>
      <c r="C1048" s="75">
        <v>80</v>
      </c>
      <c r="D1048" s="74">
        <v>353</v>
      </c>
      <c r="E1048" s="73" t="s">
        <v>2225</v>
      </c>
      <c r="F1048" s="73" t="s">
        <v>1056</v>
      </c>
      <c r="G1048" s="73" t="s">
        <v>43</v>
      </c>
      <c r="I1048" s="73">
        <v>840</v>
      </c>
      <c r="J1048" s="73" t="s">
        <v>2031</v>
      </c>
      <c r="K1048" s="73">
        <v>1</v>
      </c>
      <c r="L1048" s="73" t="s">
        <v>46</v>
      </c>
      <c r="M1048" s="73">
        <v>80</v>
      </c>
    </row>
    <row r="1049" spans="1:14">
      <c r="A1049" s="73" t="s">
        <v>2226</v>
      </c>
      <c r="B1049" s="74" t="s">
        <v>2227</v>
      </c>
      <c r="C1049" s="75">
        <v>120</v>
      </c>
      <c r="D1049" s="74">
        <v>354</v>
      </c>
      <c r="E1049" s="73" t="s">
        <v>2228</v>
      </c>
      <c r="F1049" s="73" t="s">
        <v>1056</v>
      </c>
      <c r="G1049" s="73" t="s">
        <v>43</v>
      </c>
      <c r="I1049" s="73">
        <v>837</v>
      </c>
      <c r="J1049" s="73" t="s">
        <v>2053</v>
      </c>
      <c r="K1049" s="73">
        <v>3</v>
      </c>
      <c r="L1049" s="73" t="s">
        <v>46</v>
      </c>
      <c r="M1049" s="73">
        <v>120</v>
      </c>
    </row>
    <row r="1050" spans="1:14">
      <c r="A1050" s="73" t="s">
        <v>2226</v>
      </c>
      <c r="B1050" s="74" t="s">
        <v>2229</v>
      </c>
      <c r="C1050" s="75">
        <v>40</v>
      </c>
      <c r="D1050" s="74">
        <v>354</v>
      </c>
      <c r="E1050" s="73" t="s">
        <v>2228</v>
      </c>
      <c r="F1050" s="73" t="s">
        <v>1056</v>
      </c>
      <c r="G1050" s="73" t="s">
        <v>43</v>
      </c>
      <c r="I1050" s="73">
        <v>835</v>
      </c>
      <c r="J1050" s="73" t="s">
        <v>2039</v>
      </c>
      <c r="K1050" s="73">
        <v>2</v>
      </c>
      <c r="L1050" s="73" t="s">
        <v>46</v>
      </c>
      <c r="M1050" s="73">
        <v>40</v>
      </c>
    </row>
    <row r="1051" spans="1:14">
      <c r="A1051" s="73" t="s">
        <v>2226</v>
      </c>
      <c r="B1051" s="74" t="s">
        <v>2230</v>
      </c>
      <c r="C1051" s="75">
        <v>80</v>
      </c>
      <c r="D1051" s="74">
        <v>354</v>
      </c>
      <c r="E1051" s="73" t="s">
        <v>2228</v>
      </c>
      <c r="F1051" s="73" t="s">
        <v>1056</v>
      </c>
      <c r="G1051" s="73" t="s">
        <v>43</v>
      </c>
      <c r="I1051" s="73">
        <v>838</v>
      </c>
      <c r="J1051" s="73" t="s">
        <v>2051</v>
      </c>
      <c r="K1051" s="73">
        <v>4</v>
      </c>
      <c r="L1051" s="73" t="s">
        <v>46</v>
      </c>
      <c r="M1051" s="73">
        <v>80</v>
      </c>
    </row>
    <row r="1052" spans="1:14">
      <c r="A1052" s="73" t="s">
        <v>2226</v>
      </c>
      <c r="B1052" s="74" t="s">
        <v>2231</v>
      </c>
      <c r="C1052" s="75">
        <v>60</v>
      </c>
      <c r="D1052" s="74">
        <v>354</v>
      </c>
      <c r="E1052" s="73" t="s">
        <v>2228</v>
      </c>
      <c r="F1052" s="73" t="s">
        <v>1056</v>
      </c>
      <c r="G1052" s="73" t="s">
        <v>43</v>
      </c>
      <c r="I1052" s="73">
        <v>834</v>
      </c>
      <c r="J1052" s="73" t="s">
        <v>2029</v>
      </c>
      <c r="K1052" s="73">
        <v>1</v>
      </c>
      <c r="L1052" s="73" t="s">
        <v>46</v>
      </c>
      <c r="M1052" s="73">
        <v>60</v>
      </c>
    </row>
    <row r="1053" spans="1:14">
      <c r="A1053" s="73" t="s">
        <v>2232</v>
      </c>
      <c r="B1053" s="74" t="s">
        <v>2233</v>
      </c>
      <c r="C1053" s="75">
        <v>110</v>
      </c>
      <c r="D1053" s="74">
        <v>355</v>
      </c>
      <c r="E1053" s="73" t="s">
        <v>2234</v>
      </c>
      <c r="F1053" s="73" t="s">
        <v>1056</v>
      </c>
      <c r="G1053" s="73" t="s">
        <v>43</v>
      </c>
      <c r="I1053" s="73">
        <v>863</v>
      </c>
      <c r="J1053" s="73" t="s">
        <v>2077</v>
      </c>
      <c r="K1053" s="73">
        <v>1</v>
      </c>
      <c r="L1053" s="73" t="s">
        <v>46</v>
      </c>
      <c r="M1053" s="73">
        <v>110</v>
      </c>
    </row>
    <row r="1054" spans="1:14">
      <c r="A1054" s="73" t="s">
        <v>2235</v>
      </c>
      <c r="B1054" s="74" t="s">
        <v>2236</v>
      </c>
      <c r="C1054" s="75">
        <v>100</v>
      </c>
      <c r="D1054" s="74">
        <v>356</v>
      </c>
      <c r="E1054" s="73" t="s">
        <v>2237</v>
      </c>
      <c r="F1054" s="73" t="s">
        <v>1056</v>
      </c>
      <c r="G1054" s="73" t="s">
        <v>43</v>
      </c>
      <c r="I1054" s="73">
        <v>861</v>
      </c>
      <c r="J1054" s="73" t="s">
        <v>2071</v>
      </c>
      <c r="K1054" s="73">
        <v>1</v>
      </c>
      <c r="L1054" s="73" t="s">
        <v>46</v>
      </c>
      <c r="M1054" s="73">
        <v>100</v>
      </c>
    </row>
    <row r="1055" spans="1:14">
      <c r="A1055" s="73" t="s">
        <v>2238</v>
      </c>
      <c r="B1055" s="74" t="s">
        <v>2239</v>
      </c>
      <c r="C1055" s="75">
        <v>100</v>
      </c>
      <c r="D1055" s="74">
        <v>357</v>
      </c>
      <c r="E1055" s="73" t="s">
        <v>2240</v>
      </c>
      <c r="F1055" s="73" t="s">
        <v>1056</v>
      </c>
      <c r="G1055" s="73" t="s">
        <v>43</v>
      </c>
      <c r="I1055" s="73">
        <v>860</v>
      </c>
      <c r="J1055" s="73" t="s">
        <v>2067</v>
      </c>
      <c r="K1055" s="73">
        <v>1</v>
      </c>
      <c r="L1055" s="73" t="s">
        <v>46</v>
      </c>
      <c r="M1055" s="73">
        <v>100</v>
      </c>
    </row>
    <row r="1056" spans="1:14">
      <c r="A1056" s="73" t="s">
        <v>2241</v>
      </c>
      <c r="B1056" s="74" t="s">
        <v>2242</v>
      </c>
      <c r="C1056" s="75">
        <v>70</v>
      </c>
      <c r="D1056" s="74">
        <v>358</v>
      </c>
      <c r="E1056" s="73" t="s">
        <v>2243</v>
      </c>
      <c r="F1056" s="73" t="s">
        <v>1056</v>
      </c>
      <c r="G1056" s="73" t="s">
        <v>43</v>
      </c>
      <c r="I1056" s="73">
        <v>856</v>
      </c>
      <c r="J1056" s="73" t="s">
        <v>2069</v>
      </c>
      <c r="K1056" s="73">
        <v>1</v>
      </c>
      <c r="L1056" s="73" t="s">
        <v>46</v>
      </c>
      <c r="M1056" s="73">
        <v>70</v>
      </c>
    </row>
    <row r="1057" spans="1:14">
      <c r="A1057" s="73" t="s">
        <v>2244</v>
      </c>
      <c r="B1057" s="74" t="s">
        <v>2245</v>
      </c>
      <c r="C1057" s="75">
        <v>80</v>
      </c>
      <c r="D1057" s="74">
        <v>359</v>
      </c>
      <c r="E1057" s="73" t="s">
        <v>2246</v>
      </c>
      <c r="F1057" s="73" t="s">
        <v>1056</v>
      </c>
      <c r="G1057" s="73" t="s">
        <v>43</v>
      </c>
      <c r="I1057" s="73">
        <v>858</v>
      </c>
      <c r="J1057" s="73" t="s">
        <v>2079</v>
      </c>
      <c r="K1057" s="73">
        <v>1</v>
      </c>
      <c r="L1057" s="73" t="s">
        <v>46</v>
      </c>
      <c r="M1057" s="73">
        <v>80</v>
      </c>
    </row>
    <row r="1058" spans="1:14">
      <c r="A1058" s="73" t="s">
        <v>2247</v>
      </c>
      <c r="B1058" s="74" t="s">
        <v>2248</v>
      </c>
      <c r="C1058" s="75">
        <v>30</v>
      </c>
      <c r="D1058" s="74">
        <v>36</v>
      </c>
      <c r="E1058" s="73" t="s">
        <v>2249</v>
      </c>
      <c r="F1058" s="73" t="s">
        <v>42</v>
      </c>
      <c r="G1058" s="73" t="s">
        <v>43</v>
      </c>
      <c r="H1058" s="73" t="s">
        <v>2171</v>
      </c>
      <c r="I1058" s="73">
        <v>84</v>
      </c>
      <c r="J1058" s="73" t="s">
        <v>2250</v>
      </c>
      <c r="K1058" s="73">
        <v>5</v>
      </c>
      <c r="L1058" s="73" t="s">
        <v>46</v>
      </c>
      <c r="M1058" s="73">
        <v>30</v>
      </c>
    </row>
    <row r="1059" spans="1:14">
      <c r="A1059" s="73" t="s">
        <v>2247</v>
      </c>
      <c r="B1059" s="74" t="s">
        <v>2251</v>
      </c>
      <c r="C1059" s="75">
        <v>40</v>
      </c>
      <c r="D1059" s="74">
        <v>36</v>
      </c>
      <c r="E1059" s="73" t="s">
        <v>2249</v>
      </c>
      <c r="F1059" s="73" t="s">
        <v>42</v>
      </c>
      <c r="G1059" s="73" t="s">
        <v>43</v>
      </c>
      <c r="H1059" s="73" t="s">
        <v>2171</v>
      </c>
      <c r="I1059" s="73">
        <v>83</v>
      </c>
      <c r="J1059" s="73" t="s">
        <v>2252</v>
      </c>
      <c r="K1059" s="73">
        <v>2</v>
      </c>
      <c r="L1059" s="73" t="s">
        <v>46</v>
      </c>
      <c r="M1059" s="73">
        <v>40</v>
      </c>
    </row>
    <row r="1060" spans="1:14">
      <c r="A1060" s="73" t="s">
        <v>2247</v>
      </c>
      <c r="B1060" s="74" t="s">
        <v>2253</v>
      </c>
      <c r="C1060" s="75">
        <v>80</v>
      </c>
      <c r="D1060" s="74">
        <v>36</v>
      </c>
      <c r="E1060" s="73" t="s">
        <v>2249</v>
      </c>
      <c r="F1060" s="73" t="s">
        <v>42</v>
      </c>
      <c r="G1060" s="73" t="s">
        <v>43</v>
      </c>
      <c r="H1060" s="73" t="s">
        <v>2171</v>
      </c>
      <c r="I1060" s="73">
        <v>39</v>
      </c>
      <c r="J1060" s="73" t="s">
        <v>98</v>
      </c>
      <c r="K1060" s="73">
        <v>3</v>
      </c>
      <c r="L1060" s="73" t="s">
        <v>46</v>
      </c>
      <c r="M1060" s="73">
        <v>80</v>
      </c>
    </row>
    <row r="1061" spans="1:14">
      <c r="A1061" s="73" t="s">
        <v>2247</v>
      </c>
      <c r="B1061" s="74" t="s">
        <v>2254</v>
      </c>
      <c r="C1061" s="75">
        <v>40</v>
      </c>
      <c r="D1061" s="74">
        <v>36</v>
      </c>
      <c r="E1061" s="73" t="s">
        <v>2249</v>
      </c>
      <c r="F1061" s="73" t="s">
        <v>42</v>
      </c>
      <c r="G1061" s="73" t="s">
        <v>43</v>
      </c>
      <c r="H1061" s="73" t="s">
        <v>2171</v>
      </c>
      <c r="I1061" s="73">
        <v>81</v>
      </c>
      <c r="J1061" s="73" t="s">
        <v>2255</v>
      </c>
      <c r="K1061" s="73">
        <v>1</v>
      </c>
      <c r="L1061" s="73" t="s">
        <v>46</v>
      </c>
      <c r="M1061" s="73">
        <v>40</v>
      </c>
    </row>
    <row r="1062" spans="1:14">
      <c r="A1062" s="73" t="s">
        <v>2247</v>
      </c>
      <c r="B1062" s="74" t="s">
        <v>2256</v>
      </c>
      <c r="C1062" s="75">
        <v>40</v>
      </c>
      <c r="D1062" s="74">
        <v>36</v>
      </c>
      <c r="E1062" s="73" t="s">
        <v>2249</v>
      </c>
      <c r="F1062" s="73" t="s">
        <v>42</v>
      </c>
      <c r="G1062" s="73" t="s">
        <v>43</v>
      </c>
      <c r="H1062" s="73" t="s">
        <v>2171</v>
      </c>
      <c r="I1062" s="73">
        <v>82</v>
      </c>
      <c r="J1062" s="73" t="s">
        <v>2257</v>
      </c>
      <c r="K1062" s="73">
        <v>4</v>
      </c>
      <c r="L1062" s="73" t="s">
        <v>46</v>
      </c>
      <c r="M1062" s="73">
        <v>40</v>
      </c>
    </row>
    <row r="1063" spans="1:14">
      <c r="A1063" s="73" t="s">
        <v>2258</v>
      </c>
      <c r="B1063" s="74" t="s">
        <v>2259</v>
      </c>
      <c r="C1063" s="75">
        <v>100</v>
      </c>
      <c r="D1063" s="74">
        <v>360</v>
      </c>
      <c r="E1063" s="73" t="s">
        <v>2260</v>
      </c>
      <c r="F1063" s="73" t="s">
        <v>1056</v>
      </c>
      <c r="G1063" s="73" t="s">
        <v>43</v>
      </c>
      <c r="I1063" s="73">
        <v>859</v>
      </c>
      <c r="J1063" s="73" t="s">
        <v>2073</v>
      </c>
      <c r="K1063" s="73">
        <v>1</v>
      </c>
      <c r="L1063" s="73" t="s">
        <v>46</v>
      </c>
      <c r="M1063" s="73">
        <v>100</v>
      </c>
    </row>
    <row r="1064" spans="1:14">
      <c r="A1064" s="73" t="s">
        <v>2258</v>
      </c>
      <c r="B1064" s="74" t="s">
        <v>2261</v>
      </c>
      <c r="C1064" s="75">
        <v>80</v>
      </c>
      <c r="D1064" s="74">
        <v>360</v>
      </c>
      <c r="E1064" s="73" t="s">
        <v>2260</v>
      </c>
      <c r="F1064" s="73" t="s">
        <v>1056</v>
      </c>
      <c r="G1064" s="73" t="s">
        <v>43</v>
      </c>
      <c r="I1064" s="73">
        <v>862</v>
      </c>
      <c r="J1064" s="73" t="s">
        <v>2075</v>
      </c>
      <c r="K1064" s="73">
        <v>2</v>
      </c>
      <c r="L1064" s="73" t="s">
        <v>46</v>
      </c>
      <c r="M1064" s="73">
        <v>80</v>
      </c>
    </row>
    <row r="1065" spans="1:14">
      <c r="A1065" s="73" t="s">
        <v>2262</v>
      </c>
      <c r="B1065" s="74" t="s">
        <v>2263</v>
      </c>
      <c r="C1065" s="75">
        <v>60</v>
      </c>
      <c r="D1065" s="74">
        <v>362</v>
      </c>
      <c r="E1065" s="73" t="s">
        <v>2264</v>
      </c>
      <c r="F1065" s="73" t="s">
        <v>1056</v>
      </c>
      <c r="G1065" s="73" t="s">
        <v>43</v>
      </c>
      <c r="I1065" s="73">
        <v>827</v>
      </c>
      <c r="J1065" s="73" t="s">
        <v>1988</v>
      </c>
      <c r="K1065" s="73">
        <v>2</v>
      </c>
      <c r="L1065" s="73" t="s">
        <v>132</v>
      </c>
      <c r="M1065" s="73">
        <v>60</v>
      </c>
    </row>
    <row r="1066" spans="1:14">
      <c r="A1066" s="73" t="s">
        <v>2262</v>
      </c>
      <c r="B1066" s="74" t="s">
        <v>2265</v>
      </c>
      <c r="C1066" s="75">
        <v>70</v>
      </c>
      <c r="D1066" s="74">
        <v>362</v>
      </c>
      <c r="E1066" s="73" t="s">
        <v>2264</v>
      </c>
      <c r="F1066" s="73" t="s">
        <v>1056</v>
      </c>
      <c r="G1066" s="73" t="s">
        <v>43</v>
      </c>
      <c r="I1066" s="73">
        <v>803</v>
      </c>
      <c r="J1066" s="73" t="s">
        <v>1977</v>
      </c>
      <c r="K1066" s="73">
        <v>1</v>
      </c>
      <c r="L1066" s="73" t="s">
        <v>132</v>
      </c>
      <c r="M1066" s="73">
        <v>70</v>
      </c>
    </row>
    <row r="1067" spans="1:14">
      <c r="A1067" s="73" t="s">
        <v>2262</v>
      </c>
      <c r="B1067" s="74" t="s">
        <v>2266</v>
      </c>
      <c r="C1067" s="75">
        <v>60</v>
      </c>
      <c r="D1067" s="74">
        <v>362</v>
      </c>
      <c r="E1067" s="73" t="s">
        <v>2264</v>
      </c>
      <c r="F1067" s="73" t="s">
        <v>1056</v>
      </c>
      <c r="G1067" s="73" t="s">
        <v>43</v>
      </c>
      <c r="I1067" s="73">
        <v>828</v>
      </c>
      <c r="J1067" s="73" t="s">
        <v>1971</v>
      </c>
      <c r="K1067" s="73">
        <v>3</v>
      </c>
      <c r="L1067" s="73" t="s">
        <v>132</v>
      </c>
      <c r="M1067" s="73">
        <v>60</v>
      </c>
    </row>
    <row r="1068" spans="1:14">
      <c r="A1068" s="73" t="s">
        <v>2267</v>
      </c>
      <c r="B1068" s="74" t="s">
        <v>2268</v>
      </c>
      <c r="C1068" s="75">
        <v>80</v>
      </c>
      <c r="D1068" s="74">
        <v>210</v>
      </c>
      <c r="E1068" s="73" t="s">
        <v>2269</v>
      </c>
      <c r="F1068" s="73" t="s">
        <v>1056</v>
      </c>
      <c r="G1068" s="73" t="s">
        <v>43</v>
      </c>
      <c r="I1068" s="73">
        <v>730</v>
      </c>
      <c r="J1068" s="73" t="s">
        <v>1289</v>
      </c>
      <c r="K1068" s="73">
        <v>1</v>
      </c>
      <c r="L1068" s="73" t="s">
        <v>132</v>
      </c>
      <c r="M1068" s="73">
        <v>80</v>
      </c>
    </row>
    <row r="1069" spans="1:14">
      <c r="A1069" s="73" t="s">
        <v>2267</v>
      </c>
      <c r="B1069" s="74" t="s">
        <v>2270</v>
      </c>
      <c r="C1069" s="75">
        <v>70</v>
      </c>
      <c r="D1069" s="74">
        <v>210</v>
      </c>
      <c r="E1069" s="73" t="s">
        <v>2269</v>
      </c>
      <c r="F1069" s="73" t="s">
        <v>1056</v>
      </c>
      <c r="G1069" s="73" t="s">
        <v>43</v>
      </c>
      <c r="I1069" s="73">
        <v>731</v>
      </c>
      <c r="J1069" s="73" t="s">
        <v>1281</v>
      </c>
      <c r="K1069" s="73">
        <v>2</v>
      </c>
      <c r="L1069" s="73" t="s">
        <v>132</v>
      </c>
      <c r="M1069" s="73">
        <v>70</v>
      </c>
    </row>
    <row r="1070" spans="1:14">
      <c r="A1070" s="73" t="s">
        <v>2271</v>
      </c>
      <c r="B1070" s="74" t="s">
        <v>2272</v>
      </c>
      <c r="C1070" s="75">
        <v>90</v>
      </c>
      <c r="D1070" s="74">
        <v>211</v>
      </c>
      <c r="E1070" s="73" t="s">
        <v>2273</v>
      </c>
      <c r="F1070" s="73" t="s">
        <v>1056</v>
      </c>
      <c r="G1070" s="73" t="s">
        <v>43</v>
      </c>
      <c r="I1070" s="73">
        <v>684</v>
      </c>
      <c r="J1070" s="73" t="s">
        <v>1356</v>
      </c>
      <c r="K1070" s="73">
        <v>1</v>
      </c>
      <c r="L1070" s="73" t="s">
        <v>132</v>
      </c>
      <c r="M1070" s="73">
        <v>90</v>
      </c>
    </row>
    <row r="1071" spans="1:14">
      <c r="A1071" s="73" t="s">
        <v>2274</v>
      </c>
      <c r="B1071" s="74" t="s">
        <v>2275</v>
      </c>
      <c r="C1071" s="75">
        <v>70</v>
      </c>
      <c r="D1071" s="74">
        <v>212</v>
      </c>
      <c r="E1071" s="73" t="s">
        <v>2276</v>
      </c>
      <c r="F1071" s="73" t="s">
        <v>1056</v>
      </c>
      <c r="G1071" s="73" t="s">
        <v>43</v>
      </c>
      <c r="I1071" s="73">
        <v>583</v>
      </c>
      <c r="J1071" s="73" t="s">
        <v>1212</v>
      </c>
      <c r="K1071" s="73">
        <v>1</v>
      </c>
      <c r="L1071" s="73" t="s">
        <v>46</v>
      </c>
      <c r="M1071" s="73">
        <v>70</v>
      </c>
      <c r="N1071" s="73">
        <v>10</v>
      </c>
    </row>
    <row r="1072" spans="1:14">
      <c r="A1072" s="73" t="s">
        <v>2274</v>
      </c>
      <c r="B1072" s="74" t="s">
        <v>2277</v>
      </c>
      <c r="C1072" s="75">
        <v>100</v>
      </c>
      <c r="D1072" s="74">
        <v>212</v>
      </c>
      <c r="E1072" s="73" t="s">
        <v>2276</v>
      </c>
      <c r="F1072" s="73" t="s">
        <v>1056</v>
      </c>
      <c r="G1072" s="73" t="s">
        <v>43</v>
      </c>
      <c r="I1072" s="73">
        <v>584</v>
      </c>
      <c r="J1072" s="73" t="s">
        <v>1208</v>
      </c>
      <c r="K1072" s="73">
        <v>2</v>
      </c>
      <c r="L1072" s="73" t="s">
        <v>46</v>
      </c>
      <c r="M1072" s="73">
        <v>100</v>
      </c>
    </row>
    <row r="1073" spans="1:14">
      <c r="A1073" s="73" t="s">
        <v>2278</v>
      </c>
      <c r="B1073" s="74" t="s">
        <v>2279</v>
      </c>
      <c r="C1073" s="75">
        <v>70</v>
      </c>
      <c r="D1073" s="74">
        <v>213</v>
      </c>
      <c r="E1073" s="73" t="s">
        <v>2280</v>
      </c>
      <c r="F1073" s="73" t="s">
        <v>1056</v>
      </c>
      <c r="G1073" s="73" t="s">
        <v>43</v>
      </c>
      <c r="I1073" s="73">
        <v>682</v>
      </c>
      <c r="J1073" s="73" t="s">
        <v>1373</v>
      </c>
      <c r="K1073" s="73">
        <v>2</v>
      </c>
      <c r="L1073" s="73" t="s">
        <v>46</v>
      </c>
      <c r="M1073" s="73">
        <v>70</v>
      </c>
    </row>
    <row r="1074" spans="1:14">
      <c r="A1074" s="73" t="s">
        <v>2278</v>
      </c>
      <c r="B1074" s="74" t="s">
        <v>2281</v>
      </c>
      <c r="C1074" s="75">
        <v>80</v>
      </c>
      <c r="D1074" s="74">
        <v>213</v>
      </c>
      <c r="E1074" s="73" t="s">
        <v>2280</v>
      </c>
      <c r="F1074" s="73" t="s">
        <v>1056</v>
      </c>
      <c r="G1074" s="73" t="s">
        <v>43</v>
      </c>
      <c r="I1074" s="73">
        <v>681</v>
      </c>
      <c r="J1074" s="73" t="s">
        <v>1375</v>
      </c>
      <c r="K1074" s="73">
        <v>1</v>
      </c>
      <c r="L1074" s="73" t="s">
        <v>46</v>
      </c>
      <c r="M1074" s="73">
        <v>80</v>
      </c>
    </row>
    <row r="1075" spans="1:14">
      <c r="A1075" s="73" t="s">
        <v>2282</v>
      </c>
      <c r="B1075" s="74" t="s">
        <v>2283</v>
      </c>
      <c r="C1075" s="75">
        <v>50</v>
      </c>
      <c r="D1075" s="74">
        <v>214</v>
      </c>
      <c r="E1075" s="73" t="s">
        <v>2284</v>
      </c>
      <c r="F1075" s="73" t="s">
        <v>1056</v>
      </c>
      <c r="G1075" s="73" t="s">
        <v>43</v>
      </c>
      <c r="I1075" s="73">
        <v>609</v>
      </c>
      <c r="J1075" s="73" t="s">
        <v>1327</v>
      </c>
      <c r="K1075" s="73">
        <v>1</v>
      </c>
      <c r="L1075" s="73" t="s">
        <v>46</v>
      </c>
      <c r="M1075" s="73">
        <v>50</v>
      </c>
      <c r="N1075" s="73">
        <v>1</v>
      </c>
    </row>
    <row r="1076" spans="1:14">
      <c r="A1076" s="73" t="s">
        <v>2282</v>
      </c>
      <c r="B1076" s="74" t="s">
        <v>2285</v>
      </c>
      <c r="C1076" s="75">
        <v>70</v>
      </c>
      <c r="D1076" s="74">
        <v>214</v>
      </c>
      <c r="E1076" s="73" t="s">
        <v>2284</v>
      </c>
      <c r="F1076" s="73" t="s">
        <v>1056</v>
      </c>
      <c r="G1076" s="73" t="s">
        <v>43</v>
      </c>
      <c r="I1076" s="73">
        <v>615</v>
      </c>
      <c r="J1076" s="73" t="s">
        <v>1329</v>
      </c>
      <c r="K1076" s="73">
        <v>2</v>
      </c>
      <c r="L1076" s="73" t="s">
        <v>46</v>
      </c>
      <c r="M1076" s="73">
        <v>70</v>
      </c>
    </row>
    <row r="1077" spans="1:14">
      <c r="A1077" s="73" t="s">
        <v>2286</v>
      </c>
      <c r="B1077" s="74" t="s">
        <v>2287</v>
      </c>
      <c r="C1077" s="75">
        <v>50</v>
      </c>
      <c r="D1077" s="74">
        <v>215</v>
      </c>
      <c r="E1077" s="73" t="s">
        <v>2288</v>
      </c>
      <c r="F1077" s="73" t="s">
        <v>1056</v>
      </c>
      <c r="G1077" s="73" t="s">
        <v>43</v>
      </c>
      <c r="I1077" s="73">
        <v>676</v>
      </c>
      <c r="J1077" s="73" t="s">
        <v>1473</v>
      </c>
      <c r="K1077" s="73">
        <v>1</v>
      </c>
      <c r="L1077" s="73" t="s">
        <v>46</v>
      </c>
      <c r="M1077" s="73">
        <v>50</v>
      </c>
      <c r="N1077" s="73">
        <v>4</v>
      </c>
    </row>
    <row r="1078" spans="1:14">
      <c r="A1078" s="73" t="s">
        <v>2286</v>
      </c>
      <c r="B1078" s="74" t="s">
        <v>2289</v>
      </c>
      <c r="C1078" s="75">
        <v>50</v>
      </c>
      <c r="D1078" s="74">
        <v>215</v>
      </c>
      <c r="E1078" s="73" t="s">
        <v>2288</v>
      </c>
      <c r="F1078" s="73" t="s">
        <v>1056</v>
      </c>
      <c r="G1078" s="73" t="s">
        <v>43</v>
      </c>
      <c r="I1078" s="73">
        <v>677</v>
      </c>
      <c r="J1078" s="73" t="s">
        <v>1467</v>
      </c>
      <c r="K1078" s="73">
        <v>2</v>
      </c>
      <c r="L1078" s="73" t="s">
        <v>46</v>
      </c>
      <c r="M1078" s="73">
        <v>50</v>
      </c>
    </row>
    <row r="1079" spans="1:14">
      <c r="A1079" s="73" t="s">
        <v>2290</v>
      </c>
      <c r="B1079" s="74" t="s">
        <v>2291</v>
      </c>
      <c r="C1079" s="75">
        <v>70</v>
      </c>
      <c r="D1079" s="74">
        <v>216</v>
      </c>
      <c r="E1079" s="73" t="s">
        <v>2292</v>
      </c>
      <c r="F1079" s="73" t="s">
        <v>1056</v>
      </c>
      <c r="G1079" s="73" t="s">
        <v>43</v>
      </c>
      <c r="I1079" s="73">
        <v>146</v>
      </c>
      <c r="J1079" s="73" t="s">
        <v>189</v>
      </c>
      <c r="K1079" s="73">
        <v>1</v>
      </c>
      <c r="L1079" s="73" t="s">
        <v>46</v>
      </c>
      <c r="M1079" s="73">
        <v>70</v>
      </c>
      <c r="N1079" s="73">
        <v>2</v>
      </c>
    </row>
    <row r="1080" spans="1:14">
      <c r="A1080" s="73" t="s">
        <v>2293</v>
      </c>
      <c r="B1080" s="74" t="s">
        <v>2294</v>
      </c>
      <c r="C1080" s="75">
        <v>60</v>
      </c>
      <c r="D1080" s="74">
        <v>217</v>
      </c>
      <c r="E1080" s="73" t="s">
        <v>2237</v>
      </c>
      <c r="F1080" s="73" t="s">
        <v>1056</v>
      </c>
      <c r="G1080" s="73" t="s">
        <v>43</v>
      </c>
      <c r="I1080" s="73">
        <v>777</v>
      </c>
      <c r="J1080" s="73" t="s">
        <v>2140</v>
      </c>
      <c r="K1080" s="73">
        <v>1</v>
      </c>
      <c r="L1080" s="73" t="s">
        <v>46</v>
      </c>
      <c r="M1080" s="73">
        <v>60</v>
      </c>
      <c r="N1080" s="73">
        <v>8</v>
      </c>
    </row>
    <row r="1081" spans="1:14">
      <c r="A1081" s="73" t="s">
        <v>2295</v>
      </c>
      <c r="B1081" s="74" t="s">
        <v>2296</v>
      </c>
      <c r="C1081" s="75">
        <v>60</v>
      </c>
      <c r="D1081" s="74">
        <v>218</v>
      </c>
      <c r="E1081" s="73" t="s">
        <v>2297</v>
      </c>
      <c r="F1081" s="73" t="s">
        <v>42</v>
      </c>
      <c r="G1081" s="73" t="s">
        <v>43</v>
      </c>
      <c r="I1081" s="73">
        <v>785</v>
      </c>
      <c r="J1081" s="73" t="s">
        <v>2298</v>
      </c>
      <c r="K1081" s="73">
        <v>1</v>
      </c>
      <c r="L1081" s="73" t="s">
        <v>46</v>
      </c>
      <c r="M1081" s="73">
        <v>60</v>
      </c>
      <c r="N1081" s="73">
        <v>4</v>
      </c>
    </row>
    <row r="1082" spans="1:14">
      <c r="A1082" s="73" t="s">
        <v>2295</v>
      </c>
      <c r="B1082" s="74" t="s">
        <v>2299</v>
      </c>
      <c r="C1082" s="75">
        <v>70</v>
      </c>
      <c r="D1082" s="74">
        <v>218</v>
      </c>
      <c r="E1082" s="73" t="s">
        <v>2297</v>
      </c>
      <c r="F1082" s="73" t="s">
        <v>42</v>
      </c>
      <c r="G1082" s="73" t="s">
        <v>43</v>
      </c>
      <c r="I1082" s="73">
        <v>788</v>
      </c>
      <c r="J1082" s="73" t="s">
        <v>2300</v>
      </c>
      <c r="K1082" s="73">
        <v>4</v>
      </c>
      <c r="L1082" s="73" t="s">
        <v>46</v>
      </c>
      <c r="M1082" s="73">
        <v>70</v>
      </c>
      <c r="N1082" s="73">
        <v>1</v>
      </c>
    </row>
    <row r="1083" spans="1:14">
      <c r="A1083" s="73" t="s">
        <v>2295</v>
      </c>
      <c r="B1083" s="74" t="s">
        <v>2301</v>
      </c>
      <c r="C1083" s="75">
        <v>50</v>
      </c>
      <c r="D1083" s="74">
        <v>218</v>
      </c>
      <c r="E1083" s="73" t="s">
        <v>2297</v>
      </c>
      <c r="F1083" s="73" t="s">
        <v>42</v>
      </c>
      <c r="G1083" s="73" t="s">
        <v>43</v>
      </c>
      <c r="I1083" s="73">
        <v>787</v>
      </c>
      <c r="J1083" s="73" t="s">
        <v>2302</v>
      </c>
      <c r="K1083" s="73">
        <v>3</v>
      </c>
      <c r="L1083" s="73" t="s">
        <v>46</v>
      </c>
      <c r="M1083" s="73">
        <v>50</v>
      </c>
    </row>
    <row r="1084" spans="1:14">
      <c r="A1084" s="73" t="s">
        <v>2295</v>
      </c>
      <c r="B1084" s="74" t="s">
        <v>2303</v>
      </c>
      <c r="C1084" s="75">
        <v>40</v>
      </c>
      <c r="D1084" s="74">
        <v>218</v>
      </c>
      <c r="E1084" s="73" t="s">
        <v>2297</v>
      </c>
      <c r="F1084" s="73" t="s">
        <v>42</v>
      </c>
      <c r="G1084" s="73" t="s">
        <v>43</v>
      </c>
      <c r="I1084" s="73">
        <v>786</v>
      </c>
      <c r="J1084" s="73" t="s">
        <v>2304</v>
      </c>
      <c r="K1084" s="73">
        <v>2</v>
      </c>
      <c r="L1084" s="73" t="s">
        <v>46</v>
      </c>
      <c r="M1084" s="73">
        <v>40</v>
      </c>
    </row>
    <row r="1085" spans="1:14">
      <c r="A1085" s="73" t="s">
        <v>2295</v>
      </c>
      <c r="B1085" s="74" t="s">
        <v>2305</v>
      </c>
      <c r="C1085" s="75">
        <v>50</v>
      </c>
      <c r="D1085" s="74">
        <v>218</v>
      </c>
      <c r="E1085" s="73" t="s">
        <v>2297</v>
      </c>
      <c r="F1085" s="73" t="s">
        <v>42</v>
      </c>
      <c r="G1085" s="73" t="s">
        <v>43</v>
      </c>
      <c r="I1085" s="73">
        <v>789</v>
      </c>
      <c r="J1085" s="73" t="s">
        <v>2306</v>
      </c>
      <c r="K1085" s="73">
        <v>5</v>
      </c>
      <c r="L1085" s="73" t="s">
        <v>46</v>
      </c>
      <c r="M1085" s="73">
        <v>50</v>
      </c>
    </row>
    <row r="1086" spans="1:14">
      <c r="A1086" s="73" t="s">
        <v>2307</v>
      </c>
      <c r="B1086" s="74" t="s">
        <v>2308</v>
      </c>
      <c r="C1086" s="75">
        <v>80</v>
      </c>
      <c r="D1086" s="74">
        <v>219</v>
      </c>
      <c r="E1086" s="73" t="s">
        <v>2309</v>
      </c>
      <c r="F1086" s="73" t="s">
        <v>1056</v>
      </c>
      <c r="G1086" s="73" t="s">
        <v>43</v>
      </c>
      <c r="I1086" s="73">
        <v>125</v>
      </c>
      <c r="J1086" s="73" t="s">
        <v>241</v>
      </c>
      <c r="K1086" s="73">
        <v>1</v>
      </c>
      <c r="L1086" s="73" t="s">
        <v>46</v>
      </c>
      <c r="M1086" s="73">
        <v>80</v>
      </c>
    </row>
    <row r="1087" spans="1:14">
      <c r="A1087" s="73" t="s">
        <v>2310</v>
      </c>
      <c r="B1087" s="74" t="s">
        <v>2311</v>
      </c>
      <c r="C1087" s="75">
        <v>80</v>
      </c>
      <c r="D1087" s="74">
        <v>221</v>
      </c>
      <c r="E1087" s="73" t="s">
        <v>2312</v>
      </c>
      <c r="F1087" s="73" t="s">
        <v>1056</v>
      </c>
      <c r="G1087" s="73" t="s">
        <v>43</v>
      </c>
      <c r="I1087" s="73">
        <v>126</v>
      </c>
      <c r="J1087" s="73" t="s">
        <v>229</v>
      </c>
      <c r="K1087" s="73">
        <v>1</v>
      </c>
      <c r="L1087" s="73" t="s">
        <v>46</v>
      </c>
      <c r="M1087" s="73">
        <v>80</v>
      </c>
    </row>
    <row r="1088" spans="1:14">
      <c r="A1088" s="73" t="s">
        <v>2313</v>
      </c>
      <c r="B1088" s="74" t="s">
        <v>2314</v>
      </c>
      <c r="C1088" s="75">
        <v>70</v>
      </c>
      <c r="D1088" s="74">
        <v>222</v>
      </c>
      <c r="E1088" s="73" t="s">
        <v>2315</v>
      </c>
      <c r="F1088" s="73" t="s">
        <v>1056</v>
      </c>
      <c r="G1088" s="73" t="s">
        <v>43</v>
      </c>
      <c r="I1088" s="73">
        <v>639</v>
      </c>
      <c r="J1088" s="73" t="s">
        <v>1247</v>
      </c>
      <c r="K1088" s="73">
        <v>1</v>
      </c>
      <c r="L1088" s="73" t="s">
        <v>46</v>
      </c>
      <c r="M1088" s="73">
        <v>70</v>
      </c>
      <c r="N1088" s="73">
        <v>3</v>
      </c>
    </row>
    <row r="1089" spans="1:14">
      <c r="A1089" s="73" t="s">
        <v>2316</v>
      </c>
      <c r="B1089" s="74" t="s">
        <v>2317</v>
      </c>
      <c r="C1089" s="75">
        <v>70</v>
      </c>
      <c r="D1089" s="74">
        <v>224</v>
      </c>
      <c r="E1089" s="73" t="s">
        <v>2318</v>
      </c>
      <c r="F1089" s="73" t="s">
        <v>1056</v>
      </c>
      <c r="G1089" s="73" t="s">
        <v>43</v>
      </c>
      <c r="I1089" s="73">
        <v>605</v>
      </c>
      <c r="J1089" s="73" t="s">
        <v>1303</v>
      </c>
      <c r="K1089" s="73">
        <v>2</v>
      </c>
      <c r="L1089" s="73" t="s">
        <v>46</v>
      </c>
      <c r="M1089" s="73">
        <v>70</v>
      </c>
    </row>
    <row r="1090" spans="1:14">
      <c r="A1090" s="73" t="s">
        <v>2316</v>
      </c>
      <c r="B1090" s="74" t="s">
        <v>2319</v>
      </c>
      <c r="C1090" s="75">
        <v>50</v>
      </c>
      <c r="D1090" s="74">
        <v>224</v>
      </c>
      <c r="E1090" s="73" t="s">
        <v>2318</v>
      </c>
      <c r="F1090" s="73" t="s">
        <v>1056</v>
      </c>
      <c r="G1090" s="73" t="s">
        <v>43</v>
      </c>
      <c r="I1090" s="73">
        <v>604</v>
      </c>
      <c r="J1090" s="73" t="s">
        <v>1313</v>
      </c>
      <c r="K1090" s="73">
        <v>1</v>
      </c>
      <c r="L1090" s="73" t="s">
        <v>46</v>
      </c>
      <c r="M1090" s="73">
        <v>50</v>
      </c>
    </row>
    <row r="1091" spans="1:14">
      <c r="A1091" s="73" t="s">
        <v>2320</v>
      </c>
      <c r="B1091" s="74" t="s">
        <v>2321</v>
      </c>
      <c r="C1091" s="75">
        <v>90</v>
      </c>
      <c r="D1091" s="74">
        <v>225</v>
      </c>
      <c r="E1091" s="73" t="s">
        <v>2322</v>
      </c>
      <c r="F1091" s="73" t="s">
        <v>1056</v>
      </c>
      <c r="G1091" s="73" t="s">
        <v>43</v>
      </c>
      <c r="I1091" s="73">
        <v>637</v>
      </c>
      <c r="J1091" s="73" t="s">
        <v>1245</v>
      </c>
      <c r="K1091" s="73">
        <v>1</v>
      </c>
      <c r="L1091" s="73" t="s">
        <v>46</v>
      </c>
      <c r="M1091" s="73">
        <v>90</v>
      </c>
    </row>
    <row r="1092" spans="1:14">
      <c r="A1092" s="73" t="s">
        <v>2323</v>
      </c>
      <c r="B1092" s="74" t="s">
        <v>2324</v>
      </c>
      <c r="C1092" s="75">
        <v>30</v>
      </c>
      <c r="D1092" s="74">
        <v>227</v>
      </c>
      <c r="E1092" s="73" t="s">
        <v>2325</v>
      </c>
      <c r="F1092" s="73" t="s">
        <v>1056</v>
      </c>
      <c r="G1092" s="73" t="s">
        <v>43</v>
      </c>
      <c r="I1092" s="73">
        <v>638</v>
      </c>
      <c r="J1092" s="73" t="s">
        <v>1243</v>
      </c>
      <c r="K1092" s="73">
        <v>1</v>
      </c>
      <c r="L1092" s="73" t="s">
        <v>46</v>
      </c>
      <c r="M1092" s="73">
        <v>30</v>
      </c>
      <c r="N1092" s="73">
        <v>2</v>
      </c>
    </row>
    <row r="1093" spans="1:14">
      <c r="A1093" s="73" t="s">
        <v>2326</v>
      </c>
      <c r="B1093" s="74" t="s">
        <v>2327</v>
      </c>
      <c r="C1093" s="75">
        <v>90</v>
      </c>
      <c r="D1093" s="74">
        <v>228</v>
      </c>
      <c r="E1093" s="73" t="s">
        <v>2328</v>
      </c>
      <c r="F1093" s="73" t="s">
        <v>1056</v>
      </c>
      <c r="G1093" s="73" t="s">
        <v>43</v>
      </c>
      <c r="I1093" s="73">
        <v>675</v>
      </c>
      <c r="J1093" s="73" t="s">
        <v>1464</v>
      </c>
      <c r="K1093" s="73">
        <v>1</v>
      </c>
      <c r="L1093" s="73" t="s">
        <v>46</v>
      </c>
      <c r="M1093" s="73">
        <v>90</v>
      </c>
    </row>
    <row r="1094" spans="1:14">
      <c r="A1094" s="73" t="s">
        <v>2329</v>
      </c>
      <c r="B1094" s="74" t="s">
        <v>2330</v>
      </c>
      <c r="C1094" s="75">
        <v>65</v>
      </c>
      <c r="D1094" s="74">
        <v>229</v>
      </c>
      <c r="E1094" s="73" t="s">
        <v>2331</v>
      </c>
      <c r="F1094" s="73" t="s">
        <v>1056</v>
      </c>
      <c r="G1094" s="73" t="s">
        <v>43</v>
      </c>
      <c r="I1094" s="73">
        <v>738</v>
      </c>
      <c r="J1094" s="73" t="s">
        <v>1536</v>
      </c>
      <c r="K1094" s="73">
        <v>1</v>
      </c>
      <c r="L1094" s="73" t="s">
        <v>46</v>
      </c>
      <c r="M1094" s="73">
        <v>65</v>
      </c>
    </row>
    <row r="1095" spans="1:14">
      <c r="A1095" s="73"/>
      <c r="B1095" s="74"/>
      <c r="C1095" s="75"/>
      <c r="D1095" s="74"/>
      <c r="E1095" s="73"/>
      <c r="F1095" s="73"/>
      <c r="G1095" s="73"/>
      <c r="I1095" s="73"/>
      <c r="J1095" s="73"/>
      <c r="K1095" s="73"/>
      <c r="L1095" s="73"/>
      <c r="M1095" s="73"/>
      <c r="N1095" s="73"/>
    </row>
    <row r="1096" spans="1:14">
      <c r="A1096" s="73"/>
      <c r="B1096" s="74"/>
      <c r="C1096" s="75"/>
      <c r="D1096" s="74"/>
      <c r="E1096" s="73"/>
      <c r="F1096" s="73"/>
      <c r="G1096" s="73"/>
      <c r="I1096" s="73"/>
      <c r="J1096" s="73"/>
      <c r="K1096" s="73"/>
      <c r="L1096" s="73"/>
      <c r="M1096" s="73"/>
      <c r="N1096" s="73"/>
    </row>
    <row r="1097" spans="1:14">
      <c r="A1097" s="73"/>
      <c r="B1097" s="74"/>
      <c r="C1097" s="75"/>
      <c r="D1097" s="74"/>
      <c r="E1097" s="73"/>
      <c r="F1097" s="73"/>
      <c r="G1097" s="73"/>
      <c r="I1097" s="73"/>
      <c r="J1097" s="73"/>
      <c r="K1097" s="73"/>
      <c r="L1097" s="73"/>
      <c r="M1097" s="73"/>
      <c r="N1097" s="73"/>
    </row>
    <row r="1098" spans="1:14">
      <c r="A1098" s="73"/>
      <c r="B1098" s="74"/>
      <c r="C1098" s="75"/>
      <c r="D1098" s="74"/>
      <c r="E1098" s="73"/>
      <c r="F1098" s="73"/>
      <c r="G1098" s="73"/>
      <c r="I1098" s="73"/>
      <c r="J1098" s="73"/>
      <c r="K1098" s="73"/>
      <c r="L1098" s="73"/>
      <c r="M1098" s="73"/>
      <c r="N1098" s="73"/>
    </row>
    <row r="1099" spans="1:14">
      <c r="A1099" s="73"/>
      <c r="B1099" s="74"/>
      <c r="C1099" s="75"/>
      <c r="D1099" s="74"/>
      <c r="E1099" s="73"/>
      <c r="F1099" s="73"/>
      <c r="G1099" s="73"/>
      <c r="I1099" s="73"/>
      <c r="J1099" s="73"/>
      <c r="K1099" s="73"/>
      <c r="L1099" s="73"/>
      <c r="M1099" s="73"/>
      <c r="N1099" s="73"/>
    </row>
    <row r="1100" spans="1:14">
      <c r="A1100" s="73"/>
      <c r="B1100" s="74"/>
      <c r="C1100" s="75"/>
      <c r="D1100" s="74"/>
      <c r="E1100" s="73"/>
      <c r="F1100" s="73"/>
      <c r="G1100" s="73"/>
      <c r="I1100" s="73"/>
      <c r="J1100" s="73"/>
      <c r="K1100" s="73"/>
      <c r="L1100" s="73"/>
      <c r="M1100" s="73"/>
      <c r="N1100" s="73"/>
    </row>
    <row r="1101" spans="1:14">
      <c r="A1101" s="73"/>
      <c r="B1101" s="74"/>
      <c r="C1101" s="75"/>
      <c r="D1101" s="74"/>
      <c r="E1101" s="73"/>
      <c r="F1101" s="73"/>
      <c r="G1101" s="73"/>
      <c r="I1101" s="73"/>
      <c r="J1101" s="73"/>
      <c r="K1101" s="73"/>
      <c r="L1101" s="73"/>
      <c r="M1101" s="73"/>
      <c r="N1101" s="73"/>
    </row>
    <row r="1102" spans="1:14">
      <c r="A1102" s="73"/>
      <c r="B1102" s="74"/>
      <c r="C1102" s="75"/>
      <c r="D1102" s="74"/>
      <c r="E1102" s="73"/>
      <c r="F1102" s="73"/>
      <c r="G1102" s="73"/>
      <c r="I1102" s="73"/>
      <c r="J1102" s="73"/>
      <c r="K1102" s="73"/>
      <c r="L1102" s="73"/>
      <c r="M1102" s="73"/>
      <c r="N1102" s="73"/>
    </row>
    <row r="1103" spans="1:14">
      <c r="A1103" s="73"/>
      <c r="B1103" s="74"/>
      <c r="C1103" s="75"/>
      <c r="D1103" s="74"/>
      <c r="E1103" s="73"/>
      <c r="F1103" s="73"/>
      <c r="G1103" s="73"/>
      <c r="I1103" s="73"/>
      <c r="J1103" s="73"/>
      <c r="K1103" s="73"/>
      <c r="L1103" s="73"/>
      <c r="M1103" s="73"/>
      <c r="N1103" s="73"/>
    </row>
    <row r="1104" spans="1:14">
      <c r="A1104" s="73"/>
      <c r="B1104" s="74"/>
      <c r="C1104" s="75"/>
      <c r="D1104" s="74"/>
      <c r="E1104" s="73"/>
      <c r="F1104" s="73"/>
      <c r="G1104" s="73"/>
      <c r="I1104" s="73"/>
      <c r="J1104" s="73"/>
      <c r="K1104" s="73"/>
      <c r="L1104" s="73"/>
      <c r="M1104" s="73"/>
      <c r="N1104" s="73"/>
    </row>
    <row r="1105" spans="1:14">
      <c r="A1105" s="73"/>
      <c r="B1105" s="74"/>
      <c r="C1105" s="75"/>
      <c r="D1105" s="74"/>
      <c r="E1105" s="73"/>
      <c r="F1105" s="73"/>
      <c r="G1105" s="73"/>
      <c r="I1105" s="73"/>
      <c r="J1105" s="73"/>
      <c r="K1105" s="73"/>
      <c r="L1105" s="73"/>
      <c r="M1105" s="73"/>
      <c r="N1105" s="73"/>
    </row>
    <row r="1106" spans="1:14">
      <c r="A1106" s="73"/>
      <c r="B1106" s="74"/>
      <c r="C1106" s="75"/>
      <c r="D1106" s="74"/>
      <c r="E1106" s="73"/>
      <c r="F1106" s="73"/>
      <c r="G1106" s="73"/>
      <c r="I1106" s="73"/>
      <c r="J1106" s="73"/>
      <c r="K1106" s="73"/>
      <c r="L1106" s="73"/>
      <c r="M1106" s="73"/>
      <c r="N1106" s="73"/>
    </row>
    <row r="1107" spans="1:14">
      <c r="A1107" s="73"/>
      <c r="B1107" s="74"/>
      <c r="C1107" s="75"/>
      <c r="D1107" s="74"/>
      <c r="E1107" s="73"/>
      <c r="F1107" s="73"/>
      <c r="G1107" s="73"/>
      <c r="I1107" s="73"/>
      <c r="J1107" s="73"/>
      <c r="K1107" s="73"/>
      <c r="L1107" s="73"/>
      <c r="M1107" s="73"/>
      <c r="N1107" s="73"/>
    </row>
    <row r="1108" spans="1:14">
      <c r="A1108" s="73"/>
      <c r="B1108" s="74"/>
      <c r="C1108" s="75"/>
      <c r="D1108" s="74"/>
      <c r="E1108" s="73"/>
      <c r="F1108" s="73"/>
      <c r="G1108" s="73"/>
      <c r="I1108" s="73"/>
      <c r="J1108" s="73"/>
      <c r="K1108" s="73"/>
      <c r="L1108" s="73"/>
      <c r="M1108" s="73"/>
      <c r="N1108" s="73"/>
    </row>
    <row r="1109" spans="1:14">
      <c r="A1109" s="73"/>
      <c r="B1109" s="74"/>
      <c r="C1109" s="75"/>
      <c r="D1109" s="74"/>
      <c r="E1109" s="73"/>
      <c r="F1109" s="73"/>
      <c r="G1109" s="73"/>
      <c r="I1109" s="73"/>
      <c r="J1109" s="73"/>
      <c r="K1109" s="73"/>
      <c r="L1109" s="73"/>
      <c r="M1109" s="73"/>
      <c r="N1109" s="73"/>
    </row>
    <row r="1110" spans="1:14">
      <c r="A1110" s="73"/>
      <c r="B1110" s="74"/>
      <c r="C1110" s="75"/>
      <c r="D1110" s="74"/>
      <c r="E1110" s="73"/>
      <c r="F1110" s="73"/>
      <c r="G1110" s="73"/>
      <c r="I1110" s="73"/>
      <c r="J1110" s="73"/>
      <c r="K1110" s="73"/>
      <c r="L1110" s="73"/>
      <c r="M1110" s="73"/>
      <c r="N1110" s="73"/>
    </row>
    <row r="1111" spans="1:14">
      <c r="A1111" s="73"/>
      <c r="B1111" s="74"/>
      <c r="C1111" s="75"/>
      <c r="D1111" s="74"/>
      <c r="E1111" s="73"/>
      <c r="F1111" s="73"/>
      <c r="G1111" s="73"/>
      <c r="I1111" s="73"/>
      <c r="J1111" s="73"/>
      <c r="K1111" s="73"/>
      <c r="L1111" s="73"/>
      <c r="M1111" s="73"/>
      <c r="N1111" s="73"/>
    </row>
    <row r="1112" spans="1:14">
      <c r="A1112" s="73"/>
      <c r="B1112" s="74"/>
      <c r="C1112" s="75"/>
      <c r="D1112" s="74"/>
      <c r="E1112" s="73"/>
      <c r="F1112" s="73"/>
      <c r="G1112" s="73"/>
      <c r="I1112" s="73"/>
      <c r="J1112" s="73"/>
      <c r="K1112" s="73"/>
      <c r="L1112" s="73"/>
      <c r="M1112" s="73"/>
      <c r="N1112" s="73"/>
    </row>
    <row r="1113" spans="1:14">
      <c r="A1113" s="73"/>
      <c r="B1113" s="74"/>
      <c r="C1113" s="75"/>
      <c r="D1113" s="74"/>
      <c r="E1113" s="73"/>
      <c r="F1113" s="73"/>
      <c r="G1113" s="73"/>
      <c r="I1113" s="73"/>
      <c r="J1113" s="73"/>
      <c r="K1113" s="73"/>
      <c r="L1113" s="73"/>
      <c r="M1113" s="73"/>
      <c r="N1113" s="73"/>
    </row>
    <row r="1114" spans="1:14">
      <c r="A1114" s="73"/>
      <c r="B1114" s="74"/>
      <c r="C1114" s="75"/>
      <c r="D1114" s="74"/>
      <c r="E1114" s="73"/>
      <c r="F1114" s="73"/>
      <c r="G1114" s="73"/>
      <c r="I1114" s="73"/>
      <c r="J1114" s="73"/>
      <c r="K1114" s="73"/>
      <c r="L1114" s="73"/>
      <c r="M1114" s="73"/>
      <c r="N1114" s="73"/>
    </row>
    <row r="1115" spans="1:14">
      <c r="A1115" s="73"/>
      <c r="B1115" s="74"/>
      <c r="C1115" s="75"/>
      <c r="D1115" s="74"/>
      <c r="E1115" s="73"/>
      <c r="F1115" s="73"/>
      <c r="G1115" s="73"/>
      <c r="I1115" s="73"/>
      <c r="J1115" s="73"/>
      <c r="K1115" s="73"/>
      <c r="L1115" s="73"/>
      <c r="M1115" s="73"/>
      <c r="N1115" s="73"/>
    </row>
    <row r="1116" spans="1:14">
      <c r="A1116" s="73"/>
      <c r="B1116" s="74"/>
      <c r="C1116" s="75"/>
      <c r="D1116" s="74"/>
      <c r="E1116" s="73"/>
      <c r="F1116" s="73"/>
      <c r="G1116" s="73"/>
      <c r="I1116" s="73"/>
      <c r="J1116" s="73"/>
      <c r="K1116" s="73"/>
      <c r="L1116" s="73"/>
      <c r="M1116" s="73"/>
      <c r="N1116" s="73"/>
    </row>
    <row r="1117" spans="1:14">
      <c r="A1117" s="73"/>
      <c r="B1117" s="74"/>
      <c r="C1117" s="75"/>
      <c r="D1117" s="74"/>
      <c r="E1117" s="73"/>
      <c r="F1117" s="73"/>
      <c r="G1117" s="73"/>
      <c r="I1117" s="73"/>
      <c r="J1117" s="73"/>
      <c r="K1117" s="73"/>
      <c r="L1117" s="73"/>
      <c r="M1117" s="73"/>
      <c r="N1117" s="73"/>
    </row>
    <row r="1118" spans="1:14">
      <c r="A1118" s="73"/>
      <c r="B1118" s="74"/>
      <c r="C1118" s="75"/>
      <c r="D1118" s="74"/>
      <c r="E1118" s="73"/>
      <c r="F1118" s="73"/>
      <c r="G1118" s="73"/>
      <c r="I1118" s="73"/>
      <c r="J1118" s="73"/>
      <c r="K1118" s="73"/>
      <c r="L1118" s="73"/>
      <c r="M1118" s="73"/>
      <c r="N1118" s="73"/>
    </row>
    <row r="1119" spans="1:14">
      <c r="A1119" s="73"/>
      <c r="B1119" s="74"/>
      <c r="C1119" s="75"/>
      <c r="D1119" s="74"/>
      <c r="E1119" s="73"/>
      <c r="F1119" s="73"/>
      <c r="G1119" s="73"/>
      <c r="I1119" s="73"/>
      <c r="J1119" s="73"/>
      <c r="K1119" s="73"/>
      <c r="L1119" s="73"/>
      <c r="M1119" s="73"/>
      <c r="N1119" s="73"/>
    </row>
    <row r="1120" spans="1:14">
      <c r="A1120" s="73"/>
      <c r="B1120" s="74"/>
      <c r="C1120" s="75"/>
      <c r="D1120" s="74"/>
      <c r="E1120" s="73"/>
      <c r="F1120" s="73"/>
      <c r="G1120" s="73"/>
      <c r="I1120" s="73"/>
      <c r="J1120" s="73"/>
      <c r="K1120" s="73"/>
      <c r="L1120" s="73"/>
      <c r="M1120" s="73"/>
      <c r="N1120" s="73"/>
    </row>
    <row r="1121" spans="1:14">
      <c r="A1121" s="73"/>
      <c r="B1121" s="74"/>
      <c r="C1121" s="75"/>
      <c r="D1121" s="74"/>
      <c r="E1121" s="73"/>
      <c r="F1121" s="73"/>
      <c r="G1121" s="73"/>
      <c r="I1121" s="73"/>
      <c r="J1121" s="73"/>
      <c r="K1121" s="73"/>
      <c r="L1121" s="73"/>
      <c r="M1121" s="73"/>
      <c r="N1121" s="73"/>
    </row>
    <row r="1122" spans="1:14">
      <c r="A1122" s="73"/>
      <c r="B1122" s="74"/>
      <c r="C1122" s="75"/>
      <c r="D1122" s="74"/>
      <c r="E1122" s="73"/>
      <c r="F1122" s="73"/>
      <c r="G1122" s="73"/>
      <c r="I1122" s="73"/>
      <c r="J1122" s="73"/>
      <c r="K1122" s="73"/>
      <c r="L1122" s="73"/>
      <c r="M1122" s="73"/>
      <c r="N1122" s="73"/>
    </row>
    <row r="1123" spans="1:14">
      <c r="A1123" s="73"/>
      <c r="B1123" s="74"/>
      <c r="C1123" s="75"/>
      <c r="D1123" s="74"/>
      <c r="E1123" s="73"/>
      <c r="F1123" s="73"/>
      <c r="G1123" s="73"/>
      <c r="I1123" s="73"/>
      <c r="J1123" s="73"/>
      <c r="K1123" s="73"/>
      <c r="L1123" s="73"/>
      <c r="M1123" s="73"/>
      <c r="N1123" s="73"/>
    </row>
    <row r="1124" spans="1:14">
      <c r="A1124" s="73"/>
      <c r="B1124" s="74"/>
      <c r="C1124" s="75"/>
      <c r="D1124" s="74"/>
      <c r="E1124" s="73"/>
      <c r="F1124" s="73"/>
      <c r="G1124" s="73"/>
      <c r="I1124" s="73"/>
      <c r="J1124" s="73"/>
      <c r="K1124" s="73"/>
      <c r="L1124" s="73"/>
      <c r="M1124" s="73"/>
      <c r="N1124" s="73"/>
    </row>
    <row r="1125" spans="1:14">
      <c r="A1125" s="73"/>
      <c r="B1125" s="74"/>
      <c r="C1125" s="75"/>
      <c r="D1125" s="74"/>
      <c r="E1125" s="73"/>
      <c r="F1125" s="73"/>
      <c r="G1125" s="73"/>
      <c r="I1125" s="73"/>
      <c r="J1125" s="73"/>
      <c r="K1125" s="73"/>
      <c r="L1125" s="73"/>
      <c r="M1125" s="73"/>
      <c r="N1125" s="73"/>
    </row>
    <row r="1126" spans="1:14">
      <c r="A1126" s="73"/>
      <c r="B1126" s="74"/>
      <c r="C1126" s="75"/>
      <c r="D1126" s="74"/>
      <c r="E1126" s="73"/>
      <c r="F1126" s="73"/>
      <c r="G1126" s="73"/>
      <c r="I1126" s="73"/>
      <c r="J1126" s="73"/>
      <c r="K1126" s="73"/>
      <c r="L1126" s="73"/>
      <c r="M1126" s="73"/>
      <c r="N1126" s="73"/>
    </row>
    <row r="1127" spans="1:14">
      <c r="A1127" s="73"/>
      <c r="B1127" s="74"/>
      <c r="C1127" s="75"/>
      <c r="D1127" s="74"/>
      <c r="E1127" s="73"/>
      <c r="F1127" s="73"/>
      <c r="G1127" s="73"/>
      <c r="I1127" s="73"/>
      <c r="J1127" s="73"/>
      <c r="K1127" s="73"/>
      <c r="L1127" s="73"/>
      <c r="M1127" s="73"/>
      <c r="N1127" s="73"/>
    </row>
    <row r="1128" spans="1:14">
      <c r="A1128" s="73"/>
      <c r="B1128" s="74"/>
      <c r="C1128" s="75"/>
      <c r="D1128" s="74"/>
      <c r="E1128" s="73"/>
      <c r="F1128" s="73"/>
      <c r="G1128" s="73"/>
      <c r="I1128" s="73"/>
      <c r="J1128" s="73"/>
      <c r="K1128" s="73"/>
      <c r="L1128" s="73"/>
      <c r="M1128" s="73"/>
      <c r="N1128" s="73"/>
    </row>
    <row r="1129" spans="1:14">
      <c r="A1129" s="73"/>
      <c r="B1129" s="74"/>
      <c r="C1129" s="75"/>
      <c r="D1129" s="74"/>
      <c r="E1129" s="73"/>
      <c r="F1129" s="73"/>
      <c r="G1129" s="73"/>
      <c r="I1129" s="73"/>
      <c r="J1129" s="73"/>
      <c r="K1129" s="73"/>
      <c r="L1129" s="73"/>
      <c r="M1129" s="73"/>
      <c r="N1129" s="73"/>
    </row>
    <row r="1130" spans="1:14">
      <c r="A1130" s="73"/>
      <c r="B1130" s="74"/>
      <c r="C1130" s="75"/>
      <c r="D1130" s="74"/>
      <c r="E1130" s="73"/>
      <c r="F1130" s="73"/>
      <c r="G1130" s="73"/>
      <c r="I1130" s="73"/>
      <c r="J1130" s="73"/>
      <c r="K1130" s="73"/>
      <c r="L1130" s="73"/>
      <c r="M1130" s="73"/>
      <c r="N1130" s="73"/>
    </row>
    <row r="1131" spans="1:14">
      <c r="A1131" s="73"/>
      <c r="B1131" s="74"/>
      <c r="C1131" s="75"/>
      <c r="D1131" s="74"/>
      <c r="E1131" s="73"/>
      <c r="F1131" s="73"/>
      <c r="G1131" s="73"/>
      <c r="I1131" s="73"/>
      <c r="J1131" s="73"/>
      <c r="K1131" s="73"/>
      <c r="L1131" s="73"/>
      <c r="M1131" s="73"/>
      <c r="N1131" s="73"/>
    </row>
    <row r="1132" spans="1:14">
      <c r="A1132" s="73"/>
      <c r="B1132" s="74"/>
      <c r="C1132" s="75"/>
      <c r="D1132" s="74"/>
      <c r="E1132" s="73"/>
      <c r="F1132" s="73"/>
      <c r="G1132" s="73"/>
      <c r="I1132" s="73"/>
      <c r="J1132" s="73"/>
      <c r="K1132" s="73"/>
      <c r="L1132" s="73"/>
      <c r="M1132" s="73"/>
      <c r="N1132" s="73"/>
    </row>
    <row r="1133" spans="1:14">
      <c r="A1133" s="73"/>
      <c r="B1133" s="74"/>
      <c r="C1133" s="75"/>
      <c r="D1133" s="74"/>
      <c r="E1133" s="73"/>
      <c r="F1133" s="73"/>
      <c r="G1133" s="73"/>
      <c r="I1133" s="73"/>
      <c r="J1133" s="73"/>
      <c r="K1133" s="73"/>
      <c r="L1133" s="73"/>
      <c r="M1133" s="73"/>
      <c r="N1133" s="73"/>
    </row>
    <row r="1134" spans="1:14">
      <c r="A1134" s="73"/>
      <c r="B1134" s="74"/>
      <c r="C1134" s="75"/>
      <c r="D1134" s="74"/>
      <c r="E1134" s="73"/>
      <c r="F1134" s="73"/>
      <c r="G1134" s="73"/>
      <c r="I1134" s="73"/>
      <c r="J1134" s="73"/>
      <c r="K1134" s="73"/>
      <c r="L1134" s="73"/>
      <c r="M1134" s="73"/>
      <c r="N1134" s="73"/>
    </row>
    <row r="1135" spans="1:14">
      <c r="A1135" s="73"/>
      <c r="B1135" s="74"/>
      <c r="C1135" s="75"/>
      <c r="D1135" s="74"/>
      <c r="E1135" s="73"/>
      <c r="F1135" s="73"/>
      <c r="G1135" s="73"/>
      <c r="I1135" s="73"/>
      <c r="J1135" s="73"/>
      <c r="K1135" s="73"/>
      <c r="L1135" s="73"/>
      <c r="M1135" s="73"/>
      <c r="N1135" s="73"/>
    </row>
    <row r="1136" spans="1:14">
      <c r="A1136" s="73"/>
      <c r="B1136" s="74"/>
      <c r="C1136" s="75"/>
      <c r="D1136" s="74"/>
      <c r="E1136" s="73"/>
      <c r="F1136" s="73"/>
      <c r="G1136" s="73"/>
      <c r="I1136" s="73"/>
      <c r="J1136" s="73"/>
      <c r="K1136" s="73"/>
      <c r="L1136" s="73"/>
      <c r="M1136" s="73"/>
      <c r="N1136" s="73"/>
    </row>
    <row r="1137" spans="1:14">
      <c r="A1137" s="73"/>
      <c r="B1137" s="74"/>
      <c r="C1137" s="75"/>
      <c r="D1137" s="74"/>
      <c r="E1137" s="73"/>
      <c r="F1137" s="73"/>
      <c r="G1137" s="73"/>
      <c r="I1137" s="73"/>
      <c r="J1137" s="73"/>
      <c r="K1137" s="73"/>
      <c r="L1137" s="73"/>
      <c r="M1137" s="73"/>
      <c r="N1137" s="73"/>
    </row>
    <row r="1138" spans="1:14">
      <c r="A1138" s="73"/>
      <c r="B1138" s="74"/>
      <c r="C1138" s="75"/>
      <c r="D1138" s="74"/>
      <c r="E1138" s="73"/>
      <c r="F1138" s="73"/>
      <c r="G1138" s="73"/>
      <c r="I1138" s="73"/>
      <c r="J1138" s="73"/>
      <c r="K1138" s="73"/>
      <c r="L1138" s="73"/>
      <c r="M1138" s="73"/>
      <c r="N1138" s="73"/>
    </row>
    <row r="1139" spans="1:14">
      <c r="A1139" s="73"/>
      <c r="B1139" s="74"/>
      <c r="C1139" s="75"/>
      <c r="D1139" s="74"/>
      <c r="E1139" s="73"/>
      <c r="F1139" s="73"/>
      <c r="G1139" s="73"/>
      <c r="I1139" s="73"/>
      <c r="J1139" s="73"/>
      <c r="K1139" s="73"/>
      <c r="L1139" s="73"/>
      <c r="M1139" s="73"/>
      <c r="N1139" s="73"/>
    </row>
    <row r="1140" spans="1:14">
      <c r="A1140" s="73"/>
      <c r="B1140" s="74"/>
      <c r="C1140" s="75"/>
      <c r="D1140" s="74"/>
      <c r="E1140" s="73"/>
      <c r="F1140" s="73"/>
      <c r="G1140" s="73"/>
      <c r="I1140" s="73"/>
      <c r="J1140" s="73"/>
      <c r="K1140" s="73"/>
      <c r="L1140" s="73"/>
      <c r="M1140" s="73"/>
      <c r="N1140" s="73"/>
    </row>
    <row r="1141" spans="1:14">
      <c r="A1141" s="73"/>
      <c r="B1141" s="74"/>
      <c r="C1141" s="75"/>
      <c r="D1141" s="74"/>
      <c r="E1141" s="73"/>
      <c r="F1141" s="73"/>
      <c r="G1141" s="73"/>
      <c r="I1141" s="73"/>
      <c r="J1141" s="73"/>
      <c r="K1141" s="73"/>
      <c r="L1141" s="73"/>
      <c r="M1141" s="73"/>
      <c r="N1141" s="73"/>
    </row>
    <row r="1142" spans="1:14">
      <c r="A1142" s="73"/>
      <c r="B1142" s="74"/>
      <c r="C1142" s="75"/>
      <c r="D1142" s="74"/>
      <c r="E1142" s="73"/>
      <c r="F1142" s="73"/>
      <c r="G1142" s="73"/>
      <c r="I1142" s="73"/>
      <c r="J1142" s="73"/>
      <c r="K1142" s="73"/>
      <c r="L1142" s="73"/>
      <c r="M1142" s="73"/>
      <c r="N1142" s="73"/>
    </row>
    <row r="1143" spans="1:14">
      <c r="A1143" s="73"/>
      <c r="B1143" s="74"/>
      <c r="C1143" s="75"/>
      <c r="D1143" s="74"/>
      <c r="E1143" s="73"/>
      <c r="F1143" s="73"/>
      <c r="G1143" s="73"/>
      <c r="I1143" s="73"/>
      <c r="J1143" s="73"/>
      <c r="K1143" s="73"/>
      <c r="L1143" s="73"/>
      <c r="M1143" s="73"/>
      <c r="N1143" s="73"/>
    </row>
    <row r="1144" spans="1:14">
      <c r="A1144" s="73"/>
      <c r="B1144" s="74"/>
      <c r="C1144" s="75"/>
      <c r="D1144" s="74"/>
      <c r="E1144" s="73"/>
      <c r="F1144" s="73"/>
      <c r="G1144" s="73"/>
      <c r="I1144" s="73"/>
      <c r="J1144" s="73"/>
      <c r="K1144" s="73"/>
      <c r="L1144" s="73"/>
      <c r="M1144" s="73"/>
      <c r="N1144" s="73"/>
    </row>
    <row r="1145" spans="1:14">
      <c r="A1145" s="73"/>
      <c r="B1145" s="74"/>
      <c r="C1145" s="75"/>
      <c r="D1145" s="74"/>
      <c r="E1145" s="73"/>
      <c r="F1145" s="73"/>
      <c r="G1145" s="73"/>
      <c r="I1145" s="73"/>
      <c r="J1145" s="73"/>
      <c r="K1145" s="73"/>
      <c r="L1145" s="73"/>
      <c r="M1145" s="73"/>
      <c r="N1145" s="73"/>
    </row>
    <row r="1146" spans="1:14">
      <c r="A1146" s="73"/>
      <c r="B1146" s="74"/>
      <c r="C1146" s="75"/>
      <c r="D1146" s="74"/>
      <c r="E1146" s="73"/>
      <c r="F1146" s="73"/>
      <c r="G1146" s="73"/>
      <c r="I1146" s="73"/>
      <c r="J1146" s="73"/>
      <c r="K1146" s="73"/>
      <c r="L1146" s="73"/>
      <c r="M1146" s="73"/>
      <c r="N1146" s="73"/>
    </row>
    <row r="1147" spans="1:14">
      <c r="A1147" s="73"/>
      <c r="B1147" s="74"/>
      <c r="C1147" s="75"/>
      <c r="D1147" s="74"/>
      <c r="E1147" s="73"/>
      <c r="F1147" s="73"/>
      <c r="G1147" s="73"/>
      <c r="I1147" s="73"/>
      <c r="J1147" s="73"/>
      <c r="K1147" s="73"/>
      <c r="L1147" s="73"/>
      <c r="M1147" s="73"/>
      <c r="N1147" s="73"/>
    </row>
    <row r="1148" spans="1:14">
      <c r="A1148" s="73"/>
      <c r="B1148" s="74"/>
      <c r="C1148" s="75"/>
      <c r="D1148" s="74"/>
      <c r="E1148" s="73"/>
      <c r="F1148" s="73"/>
      <c r="G1148" s="73"/>
      <c r="I1148" s="73"/>
      <c r="J1148" s="73"/>
      <c r="K1148" s="73"/>
      <c r="L1148" s="73"/>
      <c r="M1148" s="73"/>
      <c r="N1148" s="73"/>
    </row>
    <row r="1149" spans="1:14">
      <c r="A1149" s="73"/>
      <c r="B1149" s="74"/>
      <c r="C1149" s="75"/>
      <c r="D1149" s="74"/>
      <c r="E1149" s="73"/>
      <c r="F1149" s="73"/>
      <c r="G1149" s="73"/>
      <c r="I1149" s="73"/>
      <c r="J1149" s="73"/>
      <c r="K1149" s="73"/>
      <c r="L1149" s="73"/>
      <c r="M1149" s="73"/>
      <c r="N1149" s="73"/>
    </row>
    <row r="1150" spans="1:14">
      <c r="A1150" s="73"/>
      <c r="B1150" s="74"/>
      <c r="C1150" s="75"/>
      <c r="D1150" s="74"/>
      <c r="E1150" s="73"/>
      <c r="F1150" s="73"/>
      <c r="G1150" s="73"/>
      <c r="I1150" s="73"/>
      <c r="J1150" s="73"/>
      <c r="K1150" s="73"/>
      <c r="L1150" s="73"/>
      <c r="M1150" s="73"/>
      <c r="N1150" s="73"/>
    </row>
    <row r="1151" spans="1:14">
      <c r="A1151" s="73"/>
      <c r="B1151" s="74"/>
      <c r="C1151" s="75"/>
      <c r="D1151" s="74"/>
      <c r="E1151" s="73"/>
      <c r="F1151" s="73"/>
      <c r="G1151" s="73"/>
      <c r="I1151" s="73"/>
      <c r="J1151" s="73"/>
      <c r="K1151" s="73"/>
      <c r="L1151" s="73"/>
      <c r="M1151" s="73"/>
      <c r="N1151" s="73"/>
    </row>
    <row r="1152" spans="1:14">
      <c r="A1152" s="73"/>
      <c r="B1152" s="74"/>
      <c r="C1152" s="75"/>
      <c r="D1152" s="74"/>
      <c r="E1152" s="73"/>
      <c r="F1152" s="73"/>
      <c r="G1152" s="73"/>
      <c r="I1152" s="73"/>
      <c r="J1152" s="73"/>
      <c r="K1152" s="73"/>
      <c r="L1152" s="73"/>
      <c r="M1152" s="73"/>
      <c r="N1152" s="73"/>
    </row>
    <row r="1153" spans="1:14">
      <c r="A1153" s="73"/>
      <c r="B1153" s="74"/>
      <c r="C1153" s="75"/>
      <c r="D1153" s="74"/>
      <c r="E1153" s="73"/>
      <c r="F1153" s="73"/>
      <c r="G1153" s="73"/>
      <c r="I1153" s="73"/>
      <c r="J1153" s="73"/>
      <c r="K1153" s="73"/>
      <c r="L1153" s="73"/>
      <c r="M1153" s="73"/>
      <c r="N1153" s="73"/>
    </row>
    <row r="1154" spans="1:14">
      <c r="A1154" s="73"/>
      <c r="B1154" s="74"/>
      <c r="C1154" s="75"/>
      <c r="D1154" s="74"/>
      <c r="E1154" s="73"/>
      <c r="F1154" s="73"/>
      <c r="G1154" s="73"/>
      <c r="I1154" s="73"/>
      <c r="J1154" s="73"/>
      <c r="K1154" s="73"/>
      <c r="L1154" s="73"/>
      <c r="M1154" s="73"/>
      <c r="N1154" s="73"/>
    </row>
    <row r="1155" spans="1:14">
      <c r="A1155" s="73"/>
      <c r="B1155" s="74"/>
      <c r="C1155" s="75"/>
      <c r="D1155" s="74"/>
      <c r="E1155" s="73"/>
      <c r="F1155" s="73"/>
      <c r="G1155" s="73"/>
      <c r="I1155" s="73"/>
      <c r="J1155" s="73"/>
      <c r="K1155" s="73"/>
      <c r="L1155" s="73"/>
      <c r="M1155" s="73"/>
      <c r="N1155" s="73"/>
    </row>
    <row r="1156" spans="1:14">
      <c r="A1156" s="73"/>
      <c r="B1156" s="74"/>
      <c r="C1156" s="75"/>
      <c r="D1156" s="74"/>
      <c r="E1156" s="73"/>
      <c r="F1156" s="73"/>
      <c r="G1156" s="73"/>
      <c r="I1156" s="73"/>
      <c r="J1156" s="73"/>
      <c r="K1156" s="73"/>
      <c r="L1156" s="73"/>
      <c r="M1156" s="73"/>
      <c r="N1156" s="73"/>
    </row>
    <row r="1157" spans="1:14">
      <c r="A1157" s="73"/>
      <c r="B1157" s="74"/>
      <c r="C1157" s="75"/>
      <c r="D1157" s="74"/>
      <c r="E1157" s="73"/>
      <c r="F1157" s="73"/>
      <c r="G1157" s="73"/>
      <c r="I1157" s="73"/>
      <c r="J1157" s="73"/>
      <c r="K1157" s="73"/>
      <c r="L1157" s="73"/>
      <c r="M1157" s="73"/>
      <c r="N1157" s="73"/>
    </row>
    <row r="1158" spans="1:14">
      <c r="A1158" s="73"/>
      <c r="B1158" s="74"/>
      <c r="C1158" s="75"/>
      <c r="D1158" s="74"/>
      <c r="E1158" s="73"/>
      <c r="F1158" s="73"/>
      <c r="G1158" s="73"/>
      <c r="I1158" s="73"/>
      <c r="J1158" s="73"/>
      <c r="K1158" s="73"/>
      <c r="L1158" s="73"/>
      <c r="M1158" s="73"/>
      <c r="N1158" s="73"/>
    </row>
    <row r="1159" spans="1:14">
      <c r="A1159" s="73"/>
      <c r="B1159" s="74"/>
      <c r="C1159" s="75"/>
      <c r="D1159" s="74"/>
      <c r="E1159" s="73"/>
      <c r="F1159" s="73"/>
      <c r="G1159" s="73"/>
      <c r="I1159" s="73"/>
      <c r="J1159" s="73"/>
      <c r="K1159" s="73"/>
      <c r="L1159" s="73"/>
      <c r="M1159" s="73"/>
      <c r="N1159" s="73"/>
    </row>
    <row r="1160" spans="1:14">
      <c r="A1160" s="73"/>
      <c r="B1160" s="74"/>
      <c r="C1160" s="75"/>
      <c r="D1160" s="74"/>
      <c r="E1160" s="73"/>
      <c r="F1160" s="73"/>
      <c r="G1160" s="73"/>
      <c r="I1160" s="73"/>
      <c r="J1160" s="73"/>
      <c r="K1160" s="73"/>
      <c r="L1160" s="73"/>
      <c r="M1160" s="73"/>
      <c r="N1160" s="73"/>
    </row>
    <row r="1161" spans="1:14">
      <c r="A1161" s="73"/>
      <c r="B1161" s="74"/>
      <c r="C1161" s="75"/>
      <c r="D1161" s="74"/>
      <c r="E1161" s="73"/>
      <c r="F1161" s="73"/>
      <c r="G1161" s="73"/>
      <c r="I1161" s="73"/>
      <c r="J1161" s="73"/>
      <c r="K1161" s="73"/>
      <c r="L1161" s="73"/>
      <c r="M1161" s="73"/>
      <c r="N1161" s="73"/>
    </row>
    <row r="1162" spans="1:14">
      <c r="A1162" s="73"/>
      <c r="B1162" s="74"/>
      <c r="C1162" s="75"/>
      <c r="D1162" s="74"/>
      <c r="E1162" s="73"/>
      <c r="F1162" s="73"/>
      <c r="G1162" s="73"/>
      <c r="I1162" s="73"/>
      <c r="J1162" s="73"/>
      <c r="K1162" s="73"/>
      <c r="L1162" s="73"/>
      <c r="M1162" s="73"/>
      <c r="N1162" s="73"/>
    </row>
    <row r="1163" spans="1:14">
      <c r="A1163" s="73"/>
      <c r="B1163" s="74"/>
      <c r="C1163" s="75"/>
      <c r="D1163" s="74"/>
      <c r="E1163" s="73"/>
      <c r="F1163" s="73"/>
      <c r="G1163" s="73"/>
      <c r="I1163" s="73"/>
      <c r="J1163" s="73"/>
      <c r="K1163" s="73"/>
      <c r="L1163" s="73"/>
      <c r="M1163" s="73"/>
      <c r="N1163" s="73"/>
    </row>
    <row r="1164" spans="1:14">
      <c r="A1164" s="73"/>
      <c r="B1164" s="74"/>
      <c r="C1164" s="75"/>
      <c r="D1164" s="74"/>
      <c r="E1164" s="73"/>
      <c r="F1164" s="73"/>
      <c r="G1164" s="73"/>
      <c r="I1164" s="73"/>
      <c r="J1164" s="73"/>
      <c r="K1164" s="73"/>
      <c r="L1164" s="73"/>
      <c r="M1164" s="73"/>
      <c r="N1164" s="73"/>
    </row>
    <row r="1165" spans="1:14">
      <c r="A1165" s="73"/>
      <c r="B1165" s="74"/>
      <c r="C1165" s="75"/>
      <c r="D1165" s="74"/>
      <c r="E1165" s="73"/>
      <c r="F1165" s="73"/>
      <c r="G1165" s="73"/>
      <c r="I1165" s="73"/>
      <c r="J1165" s="73"/>
      <c r="K1165" s="73"/>
      <c r="L1165" s="73"/>
      <c r="M1165" s="73"/>
      <c r="N1165" s="73"/>
    </row>
    <row r="1166" spans="1:14">
      <c r="A1166" s="73"/>
      <c r="B1166" s="74"/>
      <c r="C1166" s="75"/>
      <c r="D1166" s="74"/>
      <c r="E1166" s="73"/>
      <c r="F1166" s="73"/>
      <c r="G1166" s="73"/>
      <c r="I1166" s="73"/>
      <c r="J1166" s="73"/>
      <c r="K1166" s="73"/>
      <c r="L1166" s="73"/>
      <c r="M1166" s="73"/>
      <c r="N1166" s="73"/>
    </row>
    <row r="1167" spans="1:14">
      <c r="A1167" s="73"/>
      <c r="B1167" s="74"/>
      <c r="C1167" s="75"/>
      <c r="D1167" s="74"/>
      <c r="E1167" s="73"/>
      <c r="F1167" s="73"/>
      <c r="G1167" s="73"/>
      <c r="I1167" s="73"/>
      <c r="J1167" s="73"/>
      <c r="K1167" s="73"/>
      <c r="L1167" s="73"/>
      <c r="M1167" s="73"/>
      <c r="N1167" s="73"/>
    </row>
    <row r="1168" spans="1:14">
      <c r="A1168" s="73"/>
      <c r="B1168" s="74"/>
      <c r="C1168" s="75"/>
      <c r="D1168" s="74"/>
      <c r="E1168" s="73"/>
      <c r="F1168" s="73"/>
      <c r="G1168" s="73"/>
      <c r="I1168" s="73"/>
      <c r="J1168" s="73"/>
      <c r="K1168" s="73"/>
      <c r="L1168" s="73"/>
      <c r="M1168" s="73"/>
      <c r="N1168" s="73"/>
    </row>
    <row r="1169" spans="1:14">
      <c r="A1169" s="73"/>
      <c r="B1169" s="74"/>
      <c r="C1169" s="75"/>
      <c r="D1169" s="74"/>
      <c r="E1169" s="73"/>
      <c r="F1169" s="73"/>
      <c r="G1169" s="73"/>
      <c r="I1169" s="73"/>
      <c r="J1169" s="73"/>
      <c r="K1169" s="73"/>
      <c r="L1169" s="73"/>
      <c r="M1169" s="73"/>
      <c r="N1169" s="73"/>
    </row>
    <row r="1170" spans="1:14">
      <c r="A1170" s="73"/>
      <c r="B1170" s="74"/>
      <c r="C1170" s="75"/>
      <c r="D1170" s="74"/>
      <c r="E1170" s="73"/>
      <c r="F1170" s="73"/>
      <c r="G1170" s="73"/>
      <c r="I1170" s="73"/>
      <c r="J1170" s="73"/>
      <c r="K1170" s="73"/>
      <c r="L1170" s="73"/>
      <c r="M1170" s="73"/>
      <c r="N1170" s="73"/>
    </row>
    <row r="1171" spans="1:14">
      <c r="A1171" s="73"/>
      <c r="B1171" s="74"/>
      <c r="C1171" s="75"/>
      <c r="D1171" s="74"/>
      <c r="E1171" s="73"/>
      <c r="F1171" s="73"/>
      <c r="G1171" s="73"/>
      <c r="I1171" s="73"/>
      <c r="J1171" s="73"/>
      <c r="K1171" s="73"/>
      <c r="L1171" s="73"/>
      <c r="M1171" s="73"/>
      <c r="N1171" s="73"/>
    </row>
    <row r="1172" spans="1:14">
      <c r="A1172" s="73"/>
      <c r="B1172" s="74"/>
      <c r="C1172" s="75"/>
      <c r="D1172" s="74"/>
      <c r="E1172" s="73"/>
      <c r="F1172" s="73"/>
      <c r="G1172" s="73"/>
      <c r="I1172" s="73"/>
      <c r="J1172" s="73"/>
      <c r="K1172" s="73"/>
      <c r="L1172" s="73"/>
      <c r="M1172" s="73"/>
      <c r="N1172" s="73"/>
    </row>
    <row r="1173" spans="1:14">
      <c r="A1173" s="73"/>
      <c r="B1173" s="74"/>
      <c r="C1173" s="75"/>
      <c r="D1173" s="74"/>
      <c r="E1173" s="73"/>
      <c r="F1173" s="73"/>
      <c r="G1173" s="73"/>
      <c r="I1173" s="73"/>
      <c r="J1173" s="73"/>
      <c r="K1173" s="73"/>
      <c r="L1173" s="73"/>
      <c r="M1173" s="73"/>
      <c r="N1173" s="73"/>
    </row>
    <row r="1174" spans="1:14">
      <c r="A1174" s="73"/>
      <c r="B1174" s="74"/>
      <c r="C1174" s="75"/>
      <c r="D1174" s="74"/>
      <c r="E1174" s="73"/>
      <c r="F1174" s="73"/>
      <c r="G1174" s="73"/>
      <c r="I1174" s="73"/>
      <c r="J1174" s="73"/>
      <c r="K1174" s="73"/>
      <c r="L1174" s="73"/>
      <c r="M1174" s="73"/>
      <c r="N1174" s="73"/>
    </row>
    <row r="1175" spans="1:14">
      <c r="A1175" s="73"/>
      <c r="B1175" s="74"/>
      <c r="C1175" s="75"/>
      <c r="D1175" s="74"/>
      <c r="E1175" s="73"/>
      <c r="F1175" s="73"/>
      <c r="G1175" s="73"/>
      <c r="I1175" s="73"/>
      <c r="J1175" s="73"/>
      <c r="K1175" s="73"/>
      <c r="L1175" s="73"/>
      <c r="M1175" s="73"/>
      <c r="N1175" s="73"/>
    </row>
    <row r="1176" spans="1:14">
      <c r="A1176" s="73"/>
      <c r="B1176" s="74"/>
      <c r="C1176" s="75"/>
      <c r="D1176" s="74"/>
      <c r="E1176" s="73"/>
      <c r="F1176" s="73"/>
      <c r="G1176" s="73"/>
      <c r="I1176" s="73"/>
      <c r="J1176" s="73"/>
      <c r="K1176" s="73"/>
      <c r="L1176" s="73"/>
      <c r="M1176" s="73"/>
      <c r="N1176" s="73"/>
    </row>
    <row r="1177" spans="1:14">
      <c r="A1177" s="73"/>
      <c r="B1177" s="74"/>
      <c r="C1177" s="75"/>
      <c r="D1177" s="74"/>
      <c r="E1177" s="73"/>
      <c r="F1177" s="73"/>
      <c r="G1177" s="73"/>
      <c r="I1177" s="73"/>
      <c r="J1177" s="73"/>
      <c r="K1177" s="73"/>
      <c r="L1177" s="73"/>
      <c r="M1177" s="73"/>
      <c r="N1177" s="73"/>
    </row>
    <row r="1178" spans="1:14">
      <c r="A1178" s="73"/>
      <c r="B1178" s="74"/>
      <c r="C1178" s="75"/>
      <c r="D1178" s="74"/>
      <c r="E1178" s="73"/>
      <c r="F1178" s="73"/>
      <c r="G1178" s="73"/>
      <c r="I1178" s="73"/>
      <c r="J1178" s="73"/>
      <c r="K1178" s="73"/>
      <c r="L1178" s="73"/>
      <c r="M1178" s="73"/>
      <c r="N1178" s="73"/>
    </row>
    <row r="1179" spans="1:14">
      <c r="A1179" s="73"/>
      <c r="B1179" s="74"/>
      <c r="C1179" s="75"/>
      <c r="D1179" s="74"/>
      <c r="E1179" s="73"/>
      <c r="F1179" s="73"/>
      <c r="G1179" s="73"/>
      <c r="I1179" s="73"/>
      <c r="J1179" s="73"/>
      <c r="K1179" s="73"/>
      <c r="L1179" s="73"/>
      <c r="M1179" s="73"/>
      <c r="N1179" s="73"/>
    </row>
    <row r="1180" spans="1:14">
      <c r="A1180" s="73"/>
      <c r="B1180" s="74"/>
      <c r="C1180" s="75"/>
      <c r="D1180" s="74"/>
      <c r="E1180" s="73"/>
      <c r="F1180" s="73"/>
      <c r="G1180" s="73"/>
      <c r="I1180" s="73"/>
      <c r="J1180" s="73"/>
      <c r="K1180" s="73"/>
      <c r="L1180" s="73"/>
      <c r="M1180" s="73"/>
      <c r="N1180" s="73"/>
    </row>
    <row r="1181" spans="1:14">
      <c r="A1181" s="73"/>
      <c r="B1181" s="74"/>
      <c r="C1181" s="75"/>
      <c r="D1181" s="74"/>
      <c r="E1181" s="73"/>
      <c r="F1181" s="73"/>
      <c r="G1181" s="73"/>
      <c r="I1181" s="73"/>
      <c r="J1181" s="73"/>
      <c r="K1181" s="73"/>
      <c r="L1181" s="73"/>
      <c r="M1181" s="73"/>
      <c r="N1181" s="73"/>
    </row>
    <row r="1182" spans="1:14">
      <c r="A1182" s="73"/>
      <c r="B1182" s="74"/>
      <c r="C1182" s="75"/>
      <c r="D1182" s="74"/>
      <c r="E1182" s="73"/>
      <c r="F1182" s="73"/>
      <c r="G1182" s="73"/>
      <c r="I1182" s="73"/>
      <c r="J1182" s="73"/>
      <c r="K1182" s="73"/>
      <c r="L1182" s="73"/>
      <c r="M1182" s="73"/>
      <c r="N1182" s="73"/>
    </row>
    <row r="1183" spans="1:14">
      <c r="A1183" s="73"/>
      <c r="B1183" s="74"/>
      <c r="C1183" s="75"/>
      <c r="D1183" s="74"/>
      <c r="E1183" s="73"/>
      <c r="F1183" s="73"/>
      <c r="G1183" s="73"/>
      <c r="I1183" s="73"/>
      <c r="J1183" s="73"/>
      <c r="K1183" s="73"/>
      <c r="L1183" s="73"/>
      <c r="M1183" s="73"/>
      <c r="N1183" s="73"/>
    </row>
    <row r="1184" spans="1:14">
      <c r="A1184" s="73"/>
      <c r="B1184" s="74"/>
      <c r="C1184" s="75"/>
      <c r="D1184" s="74"/>
      <c r="E1184" s="73"/>
      <c r="F1184" s="73"/>
      <c r="G1184" s="73"/>
      <c r="I1184" s="73"/>
      <c r="J1184" s="73"/>
      <c r="K1184" s="73"/>
      <c r="L1184" s="73"/>
      <c r="M1184" s="73"/>
      <c r="N1184" s="73"/>
    </row>
    <row r="1185" spans="1:14">
      <c r="A1185" s="73"/>
      <c r="B1185" s="74"/>
      <c r="C1185" s="75"/>
      <c r="D1185" s="74"/>
      <c r="E1185" s="73"/>
      <c r="F1185" s="73"/>
      <c r="G1185" s="73"/>
      <c r="I1185" s="73"/>
      <c r="J1185" s="73"/>
      <c r="K1185" s="73"/>
      <c r="L1185" s="73"/>
      <c r="M1185" s="73"/>
      <c r="N1185" s="73"/>
    </row>
    <row r="1186" spans="1:14">
      <c r="A1186" s="73"/>
      <c r="B1186" s="74"/>
      <c r="C1186" s="75"/>
      <c r="D1186" s="74"/>
      <c r="E1186" s="73"/>
      <c r="F1186" s="73"/>
      <c r="G1186" s="73"/>
      <c r="I1186" s="73"/>
      <c r="J1186" s="73"/>
      <c r="K1186" s="73"/>
      <c r="L1186" s="73"/>
      <c r="M1186" s="73"/>
      <c r="N1186" s="73"/>
    </row>
    <row r="1187" spans="1:14">
      <c r="A1187" s="73"/>
      <c r="B1187" s="74"/>
      <c r="C1187" s="75"/>
      <c r="D1187" s="74"/>
      <c r="E1187" s="73"/>
      <c r="F1187" s="73"/>
      <c r="G1187" s="73"/>
      <c r="I1187" s="73"/>
      <c r="J1187" s="73"/>
      <c r="K1187" s="73"/>
      <c r="L1187" s="73"/>
      <c r="M1187" s="73"/>
      <c r="N1187" s="73"/>
    </row>
    <row r="1188" spans="1:14">
      <c r="A1188" s="73"/>
      <c r="B1188" s="74"/>
      <c r="C1188" s="75"/>
      <c r="D1188" s="74"/>
      <c r="E1188" s="73"/>
      <c r="F1188" s="73"/>
      <c r="G1188" s="73"/>
      <c r="I1188" s="73"/>
      <c r="J1188" s="73"/>
      <c r="K1188" s="73"/>
      <c r="L1188" s="73"/>
      <c r="M1188" s="73"/>
      <c r="N1188" s="73"/>
    </row>
    <row r="1189" spans="1:14">
      <c r="A1189" s="73"/>
      <c r="B1189" s="74"/>
      <c r="C1189" s="75"/>
      <c r="D1189" s="74"/>
      <c r="E1189" s="73"/>
      <c r="F1189" s="73"/>
      <c r="G1189" s="73"/>
      <c r="I1189" s="73"/>
      <c r="J1189" s="73"/>
      <c r="K1189" s="73"/>
      <c r="L1189" s="73"/>
      <c r="M1189" s="73"/>
      <c r="N1189" s="73"/>
    </row>
    <row r="1190" spans="1:14">
      <c r="A1190" s="73"/>
      <c r="B1190" s="74"/>
      <c r="C1190" s="75"/>
      <c r="D1190" s="74"/>
      <c r="E1190" s="73"/>
      <c r="F1190" s="73"/>
      <c r="G1190" s="73"/>
      <c r="I1190" s="73"/>
      <c r="J1190" s="73"/>
      <c r="K1190" s="73"/>
      <c r="L1190" s="73"/>
      <c r="M1190" s="73"/>
      <c r="N1190" s="73"/>
    </row>
    <row r="1191" spans="1:14">
      <c r="A1191" s="73"/>
      <c r="B1191" s="74"/>
      <c r="C1191" s="75"/>
      <c r="D1191" s="74"/>
      <c r="E1191" s="73"/>
      <c r="F1191" s="73"/>
      <c r="G1191" s="73"/>
      <c r="I1191" s="73"/>
      <c r="J1191" s="73"/>
      <c r="K1191" s="73"/>
      <c r="L1191" s="73"/>
      <c r="M1191" s="73"/>
      <c r="N1191" s="73"/>
    </row>
    <row r="1192" spans="1:14">
      <c r="A1192" s="73"/>
      <c r="B1192" s="74"/>
      <c r="C1192" s="75"/>
      <c r="D1192" s="74"/>
      <c r="E1192" s="73"/>
      <c r="F1192" s="73"/>
      <c r="G1192" s="73"/>
      <c r="I1192" s="73"/>
      <c r="J1192" s="73"/>
      <c r="K1192" s="73"/>
      <c r="L1192" s="73"/>
      <c r="M1192" s="73"/>
      <c r="N1192" s="73"/>
    </row>
    <row r="1193" spans="1:14">
      <c r="A1193" s="73"/>
      <c r="B1193" s="74"/>
      <c r="C1193" s="75"/>
      <c r="D1193" s="74"/>
      <c r="E1193" s="73"/>
      <c r="F1193" s="73"/>
      <c r="G1193" s="73"/>
      <c r="I1193" s="73"/>
      <c r="J1193" s="73"/>
      <c r="K1193" s="73"/>
      <c r="L1193" s="73"/>
      <c r="M1193" s="73"/>
      <c r="N1193" s="73"/>
    </row>
    <row r="1194" spans="1:14">
      <c r="A1194" s="73"/>
      <c r="B1194" s="74"/>
      <c r="C1194" s="75"/>
      <c r="D1194" s="74"/>
      <c r="E1194" s="73"/>
      <c r="F1194" s="73"/>
      <c r="G1194" s="73"/>
      <c r="I1194" s="73"/>
      <c r="J1194" s="73"/>
      <c r="K1194" s="73"/>
      <c r="L1194" s="73"/>
      <c r="M1194" s="73"/>
      <c r="N1194" s="73"/>
    </row>
    <row r="1195" spans="1:14">
      <c r="A1195" s="73"/>
      <c r="B1195" s="74"/>
      <c r="C1195" s="75"/>
      <c r="D1195" s="74"/>
      <c r="E1195" s="73"/>
      <c r="F1195" s="73"/>
      <c r="G1195" s="73"/>
      <c r="I1195" s="73"/>
      <c r="J1195" s="73"/>
      <c r="K1195" s="73"/>
      <c r="L1195" s="73"/>
      <c r="M1195" s="73"/>
      <c r="N1195" s="73"/>
    </row>
    <row r="1196" spans="1:14">
      <c r="A1196" s="73"/>
      <c r="B1196" s="74"/>
      <c r="C1196" s="75"/>
      <c r="D1196" s="74"/>
      <c r="E1196" s="73"/>
      <c r="F1196" s="73"/>
      <c r="G1196" s="73"/>
      <c r="I1196" s="73"/>
      <c r="J1196" s="73"/>
      <c r="K1196" s="73"/>
      <c r="L1196" s="73"/>
      <c r="M1196" s="73"/>
      <c r="N1196" s="73"/>
    </row>
    <row r="1197" spans="1:14">
      <c r="A1197" s="73"/>
      <c r="B1197" s="74"/>
      <c r="C1197" s="75"/>
      <c r="D1197" s="74"/>
      <c r="E1197" s="73"/>
      <c r="F1197" s="73"/>
      <c r="G1197" s="73"/>
      <c r="I1197" s="73"/>
      <c r="J1197" s="73"/>
      <c r="K1197" s="73"/>
      <c r="L1197" s="73"/>
      <c r="M1197" s="73"/>
      <c r="N1197" s="73"/>
    </row>
    <row r="1198" spans="1:14">
      <c r="A1198" s="73"/>
      <c r="B1198" s="74"/>
      <c r="C1198" s="75"/>
      <c r="D1198" s="74"/>
      <c r="E1198" s="73"/>
      <c r="F1198" s="73"/>
      <c r="G1198" s="73"/>
      <c r="I1198" s="73"/>
      <c r="J1198" s="73"/>
      <c r="K1198" s="73"/>
      <c r="L1198" s="73"/>
      <c r="M1198" s="73"/>
      <c r="N1198" s="73"/>
    </row>
    <row r="1199" spans="1:14">
      <c r="A1199" s="73"/>
      <c r="B1199" s="74"/>
      <c r="C1199" s="75"/>
      <c r="D1199" s="74"/>
      <c r="E1199" s="73"/>
      <c r="F1199" s="73"/>
      <c r="G1199" s="73"/>
      <c r="I1199" s="73"/>
      <c r="J1199" s="73"/>
      <c r="K1199" s="73"/>
      <c r="L1199" s="73"/>
      <c r="M1199" s="73"/>
      <c r="N1199" s="73"/>
    </row>
    <row r="1200" spans="1:14">
      <c r="A1200" s="73"/>
      <c r="B1200" s="74"/>
      <c r="C1200" s="75"/>
      <c r="D1200" s="74"/>
      <c r="E1200" s="73"/>
      <c r="F1200" s="73"/>
      <c r="G1200" s="73"/>
      <c r="I1200" s="73"/>
      <c r="J1200" s="73"/>
      <c r="K1200" s="73"/>
      <c r="L1200" s="73"/>
      <c r="M1200" s="73"/>
      <c r="N1200" s="73"/>
    </row>
    <row r="1201" spans="1:14">
      <c r="A1201" s="73"/>
      <c r="B1201" s="74"/>
      <c r="C1201" s="75"/>
      <c r="D1201" s="74"/>
      <c r="E1201" s="73"/>
      <c r="F1201" s="73"/>
      <c r="G1201" s="73"/>
      <c r="I1201" s="73"/>
      <c r="J1201" s="73"/>
      <c r="K1201" s="73"/>
      <c r="L1201" s="73"/>
      <c r="M1201" s="73"/>
      <c r="N1201" s="73"/>
    </row>
    <row r="1202" spans="1:14">
      <c r="A1202" s="73"/>
      <c r="B1202" s="74"/>
      <c r="C1202" s="75"/>
      <c r="D1202" s="74"/>
      <c r="E1202" s="73"/>
      <c r="F1202" s="73"/>
      <c r="G1202" s="73"/>
      <c r="I1202" s="73"/>
      <c r="J1202" s="73"/>
      <c r="K1202" s="73"/>
      <c r="L1202" s="73"/>
      <c r="M1202" s="73"/>
      <c r="N1202" s="73"/>
    </row>
    <row r="1203" spans="1:14">
      <c r="A1203" s="73"/>
      <c r="B1203" s="74"/>
      <c r="C1203" s="75"/>
      <c r="D1203" s="74"/>
      <c r="E1203" s="73"/>
      <c r="F1203" s="73"/>
      <c r="G1203" s="73"/>
      <c r="I1203" s="73"/>
      <c r="J1203" s="73"/>
      <c r="K1203" s="73"/>
      <c r="L1203" s="73"/>
      <c r="M1203" s="73"/>
      <c r="N1203" s="73"/>
    </row>
    <row r="1204" spans="1:14">
      <c r="A1204" s="73"/>
      <c r="B1204" s="74"/>
      <c r="C1204" s="75"/>
      <c r="D1204" s="74"/>
      <c r="E1204" s="73"/>
      <c r="F1204" s="73"/>
      <c r="G1204" s="73"/>
      <c r="I1204" s="73"/>
      <c r="J1204" s="73"/>
      <c r="K1204" s="73"/>
      <c r="L1204" s="73"/>
      <c r="M1204" s="73"/>
      <c r="N1204" s="73"/>
    </row>
    <row r="1205" spans="1:14">
      <c r="A1205" s="73"/>
      <c r="B1205" s="74"/>
      <c r="C1205" s="75"/>
      <c r="D1205" s="74"/>
      <c r="E1205" s="73"/>
      <c r="F1205" s="73"/>
      <c r="G1205" s="73"/>
      <c r="I1205" s="73"/>
      <c r="J1205" s="73"/>
      <c r="K1205" s="73"/>
      <c r="L1205" s="73"/>
      <c r="M1205" s="73"/>
      <c r="N1205" s="73"/>
    </row>
    <row r="1206" spans="1:14">
      <c r="A1206" s="73"/>
      <c r="B1206" s="74"/>
      <c r="C1206" s="75"/>
      <c r="D1206" s="74"/>
      <c r="E1206" s="73"/>
      <c r="F1206" s="73"/>
      <c r="G1206" s="73"/>
      <c r="I1206" s="73"/>
      <c r="J1206" s="73"/>
      <c r="K1206" s="73"/>
      <c r="L1206" s="73"/>
      <c r="M1206" s="73"/>
      <c r="N1206" s="73"/>
    </row>
    <row r="1207" spans="1:14">
      <c r="A1207" s="73"/>
      <c r="B1207" s="74"/>
      <c r="C1207" s="75"/>
      <c r="D1207" s="74"/>
      <c r="E1207" s="73"/>
      <c r="F1207" s="73"/>
      <c r="G1207" s="73"/>
      <c r="I1207" s="73"/>
      <c r="J1207" s="73"/>
      <c r="K1207" s="73"/>
      <c r="L1207" s="73"/>
      <c r="M1207" s="73"/>
      <c r="N1207" s="73"/>
    </row>
    <row r="1208" spans="1:14">
      <c r="A1208" s="73"/>
      <c r="B1208" s="74"/>
      <c r="C1208" s="75"/>
      <c r="D1208" s="74"/>
      <c r="E1208" s="73"/>
      <c r="F1208" s="73"/>
      <c r="G1208" s="73"/>
      <c r="I1208" s="73"/>
      <c r="J1208" s="73"/>
      <c r="K1208" s="73"/>
      <c r="L1208" s="73"/>
      <c r="M1208" s="73"/>
      <c r="N1208" s="73"/>
    </row>
    <row r="1209" spans="1:14">
      <c r="A1209" s="73"/>
      <c r="B1209" s="74"/>
      <c r="C1209" s="75"/>
      <c r="D1209" s="74"/>
      <c r="E1209" s="73"/>
      <c r="F1209" s="73"/>
      <c r="G1209" s="73"/>
      <c r="I1209" s="73"/>
      <c r="J1209" s="73"/>
      <c r="K1209" s="73"/>
      <c r="L1209" s="73"/>
      <c r="M1209" s="73"/>
      <c r="N1209" s="73"/>
    </row>
    <row r="1210" spans="1:14">
      <c r="A1210" s="73"/>
      <c r="B1210" s="74"/>
      <c r="C1210" s="75"/>
      <c r="D1210" s="74"/>
      <c r="E1210" s="73"/>
      <c r="F1210" s="73"/>
      <c r="G1210" s="73"/>
      <c r="I1210" s="73"/>
      <c r="J1210" s="73"/>
      <c r="K1210" s="73"/>
      <c r="L1210" s="73"/>
      <c r="M1210" s="73"/>
      <c r="N1210" s="73"/>
    </row>
    <row r="1211" spans="1:14">
      <c r="A1211" s="73"/>
      <c r="B1211" s="74"/>
      <c r="C1211" s="75"/>
      <c r="D1211" s="74"/>
      <c r="E1211" s="73"/>
      <c r="F1211" s="73"/>
      <c r="G1211" s="73"/>
      <c r="I1211" s="73"/>
      <c r="J1211" s="73"/>
      <c r="K1211" s="73"/>
      <c r="L1211" s="73"/>
      <c r="M1211" s="73"/>
      <c r="N1211" s="73"/>
    </row>
    <row r="1212" spans="1:14">
      <c r="A1212" s="73"/>
      <c r="B1212" s="74"/>
      <c r="C1212" s="75"/>
      <c r="D1212" s="74"/>
      <c r="E1212" s="73"/>
      <c r="F1212" s="73"/>
      <c r="G1212" s="73"/>
      <c r="I1212" s="73"/>
      <c r="J1212" s="73"/>
      <c r="K1212" s="73"/>
      <c r="L1212" s="73"/>
      <c r="M1212" s="73"/>
      <c r="N1212" s="73"/>
    </row>
    <row r="1213" spans="1:14">
      <c r="A1213" s="73"/>
      <c r="B1213" s="74"/>
      <c r="C1213" s="75"/>
      <c r="D1213" s="74"/>
      <c r="E1213" s="73"/>
      <c r="F1213" s="73"/>
      <c r="G1213" s="73"/>
      <c r="I1213" s="73"/>
      <c r="J1213" s="73"/>
      <c r="K1213" s="73"/>
      <c r="L1213" s="73"/>
      <c r="M1213" s="73"/>
      <c r="N1213" s="73"/>
    </row>
    <row r="1214" spans="1:14">
      <c r="A1214" s="73"/>
      <c r="B1214" s="74"/>
      <c r="C1214" s="75"/>
      <c r="D1214" s="74"/>
      <c r="E1214" s="73"/>
      <c r="F1214" s="73"/>
      <c r="G1214" s="73"/>
      <c r="I1214" s="73"/>
      <c r="J1214" s="73"/>
      <c r="K1214" s="73"/>
      <c r="L1214" s="73"/>
      <c r="M1214" s="73"/>
      <c r="N1214" s="73"/>
    </row>
    <row r="1215" spans="1:14">
      <c r="A1215" s="73"/>
      <c r="B1215" s="74"/>
      <c r="C1215" s="75"/>
      <c r="D1215" s="74"/>
      <c r="E1215" s="73"/>
      <c r="F1215" s="73"/>
      <c r="G1215" s="73"/>
      <c r="I1215" s="73"/>
      <c r="J1215" s="73"/>
      <c r="K1215" s="73"/>
      <c r="L1215" s="73"/>
      <c r="M1215" s="73"/>
      <c r="N1215" s="73"/>
    </row>
    <row r="1216" spans="1:14">
      <c r="A1216" s="73"/>
      <c r="B1216" s="74"/>
      <c r="C1216" s="75"/>
      <c r="D1216" s="74"/>
      <c r="E1216" s="73"/>
      <c r="F1216" s="73"/>
      <c r="G1216" s="73"/>
      <c r="I1216" s="73"/>
      <c r="J1216" s="73"/>
      <c r="K1216" s="73"/>
      <c r="L1216" s="73"/>
      <c r="M1216" s="73"/>
      <c r="N1216" s="73"/>
    </row>
    <row r="1217" spans="1:14">
      <c r="A1217" s="73"/>
      <c r="B1217" s="74"/>
      <c r="C1217" s="75"/>
      <c r="D1217" s="74"/>
      <c r="E1217" s="73"/>
      <c r="F1217" s="73"/>
      <c r="G1217" s="73"/>
      <c r="I1217" s="73"/>
      <c r="J1217" s="73"/>
      <c r="K1217" s="73"/>
      <c r="L1217" s="73"/>
      <c r="M1217" s="73"/>
      <c r="N1217" s="73"/>
    </row>
    <row r="1218" spans="1:14">
      <c r="A1218" s="73"/>
      <c r="B1218" s="74"/>
      <c r="C1218" s="75"/>
      <c r="D1218" s="74"/>
      <c r="E1218" s="73"/>
      <c r="F1218" s="73"/>
      <c r="G1218" s="73"/>
      <c r="I1218" s="73"/>
      <c r="J1218" s="73"/>
      <c r="K1218" s="73"/>
      <c r="L1218" s="73"/>
      <c r="M1218" s="73"/>
      <c r="N1218" s="73"/>
    </row>
    <row r="1219" spans="1:14">
      <c r="A1219" s="73"/>
      <c r="B1219" s="74"/>
      <c r="C1219" s="75"/>
      <c r="D1219" s="74"/>
      <c r="E1219" s="73"/>
      <c r="F1219" s="73"/>
      <c r="G1219" s="73"/>
      <c r="I1219" s="73"/>
      <c r="J1219" s="73"/>
      <c r="K1219" s="73"/>
      <c r="L1219" s="73"/>
      <c r="M1219" s="73"/>
      <c r="N1219" s="73"/>
    </row>
    <row r="1220" spans="1:14">
      <c r="A1220" s="73"/>
      <c r="B1220" s="74"/>
      <c r="C1220" s="75"/>
      <c r="D1220" s="74"/>
      <c r="E1220" s="73"/>
      <c r="F1220" s="73"/>
      <c r="G1220" s="73"/>
      <c r="I1220" s="73"/>
      <c r="J1220" s="73"/>
      <c r="K1220" s="73"/>
      <c r="L1220" s="73"/>
      <c r="M1220" s="73"/>
      <c r="N1220" s="73"/>
    </row>
    <row r="1221" spans="1:14">
      <c r="A1221" s="73"/>
      <c r="B1221" s="74"/>
      <c r="C1221" s="75"/>
      <c r="D1221" s="74"/>
      <c r="E1221" s="73"/>
      <c r="F1221" s="73"/>
      <c r="G1221" s="73"/>
      <c r="I1221" s="73"/>
      <c r="J1221" s="73"/>
      <c r="K1221" s="73"/>
      <c r="L1221" s="73"/>
      <c r="M1221" s="73"/>
      <c r="N1221" s="73"/>
    </row>
    <row r="1222" spans="1:14">
      <c r="A1222" s="73"/>
      <c r="B1222" s="74"/>
      <c r="C1222" s="75"/>
      <c r="D1222" s="74"/>
      <c r="E1222" s="73"/>
      <c r="F1222" s="73"/>
      <c r="G1222" s="73"/>
      <c r="I1222" s="73"/>
      <c r="J1222" s="73"/>
      <c r="K1222" s="73"/>
      <c r="L1222" s="73"/>
      <c r="M1222" s="73"/>
      <c r="N1222" s="73"/>
    </row>
    <row r="1223" spans="1:14">
      <c r="A1223" s="73"/>
      <c r="B1223" s="74"/>
      <c r="C1223" s="75"/>
      <c r="D1223" s="74"/>
      <c r="E1223" s="73"/>
      <c r="F1223" s="73"/>
      <c r="G1223" s="73"/>
      <c r="I1223" s="73"/>
      <c r="J1223" s="73"/>
      <c r="K1223" s="73"/>
      <c r="L1223" s="73"/>
      <c r="M1223" s="73"/>
      <c r="N1223" s="73"/>
    </row>
    <row r="1224" spans="1:14">
      <c r="A1224" s="73"/>
      <c r="B1224" s="74"/>
      <c r="C1224" s="75"/>
      <c r="D1224" s="74"/>
      <c r="E1224" s="73"/>
      <c r="F1224" s="73"/>
      <c r="G1224" s="73"/>
      <c r="I1224" s="73"/>
      <c r="J1224" s="73"/>
      <c r="K1224" s="73"/>
      <c r="L1224" s="73"/>
      <c r="M1224" s="73"/>
      <c r="N1224" s="73"/>
    </row>
    <row r="1225" spans="1:14">
      <c r="A1225" s="73"/>
      <c r="B1225" s="74"/>
      <c r="C1225" s="75"/>
      <c r="D1225" s="74"/>
      <c r="E1225" s="73"/>
      <c r="F1225" s="73"/>
      <c r="G1225" s="73"/>
      <c r="I1225" s="73"/>
      <c r="J1225" s="73"/>
      <c r="K1225" s="73"/>
      <c r="L1225" s="73"/>
      <c r="M1225" s="73"/>
      <c r="N1225" s="73"/>
    </row>
    <row r="1226" spans="1:14">
      <c r="A1226" s="73"/>
      <c r="B1226" s="74"/>
      <c r="C1226" s="75"/>
      <c r="D1226" s="74"/>
      <c r="E1226" s="73"/>
      <c r="F1226" s="73"/>
      <c r="G1226" s="73"/>
      <c r="I1226" s="73"/>
      <c r="J1226" s="73"/>
      <c r="K1226" s="73"/>
      <c r="L1226" s="73"/>
      <c r="M1226" s="73"/>
      <c r="N1226" s="73"/>
    </row>
    <row r="1227" spans="1:14">
      <c r="A1227" s="73"/>
      <c r="B1227" s="74"/>
      <c r="C1227" s="75"/>
      <c r="D1227" s="74"/>
      <c r="E1227" s="73"/>
      <c r="F1227" s="73"/>
      <c r="G1227" s="73"/>
      <c r="I1227" s="73"/>
      <c r="J1227" s="73"/>
      <c r="K1227" s="73"/>
      <c r="L1227" s="73"/>
      <c r="M1227" s="73"/>
      <c r="N1227" s="73"/>
    </row>
    <row r="1228" spans="1:14">
      <c r="A1228" s="73"/>
      <c r="B1228" s="74"/>
      <c r="C1228" s="75"/>
      <c r="D1228" s="74"/>
      <c r="E1228" s="73"/>
      <c r="F1228" s="73"/>
      <c r="G1228" s="73"/>
      <c r="I1228" s="73"/>
      <c r="J1228" s="73"/>
      <c r="K1228" s="73"/>
      <c r="L1228" s="73"/>
      <c r="M1228" s="73"/>
      <c r="N1228" s="73"/>
    </row>
    <row r="1229" spans="1:14">
      <c r="A1229" s="73"/>
      <c r="B1229" s="74"/>
      <c r="C1229" s="75"/>
      <c r="D1229" s="74"/>
      <c r="E1229" s="73"/>
      <c r="F1229" s="73"/>
      <c r="G1229" s="73"/>
      <c r="I1229" s="73"/>
      <c r="J1229" s="73"/>
      <c r="K1229" s="73"/>
      <c r="L1229" s="73"/>
      <c r="M1229" s="73"/>
      <c r="N1229" s="73"/>
    </row>
    <row r="1230" spans="1:14">
      <c r="A1230" s="73"/>
      <c r="B1230" s="74"/>
      <c r="C1230" s="75"/>
      <c r="D1230" s="74"/>
      <c r="E1230" s="73"/>
      <c r="F1230" s="73"/>
      <c r="G1230" s="73"/>
      <c r="I1230" s="73"/>
      <c r="J1230" s="73"/>
      <c r="K1230" s="73"/>
      <c r="L1230" s="73"/>
      <c r="M1230" s="73"/>
      <c r="N1230" s="73"/>
    </row>
    <row r="1231" spans="1:14">
      <c r="A1231" s="73"/>
      <c r="B1231" s="74"/>
      <c r="C1231" s="75"/>
      <c r="D1231" s="74"/>
      <c r="E1231" s="73"/>
      <c r="F1231" s="73"/>
      <c r="G1231" s="73"/>
      <c r="I1231" s="73"/>
      <c r="J1231" s="73"/>
      <c r="K1231" s="73"/>
      <c r="L1231" s="73"/>
      <c r="M1231" s="73"/>
      <c r="N1231" s="73"/>
    </row>
    <row r="1232" spans="1:14">
      <c r="A1232" s="73"/>
      <c r="B1232" s="74"/>
      <c r="C1232" s="75"/>
      <c r="D1232" s="74"/>
      <c r="E1232" s="73"/>
      <c r="F1232" s="73"/>
      <c r="G1232" s="73"/>
      <c r="I1232" s="73"/>
      <c r="J1232" s="73"/>
      <c r="K1232" s="73"/>
      <c r="L1232" s="73"/>
      <c r="M1232" s="73"/>
      <c r="N1232" s="73"/>
    </row>
    <row r="1233" spans="1:14">
      <c r="A1233" s="73"/>
      <c r="B1233" s="74"/>
      <c r="C1233" s="75"/>
      <c r="D1233" s="74"/>
      <c r="E1233" s="73"/>
      <c r="F1233" s="73"/>
      <c r="G1233" s="73"/>
      <c r="I1233" s="73"/>
      <c r="J1233" s="73"/>
      <c r="K1233" s="73"/>
      <c r="L1233" s="73"/>
      <c r="M1233" s="73"/>
      <c r="N1233" s="73"/>
    </row>
    <row r="1234" spans="1:14">
      <c r="A1234" s="73"/>
      <c r="B1234" s="74"/>
      <c r="C1234" s="75"/>
      <c r="D1234" s="74"/>
      <c r="E1234" s="73"/>
      <c r="F1234" s="73"/>
      <c r="G1234" s="73"/>
      <c r="I1234" s="73"/>
      <c r="J1234" s="73"/>
      <c r="K1234" s="73"/>
      <c r="L1234" s="73"/>
      <c r="M1234" s="73"/>
      <c r="N1234" s="73"/>
    </row>
    <row r="1235" spans="1:14">
      <c r="A1235" s="73"/>
      <c r="B1235" s="74"/>
      <c r="C1235" s="75"/>
      <c r="D1235" s="74"/>
      <c r="E1235" s="73"/>
      <c r="F1235" s="73"/>
      <c r="G1235" s="73"/>
      <c r="I1235" s="73"/>
      <c r="J1235" s="73"/>
      <c r="K1235" s="73"/>
      <c r="L1235" s="73"/>
      <c r="M1235" s="73"/>
      <c r="N1235" s="73"/>
    </row>
    <row r="1236" spans="1:14">
      <c r="A1236" s="73"/>
      <c r="B1236" s="74"/>
      <c r="C1236" s="75"/>
      <c r="D1236" s="74"/>
      <c r="E1236" s="73"/>
      <c r="F1236" s="73"/>
      <c r="G1236" s="73"/>
      <c r="I1236" s="73"/>
      <c r="J1236" s="73"/>
      <c r="K1236" s="73"/>
      <c r="L1236" s="73"/>
      <c r="M1236" s="73"/>
      <c r="N1236" s="73"/>
    </row>
    <row r="1237" spans="1:14">
      <c r="A1237" s="73"/>
      <c r="B1237" s="74"/>
      <c r="C1237" s="75"/>
      <c r="D1237" s="74"/>
      <c r="E1237" s="73"/>
      <c r="F1237" s="73"/>
      <c r="G1237" s="73"/>
      <c r="I1237" s="73"/>
      <c r="J1237" s="73"/>
      <c r="K1237" s="73"/>
      <c r="L1237" s="73"/>
      <c r="M1237" s="73"/>
      <c r="N1237" s="73"/>
    </row>
    <row r="1238" spans="1:14">
      <c r="A1238" s="73"/>
      <c r="B1238" s="74"/>
      <c r="C1238" s="75"/>
      <c r="D1238" s="74"/>
      <c r="E1238" s="73"/>
      <c r="F1238" s="73"/>
      <c r="G1238" s="73"/>
      <c r="I1238" s="73"/>
      <c r="J1238" s="73"/>
      <c r="K1238" s="73"/>
      <c r="L1238" s="73"/>
      <c r="M1238" s="73"/>
      <c r="N1238" s="73"/>
    </row>
    <row r="1239" spans="1:14">
      <c r="A1239" s="73"/>
      <c r="B1239" s="74"/>
      <c r="C1239" s="75"/>
      <c r="D1239" s="74"/>
      <c r="E1239" s="73"/>
      <c r="F1239" s="73"/>
      <c r="G1239" s="73"/>
      <c r="I1239" s="73"/>
      <c r="J1239" s="73"/>
      <c r="K1239" s="73"/>
      <c r="L1239" s="73"/>
      <c r="M1239" s="73"/>
      <c r="N1239" s="73"/>
    </row>
    <row r="1240" spans="1:14">
      <c r="A1240" s="73"/>
      <c r="B1240" s="74"/>
      <c r="C1240" s="75"/>
      <c r="D1240" s="74"/>
      <c r="E1240" s="73"/>
      <c r="F1240" s="73"/>
      <c r="G1240" s="73"/>
      <c r="I1240" s="73"/>
      <c r="J1240" s="73"/>
      <c r="K1240" s="73"/>
      <c r="L1240" s="73"/>
      <c r="M1240" s="73"/>
      <c r="N1240" s="73"/>
    </row>
    <row r="1241" spans="1:14">
      <c r="A1241" s="73"/>
      <c r="B1241" s="74"/>
      <c r="C1241" s="75"/>
      <c r="D1241" s="74"/>
      <c r="E1241" s="73"/>
      <c r="F1241" s="73"/>
      <c r="G1241" s="73"/>
      <c r="I1241" s="73"/>
      <c r="J1241" s="73"/>
      <c r="K1241" s="73"/>
      <c r="L1241" s="73"/>
      <c r="M1241" s="73"/>
      <c r="N1241" s="73"/>
    </row>
    <row r="1242" spans="1:14">
      <c r="A1242" s="73"/>
      <c r="B1242" s="74"/>
      <c r="C1242" s="75"/>
      <c r="D1242" s="74"/>
      <c r="E1242" s="73"/>
      <c r="F1242" s="73"/>
      <c r="G1242" s="73"/>
      <c r="I1242" s="73"/>
      <c r="J1242" s="73"/>
      <c r="K1242" s="73"/>
      <c r="L1242" s="73"/>
      <c r="M1242" s="73"/>
      <c r="N1242" s="73"/>
    </row>
    <row r="1243" spans="1:14">
      <c r="A1243" s="73"/>
      <c r="B1243" s="74"/>
      <c r="C1243" s="75"/>
      <c r="D1243" s="74"/>
      <c r="E1243" s="73"/>
      <c r="F1243" s="73"/>
      <c r="G1243" s="73"/>
      <c r="I1243" s="73"/>
      <c r="J1243" s="73"/>
      <c r="K1243" s="73"/>
      <c r="L1243" s="73"/>
      <c r="M1243" s="73"/>
      <c r="N1243" s="73"/>
    </row>
    <row r="1244" spans="1:14">
      <c r="A1244" s="73"/>
      <c r="B1244" s="74"/>
      <c r="C1244" s="75"/>
      <c r="D1244" s="74"/>
      <c r="E1244" s="73"/>
      <c r="F1244" s="73"/>
      <c r="G1244" s="73"/>
      <c r="I1244" s="73"/>
      <c r="J1244" s="73"/>
      <c r="K1244" s="73"/>
      <c r="L1244" s="73"/>
      <c r="M1244" s="73"/>
      <c r="N1244" s="73"/>
    </row>
    <row r="1245" spans="1:14">
      <c r="A1245" s="73"/>
      <c r="B1245" s="74"/>
      <c r="C1245" s="75"/>
      <c r="D1245" s="74"/>
      <c r="E1245" s="73"/>
      <c r="F1245" s="73"/>
      <c r="G1245" s="73"/>
      <c r="I1245" s="73"/>
      <c r="J1245" s="73"/>
      <c r="K1245" s="73"/>
      <c r="L1245" s="73"/>
      <c r="M1245" s="73"/>
      <c r="N1245" s="73"/>
    </row>
    <row r="1246" spans="1:14">
      <c r="A1246" s="73"/>
      <c r="B1246" s="74"/>
      <c r="C1246" s="75"/>
      <c r="D1246" s="74"/>
      <c r="E1246" s="73"/>
      <c r="F1246" s="73"/>
      <c r="G1246" s="73"/>
      <c r="I1246" s="73"/>
      <c r="J1246" s="73"/>
      <c r="K1246" s="73"/>
      <c r="L1246" s="73"/>
      <c r="M1246" s="73"/>
      <c r="N1246" s="73"/>
    </row>
    <row r="1247" spans="1:14">
      <c r="A1247" s="73"/>
      <c r="B1247" s="74"/>
      <c r="C1247" s="75"/>
      <c r="D1247" s="74"/>
      <c r="E1247" s="73"/>
      <c r="F1247" s="73"/>
      <c r="G1247" s="73"/>
      <c r="I1247" s="73"/>
      <c r="J1247" s="73"/>
      <c r="K1247" s="73"/>
      <c r="L1247" s="73"/>
      <c r="M1247" s="73"/>
      <c r="N1247" s="73"/>
    </row>
    <row r="1248" spans="1:14">
      <c r="A1248" s="73"/>
      <c r="B1248" s="74"/>
      <c r="C1248" s="75"/>
      <c r="D1248" s="74"/>
      <c r="E1248" s="73"/>
      <c r="F1248" s="73"/>
      <c r="G1248" s="73"/>
      <c r="I1248" s="73"/>
      <c r="J1248" s="73"/>
      <c r="K1248" s="73"/>
      <c r="L1248" s="73"/>
      <c r="M1248" s="73"/>
      <c r="N1248" s="73"/>
    </row>
    <row r="1249" spans="1:14">
      <c r="A1249" s="73"/>
      <c r="B1249" s="74"/>
      <c r="C1249" s="75"/>
      <c r="D1249" s="74"/>
      <c r="E1249" s="73"/>
      <c r="F1249" s="73"/>
      <c r="G1249" s="73"/>
      <c r="I1249" s="73"/>
      <c r="J1249" s="73"/>
      <c r="K1249" s="73"/>
      <c r="L1249" s="73"/>
      <c r="M1249" s="73"/>
      <c r="N1249" s="73"/>
    </row>
    <row r="1250" spans="1:14">
      <c r="A1250" s="73"/>
      <c r="B1250" s="74"/>
      <c r="C1250" s="75"/>
      <c r="D1250" s="74"/>
      <c r="E1250" s="73"/>
      <c r="F1250" s="73"/>
      <c r="G1250" s="73"/>
      <c r="I1250" s="73"/>
      <c r="J1250" s="73"/>
      <c r="K1250" s="73"/>
      <c r="L1250" s="73"/>
      <c r="M1250" s="73"/>
      <c r="N1250" s="73"/>
    </row>
    <row r="1251" spans="1:14">
      <c r="A1251" s="73"/>
      <c r="B1251" s="74"/>
      <c r="C1251" s="75"/>
      <c r="D1251" s="74"/>
      <c r="E1251" s="73"/>
      <c r="F1251" s="73"/>
      <c r="G1251" s="73"/>
      <c r="I1251" s="73"/>
      <c r="J1251" s="73"/>
      <c r="K1251" s="73"/>
      <c r="L1251" s="73"/>
      <c r="M1251" s="73"/>
      <c r="N1251" s="73"/>
    </row>
    <row r="1252" spans="1:14">
      <c r="A1252" s="73"/>
      <c r="B1252" s="74"/>
      <c r="C1252" s="75"/>
      <c r="D1252" s="74"/>
      <c r="E1252" s="73"/>
      <c r="F1252" s="73"/>
      <c r="G1252" s="73"/>
      <c r="I1252" s="73"/>
      <c r="J1252" s="73"/>
      <c r="K1252" s="73"/>
      <c r="L1252" s="73"/>
      <c r="M1252" s="73"/>
      <c r="N1252" s="73"/>
    </row>
    <row r="1253" spans="1:14">
      <c r="A1253" s="73"/>
      <c r="B1253" s="74"/>
      <c r="C1253" s="75"/>
      <c r="D1253" s="74"/>
      <c r="E1253" s="73"/>
      <c r="F1253" s="73"/>
      <c r="G1253" s="73"/>
      <c r="I1253" s="73"/>
      <c r="J1253" s="73"/>
      <c r="K1253" s="73"/>
      <c r="L1253" s="73"/>
      <c r="M1253" s="73"/>
      <c r="N1253" s="73"/>
    </row>
    <row r="1254" spans="1:14">
      <c r="A1254" s="73"/>
      <c r="B1254" s="74"/>
      <c r="C1254" s="75"/>
      <c r="D1254" s="74"/>
      <c r="E1254" s="73"/>
      <c r="F1254" s="73"/>
      <c r="G1254" s="73"/>
      <c r="I1254" s="73"/>
      <c r="J1254" s="73"/>
      <c r="K1254" s="73"/>
      <c r="L1254" s="73"/>
      <c r="M1254" s="73"/>
      <c r="N1254" s="73"/>
    </row>
    <row r="1255" spans="1:14">
      <c r="A1255" s="73"/>
      <c r="B1255" s="74"/>
      <c r="C1255" s="75"/>
      <c r="D1255" s="74"/>
      <c r="E1255" s="73"/>
      <c r="F1255" s="73"/>
      <c r="G1255" s="73"/>
      <c r="I1255" s="73"/>
      <c r="J1255" s="73"/>
      <c r="K1255" s="73"/>
      <c r="L1255" s="73"/>
      <c r="M1255" s="73"/>
      <c r="N1255" s="73"/>
    </row>
    <row r="1256" spans="1:14">
      <c r="A1256" s="73"/>
      <c r="B1256" s="74"/>
      <c r="C1256" s="75"/>
      <c r="D1256" s="74"/>
      <c r="E1256" s="73"/>
      <c r="F1256" s="73"/>
      <c r="G1256" s="73"/>
      <c r="I1256" s="73"/>
      <c r="J1256" s="73"/>
      <c r="K1256" s="73"/>
      <c r="L1256" s="73"/>
      <c r="M1256" s="73"/>
      <c r="N1256" s="73"/>
    </row>
    <row r="1257" spans="1:14">
      <c r="A1257" s="73"/>
      <c r="B1257" s="74"/>
      <c r="C1257" s="75"/>
      <c r="D1257" s="74"/>
      <c r="E1257" s="73"/>
      <c r="F1257" s="73"/>
      <c r="G1257" s="73"/>
      <c r="I1257" s="73"/>
      <c r="J1257" s="73"/>
      <c r="K1257" s="73"/>
      <c r="L1257" s="73"/>
      <c r="M1257" s="73"/>
      <c r="N1257" s="73"/>
    </row>
    <row r="1258" spans="1:14">
      <c r="A1258" s="73"/>
      <c r="B1258" s="74"/>
      <c r="C1258" s="75"/>
      <c r="D1258" s="74"/>
      <c r="E1258" s="73"/>
      <c r="F1258" s="73"/>
      <c r="G1258" s="73"/>
      <c r="I1258" s="73"/>
      <c r="J1258" s="73"/>
      <c r="K1258" s="73"/>
      <c r="L1258" s="73"/>
      <c r="M1258" s="73"/>
      <c r="N1258" s="73"/>
    </row>
    <row r="1259" spans="1:14">
      <c r="A1259" s="73"/>
      <c r="B1259" s="74"/>
      <c r="C1259" s="75"/>
      <c r="D1259" s="74"/>
      <c r="E1259" s="73"/>
      <c r="F1259" s="73"/>
      <c r="G1259" s="73"/>
      <c r="I1259" s="73"/>
      <c r="J1259" s="73"/>
      <c r="K1259" s="73"/>
      <c r="L1259" s="73"/>
      <c r="M1259" s="73"/>
      <c r="N1259" s="73"/>
    </row>
    <row r="1260" spans="1:14">
      <c r="A1260" s="73"/>
      <c r="B1260" s="74"/>
      <c r="C1260" s="75"/>
      <c r="D1260" s="74"/>
      <c r="E1260" s="73"/>
      <c r="F1260" s="73"/>
      <c r="G1260" s="73"/>
      <c r="I1260" s="73"/>
      <c r="J1260" s="73"/>
      <c r="K1260" s="73"/>
      <c r="L1260" s="73"/>
      <c r="M1260" s="73"/>
      <c r="N1260" s="73"/>
    </row>
    <row r="1261" spans="1:14">
      <c r="A1261" s="73"/>
      <c r="B1261" s="74"/>
      <c r="C1261" s="75"/>
      <c r="D1261" s="74"/>
      <c r="E1261" s="73"/>
      <c r="F1261" s="73"/>
      <c r="G1261" s="73"/>
      <c r="I1261" s="73"/>
      <c r="J1261" s="73"/>
      <c r="K1261" s="73"/>
      <c r="L1261" s="73"/>
      <c r="M1261" s="73"/>
      <c r="N1261" s="73"/>
    </row>
    <row r="1262" spans="1:14">
      <c r="A1262" s="73"/>
      <c r="B1262" s="74"/>
      <c r="C1262" s="75"/>
      <c r="D1262" s="74"/>
      <c r="E1262" s="73"/>
      <c r="F1262" s="73"/>
      <c r="G1262" s="73"/>
      <c r="I1262" s="73"/>
      <c r="J1262" s="73"/>
      <c r="K1262" s="73"/>
      <c r="L1262" s="73"/>
      <c r="M1262" s="73"/>
      <c r="N1262" s="73"/>
    </row>
    <row r="1263" spans="1:14">
      <c r="A1263" s="73"/>
      <c r="B1263" s="74"/>
      <c r="C1263" s="75"/>
      <c r="D1263" s="74"/>
      <c r="E1263" s="73"/>
      <c r="F1263" s="73"/>
      <c r="G1263" s="73"/>
      <c r="I1263" s="73"/>
      <c r="J1263" s="73"/>
      <c r="K1263" s="73"/>
      <c r="L1263" s="73"/>
      <c r="M1263" s="73"/>
      <c r="N1263" s="73"/>
    </row>
    <row r="1264" spans="1:14">
      <c r="A1264" s="73"/>
      <c r="B1264" s="74"/>
      <c r="C1264" s="75"/>
      <c r="D1264" s="74"/>
      <c r="E1264" s="73"/>
      <c r="F1264" s="73"/>
      <c r="G1264" s="73"/>
      <c r="I1264" s="73"/>
      <c r="J1264" s="73"/>
      <c r="K1264" s="73"/>
      <c r="L1264" s="73"/>
      <c r="M1264" s="73"/>
      <c r="N1264" s="73"/>
    </row>
    <row r="1265" spans="1:14">
      <c r="A1265" s="73"/>
      <c r="B1265" s="74"/>
      <c r="C1265" s="75"/>
      <c r="D1265" s="74"/>
      <c r="E1265" s="73"/>
      <c r="F1265" s="73"/>
      <c r="G1265" s="73"/>
      <c r="I1265" s="73"/>
      <c r="J1265" s="73"/>
      <c r="K1265" s="73"/>
      <c r="L1265" s="73"/>
      <c r="M1265" s="73"/>
      <c r="N1265" s="73"/>
    </row>
    <row r="1266" spans="1:14">
      <c r="A1266" s="73"/>
      <c r="B1266" s="74"/>
      <c r="C1266" s="75"/>
      <c r="D1266" s="74"/>
      <c r="E1266" s="73"/>
      <c r="F1266" s="73"/>
      <c r="G1266" s="73"/>
      <c r="I1266" s="73"/>
      <c r="J1266" s="73"/>
      <c r="K1266" s="73"/>
      <c r="L1266" s="73"/>
      <c r="M1266" s="73"/>
      <c r="N1266" s="73"/>
    </row>
    <row r="1267" spans="1:14">
      <c r="A1267" s="73"/>
      <c r="B1267" s="74"/>
      <c r="C1267" s="75"/>
      <c r="D1267" s="74"/>
      <c r="E1267" s="73"/>
      <c r="F1267" s="73"/>
      <c r="G1267" s="73"/>
      <c r="I1267" s="73"/>
      <c r="J1267" s="73"/>
      <c r="K1267" s="73"/>
      <c r="L1267" s="73"/>
      <c r="M1267" s="73"/>
      <c r="N1267" s="73"/>
    </row>
    <row r="1268" spans="1:14">
      <c r="A1268" s="73"/>
      <c r="B1268" s="74"/>
      <c r="C1268" s="75"/>
      <c r="D1268" s="74"/>
      <c r="E1268" s="73"/>
      <c r="F1268" s="73"/>
      <c r="G1268" s="73"/>
      <c r="I1268" s="73"/>
      <c r="J1268" s="73"/>
      <c r="K1268" s="73"/>
      <c r="L1268" s="73"/>
      <c r="M1268" s="73"/>
      <c r="N1268" s="73"/>
    </row>
    <row r="1269" spans="1:14">
      <c r="A1269" s="73"/>
      <c r="B1269" s="74"/>
      <c r="C1269" s="75"/>
      <c r="D1269" s="74"/>
      <c r="E1269" s="73"/>
      <c r="F1269" s="73"/>
      <c r="G1269" s="73"/>
      <c r="I1269" s="73"/>
      <c r="J1269" s="73"/>
      <c r="K1269" s="73"/>
      <c r="L1269" s="73"/>
      <c r="M1269" s="73"/>
      <c r="N1269" s="73"/>
    </row>
    <row r="1270" spans="1:14">
      <c r="A1270" s="73"/>
      <c r="B1270" s="74"/>
      <c r="C1270" s="75"/>
      <c r="D1270" s="74"/>
      <c r="E1270" s="73"/>
      <c r="F1270" s="73"/>
      <c r="G1270" s="73"/>
      <c r="I1270" s="73"/>
      <c r="J1270" s="73"/>
      <c r="K1270" s="73"/>
      <c r="L1270" s="73"/>
      <c r="M1270" s="73"/>
      <c r="N1270" s="73"/>
    </row>
    <row r="1271" spans="1:14">
      <c r="A1271" s="73"/>
      <c r="B1271" s="74"/>
      <c r="C1271" s="75"/>
      <c r="D1271" s="74"/>
      <c r="E1271" s="73"/>
      <c r="F1271" s="73"/>
      <c r="G1271" s="73"/>
      <c r="I1271" s="73"/>
      <c r="J1271" s="73"/>
      <c r="K1271" s="73"/>
      <c r="L1271" s="73"/>
      <c r="M1271" s="73"/>
      <c r="N1271" s="73"/>
    </row>
    <row r="1272" spans="1:14">
      <c r="A1272" s="73"/>
      <c r="B1272" s="74"/>
      <c r="C1272" s="75"/>
      <c r="D1272" s="74"/>
      <c r="E1272" s="73"/>
      <c r="F1272" s="73"/>
      <c r="G1272" s="73"/>
      <c r="I1272" s="73"/>
      <c r="J1272" s="73"/>
      <c r="K1272" s="73"/>
      <c r="L1272" s="73"/>
      <c r="M1272" s="73"/>
      <c r="N1272" s="73"/>
    </row>
    <row r="1273" spans="1:14">
      <c r="A1273" s="73"/>
      <c r="B1273" s="74"/>
      <c r="C1273" s="75"/>
      <c r="D1273" s="74"/>
      <c r="E1273" s="73"/>
      <c r="F1273" s="73"/>
      <c r="G1273" s="73"/>
      <c r="I1273" s="73"/>
      <c r="J1273" s="73"/>
      <c r="K1273" s="73"/>
      <c r="L1273" s="73"/>
      <c r="M1273" s="73"/>
      <c r="N1273" s="73"/>
    </row>
    <row r="1274" spans="1:14">
      <c r="A1274" s="73"/>
      <c r="B1274" s="74"/>
      <c r="C1274" s="75"/>
      <c r="D1274" s="74"/>
      <c r="E1274" s="73"/>
      <c r="F1274" s="73"/>
      <c r="G1274" s="73"/>
      <c r="I1274" s="73"/>
      <c r="J1274" s="73"/>
      <c r="K1274" s="73"/>
      <c r="L1274" s="73"/>
      <c r="M1274" s="73"/>
      <c r="N1274" s="73"/>
    </row>
    <row r="1275" spans="1:14">
      <c r="A1275" s="73"/>
      <c r="B1275" s="74"/>
      <c r="C1275" s="75"/>
      <c r="D1275" s="74"/>
      <c r="E1275" s="73"/>
      <c r="F1275" s="73"/>
      <c r="G1275" s="73"/>
      <c r="I1275" s="73"/>
      <c r="J1275" s="73"/>
      <c r="K1275" s="73"/>
      <c r="L1275" s="73"/>
      <c r="M1275" s="73"/>
      <c r="N1275" s="73"/>
    </row>
    <row r="1276" spans="1:14">
      <c r="A1276" s="73"/>
      <c r="B1276" s="74"/>
      <c r="C1276" s="75"/>
      <c r="D1276" s="74"/>
      <c r="E1276" s="73"/>
      <c r="F1276" s="73"/>
      <c r="G1276" s="73"/>
      <c r="I1276" s="73"/>
      <c r="J1276" s="73"/>
      <c r="K1276" s="73"/>
      <c r="L1276" s="73"/>
      <c r="M1276" s="73"/>
      <c r="N1276" s="73"/>
    </row>
    <row r="1277" spans="1:14">
      <c r="A1277" s="73"/>
      <c r="B1277" s="74"/>
      <c r="C1277" s="75"/>
      <c r="D1277" s="74"/>
      <c r="E1277" s="73"/>
      <c r="F1277" s="73"/>
      <c r="G1277" s="73"/>
      <c r="I1277" s="73"/>
      <c r="J1277" s="73"/>
      <c r="K1277" s="73"/>
      <c r="L1277" s="73"/>
      <c r="M1277" s="73"/>
      <c r="N1277" s="73"/>
    </row>
    <row r="1278" spans="1:14">
      <c r="A1278" s="73"/>
      <c r="B1278" s="74"/>
      <c r="C1278" s="75"/>
      <c r="D1278" s="74"/>
      <c r="E1278" s="73"/>
      <c r="F1278" s="73"/>
      <c r="G1278" s="73"/>
      <c r="I1278" s="73"/>
      <c r="J1278" s="73"/>
      <c r="K1278" s="73"/>
      <c r="L1278" s="73"/>
      <c r="M1278" s="73"/>
      <c r="N1278" s="73"/>
    </row>
    <row r="1279" spans="1:14">
      <c r="A1279" s="73"/>
      <c r="B1279" s="74"/>
      <c r="C1279" s="75"/>
      <c r="D1279" s="74"/>
      <c r="E1279" s="73"/>
      <c r="F1279" s="73"/>
      <c r="G1279" s="73"/>
      <c r="I1279" s="73"/>
      <c r="J1279" s="73"/>
      <c r="K1279" s="73"/>
      <c r="L1279" s="73"/>
      <c r="M1279" s="73"/>
      <c r="N1279" s="73"/>
    </row>
    <row r="1280" spans="1:14">
      <c r="A1280" s="73"/>
      <c r="B1280" s="74"/>
      <c r="C1280" s="75"/>
      <c r="D1280" s="74"/>
      <c r="E1280" s="73"/>
      <c r="F1280" s="73"/>
      <c r="G1280" s="73"/>
      <c r="I1280" s="73"/>
      <c r="J1280" s="73"/>
      <c r="K1280" s="73"/>
      <c r="L1280" s="73"/>
      <c r="M1280" s="73"/>
      <c r="N1280" s="73"/>
    </row>
    <row r="1281" spans="1:14">
      <c r="A1281" s="73"/>
      <c r="B1281" s="74"/>
      <c r="C1281" s="75"/>
      <c r="D1281" s="74"/>
      <c r="E1281" s="73"/>
      <c r="F1281" s="73"/>
      <c r="G1281" s="73"/>
      <c r="I1281" s="73"/>
      <c r="J1281" s="73"/>
      <c r="K1281" s="73"/>
      <c r="L1281" s="73"/>
      <c r="M1281" s="73"/>
      <c r="N1281" s="73"/>
    </row>
    <row r="1282" spans="1:14">
      <c r="A1282" s="73"/>
      <c r="B1282" s="74"/>
      <c r="C1282" s="75"/>
      <c r="D1282" s="74"/>
      <c r="E1282" s="73"/>
      <c r="F1282" s="73"/>
      <c r="G1282" s="73"/>
      <c r="I1282" s="73"/>
      <c r="J1282" s="73"/>
      <c r="K1282" s="73"/>
      <c r="L1282" s="73"/>
      <c r="M1282" s="73"/>
      <c r="N1282" s="73"/>
    </row>
    <row r="1283" spans="1:14">
      <c r="A1283" s="73"/>
      <c r="B1283" s="74"/>
      <c r="C1283" s="75"/>
      <c r="D1283" s="74"/>
      <c r="E1283" s="73"/>
      <c r="F1283" s="73"/>
      <c r="G1283" s="73"/>
      <c r="I1283" s="73"/>
      <c r="J1283" s="73"/>
      <c r="K1283" s="73"/>
      <c r="L1283" s="73"/>
      <c r="M1283" s="73"/>
      <c r="N1283" s="73"/>
    </row>
    <row r="1284" spans="1:14">
      <c r="A1284" s="73"/>
      <c r="B1284" s="74"/>
      <c r="C1284" s="75"/>
      <c r="D1284" s="74"/>
      <c r="E1284" s="73"/>
      <c r="F1284" s="73"/>
      <c r="G1284" s="73"/>
      <c r="I1284" s="73"/>
      <c r="J1284" s="73"/>
      <c r="K1284" s="73"/>
      <c r="L1284" s="73"/>
      <c r="M1284" s="73"/>
      <c r="N1284" s="73"/>
    </row>
    <row r="1285" spans="1:14">
      <c r="A1285" s="73"/>
      <c r="B1285" s="74"/>
      <c r="C1285" s="75"/>
      <c r="D1285" s="74"/>
      <c r="E1285" s="73"/>
      <c r="F1285" s="73"/>
      <c r="G1285" s="73"/>
      <c r="I1285" s="73"/>
      <c r="J1285" s="73"/>
      <c r="K1285" s="73"/>
      <c r="L1285" s="73"/>
      <c r="M1285" s="73"/>
      <c r="N1285" s="73"/>
    </row>
    <row r="1286" spans="1:14">
      <c r="A1286" s="73"/>
      <c r="B1286" s="74"/>
      <c r="C1286" s="75"/>
      <c r="D1286" s="74"/>
      <c r="E1286" s="73"/>
      <c r="F1286" s="73"/>
      <c r="G1286" s="73"/>
      <c r="I1286" s="73"/>
      <c r="J1286" s="73"/>
      <c r="K1286" s="73"/>
      <c r="L1286" s="73"/>
      <c r="M1286" s="73"/>
      <c r="N1286" s="73"/>
    </row>
    <row r="1287" spans="1:14">
      <c r="A1287" s="73"/>
      <c r="B1287" s="74"/>
      <c r="C1287" s="75"/>
      <c r="D1287" s="74"/>
      <c r="E1287" s="73"/>
      <c r="F1287" s="73"/>
      <c r="G1287" s="73"/>
      <c r="I1287" s="73"/>
      <c r="J1287" s="73"/>
      <c r="K1287" s="73"/>
      <c r="L1287" s="73"/>
      <c r="M1287" s="73"/>
      <c r="N1287" s="73"/>
    </row>
    <row r="1288" spans="1:14">
      <c r="A1288" s="73"/>
      <c r="B1288" s="74"/>
      <c r="C1288" s="75"/>
      <c r="D1288" s="74"/>
      <c r="E1288" s="73"/>
      <c r="F1288" s="73"/>
      <c r="G1288" s="73"/>
      <c r="I1288" s="73"/>
      <c r="J1288" s="73"/>
      <c r="K1288" s="73"/>
      <c r="L1288" s="73"/>
      <c r="M1288" s="73"/>
      <c r="N1288" s="73"/>
    </row>
    <row r="1289" spans="1:14">
      <c r="A1289" s="73"/>
      <c r="B1289" s="74"/>
      <c r="C1289" s="75"/>
      <c r="D1289" s="74"/>
      <c r="E1289" s="73"/>
      <c r="F1289" s="73"/>
      <c r="G1289" s="73"/>
      <c r="I1289" s="73"/>
      <c r="J1289" s="73"/>
      <c r="K1289" s="73"/>
      <c r="L1289" s="73"/>
      <c r="M1289" s="73"/>
      <c r="N1289" s="73"/>
    </row>
    <row r="1290" spans="1:14">
      <c r="A1290" s="73"/>
      <c r="B1290" s="74"/>
      <c r="C1290" s="75"/>
      <c r="D1290" s="74"/>
      <c r="E1290" s="73"/>
      <c r="F1290" s="73"/>
      <c r="G1290" s="73"/>
      <c r="I1290" s="73"/>
      <c r="J1290" s="73"/>
      <c r="K1290" s="73"/>
      <c r="L1290" s="73"/>
      <c r="M1290" s="73"/>
      <c r="N1290" s="73"/>
    </row>
    <row r="1291" spans="1:14">
      <c r="A1291" s="73"/>
      <c r="B1291" s="74"/>
      <c r="C1291" s="75"/>
      <c r="D1291" s="74"/>
      <c r="E1291" s="73"/>
      <c r="F1291" s="73"/>
      <c r="G1291" s="73"/>
      <c r="I1291" s="73"/>
      <c r="J1291" s="73"/>
      <c r="K1291" s="73"/>
      <c r="L1291" s="73"/>
      <c r="M1291" s="73"/>
      <c r="N1291" s="73"/>
    </row>
    <row r="1292" spans="1:14">
      <c r="A1292" s="73"/>
      <c r="B1292" s="74"/>
      <c r="C1292" s="75"/>
      <c r="D1292" s="74"/>
      <c r="E1292" s="73"/>
      <c r="F1292" s="73"/>
      <c r="G1292" s="73"/>
      <c r="I1292" s="73"/>
      <c r="J1292" s="73"/>
      <c r="K1292" s="73"/>
      <c r="L1292" s="73"/>
      <c r="M1292" s="73"/>
      <c r="N1292" s="73"/>
    </row>
    <row r="1293" spans="1:14">
      <c r="A1293" s="73"/>
      <c r="B1293" s="74"/>
      <c r="C1293" s="75"/>
      <c r="D1293" s="74"/>
      <c r="E1293" s="73"/>
      <c r="F1293" s="73"/>
      <c r="G1293" s="73"/>
      <c r="I1293" s="73"/>
      <c r="J1293" s="73"/>
      <c r="K1293" s="73"/>
      <c r="L1293" s="73"/>
      <c r="M1293" s="73"/>
      <c r="N1293" s="73"/>
    </row>
    <row r="1294" spans="1:14">
      <c r="A1294" s="73"/>
      <c r="B1294" s="74"/>
      <c r="C1294" s="75"/>
      <c r="D1294" s="74"/>
      <c r="E1294" s="73"/>
      <c r="F1294" s="73"/>
      <c r="G1294" s="73"/>
      <c r="I1294" s="73"/>
      <c r="J1294" s="73"/>
      <c r="K1294" s="73"/>
      <c r="L1294" s="73"/>
      <c r="M1294" s="73"/>
      <c r="N1294" s="73"/>
    </row>
    <row r="1295" spans="1:14">
      <c r="A1295" s="73"/>
      <c r="B1295" s="74"/>
      <c r="C1295" s="75"/>
      <c r="D1295" s="74"/>
      <c r="E1295" s="73"/>
      <c r="F1295" s="73"/>
      <c r="G1295" s="73"/>
      <c r="I1295" s="73"/>
      <c r="J1295" s="73"/>
      <c r="K1295" s="73"/>
      <c r="L1295" s="73"/>
      <c r="M1295" s="73"/>
      <c r="N1295" s="73"/>
    </row>
    <row r="1296" spans="1:14">
      <c r="A1296" s="73"/>
      <c r="B1296" s="74"/>
      <c r="C1296" s="75"/>
      <c r="D1296" s="74"/>
      <c r="E1296" s="73"/>
      <c r="F1296" s="73"/>
      <c r="G1296" s="73"/>
      <c r="I1296" s="73"/>
      <c r="J1296" s="73"/>
      <c r="K1296" s="73"/>
      <c r="L1296" s="73"/>
      <c r="M1296" s="73"/>
      <c r="N1296" s="73"/>
    </row>
    <row r="1297" spans="1:14">
      <c r="A1297" s="73"/>
      <c r="B1297" s="74"/>
      <c r="C1297" s="75"/>
      <c r="D1297" s="74"/>
      <c r="E1297" s="73"/>
      <c r="F1297" s="73"/>
      <c r="G1297" s="73"/>
      <c r="I1297" s="73"/>
      <c r="J1297" s="73"/>
      <c r="K1297" s="73"/>
      <c r="L1297" s="73"/>
      <c r="M1297" s="73"/>
      <c r="N1297" s="73"/>
    </row>
    <row r="1298" spans="1:14">
      <c r="A1298" s="73"/>
      <c r="B1298" s="74"/>
      <c r="C1298" s="75"/>
      <c r="D1298" s="74"/>
      <c r="E1298" s="73"/>
      <c r="F1298" s="73"/>
      <c r="G1298" s="73"/>
      <c r="I1298" s="73"/>
      <c r="J1298" s="73"/>
      <c r="K1298" s="73"/>
      <c r="L1298" s="73"/>
      <c r="M1298" s="73"/>
      <c r="N1298" s="73"/>
    </row>
    <row r="1299" spans="1:14">
      <c r="A1299" s="73"/>
      <c r="B1299" s="74"/>
      <c r="C1299" s="75"/>
      <c r="D1299" s="74"/>
      <c r="E1299" s="73"/>
      <c r="F1299" s="73"/>
      <c r="G1299" s="73"/>
      <c r="I1299" s="73"/>
      <c r="J1299" s="73"/>
      <c r="K1299" s="73"/>
      <c r="L1299" s="73"/>
      <c r="M1299" s="73"/>
      <c r="N1299" s="73"/>
    </row>
    <row r="1300" spans="1:14">
      <c r="A1300" s="73"/>
      <c r="B1300" s="74"/>
      <c r="C1300" s="75"/>
      <c r="D1300" s="74"/>
      <c r="E1300" s="73"/>
      <c r="F1300" s="73"/>
      <c r="G1300" s="73"/>
      <c r="I1300" s="73"/>
      <c r="J1300" s="73"/>
      <c r="K1300" s="73"/>
      <c r="L1300" s="73"/>
      <c r="M1300" s="73"/>
      <c r="N1300" s="73"/>
    </row>
    <row r="1301" spans="1:14">
      <c r="A1301" s="73"/>
      <c r="B1301" s="74"/>
      <c r="C1301" s="75"/>
      <c r="D1301" s="74"/>
      <c r="E1301" s="73"/>
      <c r="F1301" s="73"/>
      <c r="G1301" s="73"/>
      <c r="I1301" s="73"/>
      <c r="J1301" s="73"/>
      <c r="K1301" s="73"/>
      <c r="L1301" s="73"/>
      <c r="M1301" s="73"/>
      <c r="N1301" s="73"/>
    </row>
    <row r="1302" spans="1:14">
      <c r="A1302" s="73"/>
      <c r="B1302" s="74"/>
      <c r="C1302" s="75"/>
      <c r="D1302" s="74"/>
      <c r="E1302" s="73"/>
      <c r="F1302" s="73"/>
      <c r="G1302" s="73"/>
      <c r="I1302" s="73"/>
      <c r="J1302" s="73"/>
      <c r="K1302" s="73"/>
      <c r="L1302" s="73"/>
      <c r="M1302" s="73"/>
      <c r="N1302" s="73"/>
    </row>
    <row r="1303" spans="1:14">
      <c r="A1303" s="73"/>
      <c r="B1303" s="74"/>
      <c r="C1303" s="75"/>
      <c r="D1303" s="74"/>
      <c r="E1303" s="73"/>
      <c r="F1303" s="73"/>
      <c r="G1303" s="73"/>
      <c r="I1303" s="73"/>
      <c r="J1303" s="73"/>
      <c r="K1303" s="73"/>
      <c r="L1303" s="73"/>
      <c r="M1303" s="73"/>
      <c r="N1303" s="73"/>
    </row>
    <row r="1304" spans="1:14">
      <c r="A1304" s="73"/>
      <c r="B1304" s="74"/>
      <c r="C1304" s="75"/>
      <c r="D1304" s="74"/>
      <c r="E1304" s="73"/>
      <c r="F1304" s="73"/>
      <c r="G1304" s="73"/>
      <c r="I1304" s="73"/>
      <c r="J1304" s="73"/>
      <c r="K1304" s="73"/>
      <c r="L1304" s="73"/>
      <c r="M1304" s="73"/>
      <c r="N1304" s="73"/>
    </row>
    <row r="1305" spans="1:14">
      <c r="A1305" s="73"/>
      <c r="B1305" s="74"/>
      <c r="C1305" s="75"/>
      <c r="D1305" s="74"/>
      <c r="E1305" s="73"/>
      <c r="F1305" s="73"/>
      <c r="G1305" s="73"/>
      <c r="I1305" s="73"/>
      <c r="J1305" s="73"/>
      <c r="K1305" s="73"/>
      <c r="L1305" s="73"/>
      <c r="M1305" s="73"/>
      <c r="N1305" s="73"/>
    </row>
    <row r="1306" spans="1:14">
      <c r="A1306" s="73"/>
      <c r="B1306" s="74"/>
      <c r="C1306" s="75"/>
      <c r="D1306" s="74"/>
      <c r="E1306" s="73"/>
      <c r="F1306" s="73"/>
      <c r="G1306" s="73"/>
      <c r="I1306" s="73"/>
      <c r="J1306" s="73"/>
      <c r="K1306" s="73"/>
      <c r="L1306" s="73"/>
      <c r="M1306" s="73"/>
      <c r="N1306" s="73"/>
    </row>
    <row r="1307" spans="1:14">
      <c r="A1307" s="73"/>
      <c r="B1307" s="74"/>
      <c r="C1307" s="75"/>
      <c r="D1307" s="74"/>
      <c r="E1307" s="73"/>
      <c r="F1307" s="73"/>
      <c r="G1307" s="73"/>
      <c r="I1307" s="73"/>
      <c r="J1307" s="73"/>
      <c r="K1307" s="73"/>
      <c r="L1307" s="73"/>
      <c r="M1307" s="73"/>
      <c r="N1307" s="73"/>
    </row>
    <row r="1308" spans="1:14">
      <c r="A1308" s="73"/>
      <c r="B1308" s="74"/>
      <c r="C1308" s="75"/>
      <c r="D1308" s="74"/>
      <c r="E1308" s="73"/>
      <c r="F1308" s="73"/>
      <c r="G1308" s="73"/>
      <c r="I1308" s="73"/>
      <c r="J1308" s="73"/>
      <c r="K1308" s="73"/>
      <c r="L1308" s="73"/>
      <c r="M1308" s="73"/>
      <c r="N1308" s="73"/>
    </row>
    <row r="1309" spans="1:14">
      <c r="A1309" s="73"/>
      <c r="B1309" s="74"/>
      <c r="C1309" s="75"/>
      <c r="D1309" s="74"/>
      <c r="E1309" s="73"/>
      <c r="F1309" s="73"/>
      <c r="G1309" s="73"/>
      <c r="I1309" s="73"/>
      <c r="J1309" s="73"/>
      <c r="K1309" s="73"/>
      <c r="L1309" s="73"/>
      <c r="M1309" s="73"/>
      <c r="N1309" s="73"/>
    </row>
    <row r="1310" spans="1:14">
      <c r="A1310" s="73"/>
      <c r="B1310" s="74"/>
      <c r="C1310" s="75"/>
      <c r="D1310" s="74"/>
      <c r="E1310" s="73"/>
      <c r="F1310" s="73"/>
      <c r="G1310" s="73"/>
      <c r="I1310" s="73"/>
      <c r="J1310" s="73"/>
      <c r="K1310" s="73"/>
      <c r="L1310" s="73"/>
      <c r="M1310" s="73"/>
      <c r="N1310" s="73"/>
    </row>
    <row r="1311" spans="1:14">
      <c r="A1311" s="73"/>
      <c r="B1311" s="74"/>
      <c r="C1311" s="75"/>
      <c r="D1311" s="74"/>
      <c r="E1311" s="73"/>
      <c r="F1311" s="73"/>
      <c r="G1311" s="73"/>
      <c r="I1311" s="73"/>
      <c r="J1311" s="73"/>
      <c r="K1311" s="73"/>
      <c r="L1311" s="73"/>
      <c r="M1311" s="73"/>
      <c r="N1311" s="73"/>
    </row>
    <row r="1312" spans="1:14">
      <c r="A1312" s="73"/>
      <c r="B1312" s="74"/>
      <c r="C1312" s="75"/>
      <c r="D1312" s="74"/>
      <c r="E1312" s="73"/>
      <c r="F1312" s="73"/>
      <c r="G1312" s="73"/>
      <c r="I1312" s="73"/>
      <c r="J1312" s="73"/>
      <c r="K1312" s="73"/>
      <c r="L1312" s="73"/>
      <c r="M1312" s="73"/>
      <c r="N1312" s="73"/>
    </row>
    <row r="1313" spans="1:14">
      <c r="A1313" s="73"/>
      <c r="B1313" s="74"/>
      <c r="C1313" s="75"/>
      <c r="D1313" s="74"/>
      <c r="E1313" s="73"/>
      <c r="F1313" s="73"/>
      <c r="G1313" s="73"/>
      <c r="I1313" s="73"/>
      <c r="J1313" s="73"/>
      <c r="K1313" s="73"/>
      <c r="L1313" s="73"/>
      <c r="M1313" s="73"/>
      <c r="N1313" s="73"/>
    </row>
    <row r="1314" spans="1:14">
      <c r="A1314" s="73"/>
      <c r="B1314" s="74"/>
      <c r="C1314" s="75"/>
      <c r="D1314" s="74"/>
      <c r="E1314" s="73"/>
      <c r="F1314" s="73"/>
      <c r="G1314" s="73"/>
      <c r="I1314" s="73"/>
      <c r="J1314" s="73"/>
      <c r="K1314" s="73"/>
      <c r="L1314" s="73"/>
      <c r="M1314" s="73"/>
      <c r="N1314" s="73"/>
    </row>
    <row r="1315" spans="1:14">
      <c r="A1315" s="73"/>
      <c r="B1315" s="74"/>
      <c r="C1315" s="75"/>
      <c r="D1315" s="74"/>
      <c r="E1315" s="73"/>
      <c r="F1315" s="73"/>
      <c r="G1315" s="73"/>
      <c r="I1315" s="73"/>
      <c r="J1315" s="73"/>
      <c r="K1315" s="73"/>
      <c r="L1315" s="73"/>
      <c r="M1315" s="73"/>
      <c r="N1315" s="73"/>
    </row>
    <row r="1316" spans="1:14">
      <c r="A1316" s="73"/>
      <c r="B1316" s="74"/>
      <c r="C1316" s="75"/>
      <c r="D1316" s="74"/>
      <c r="E1316" s="73"/>
      <c r="F1316" s="73"/>
      <c r="G1316" s="73"/>
      <c r="I1316" s="73"/>
      <c r="J1316" s="73"/>
      <c r="K1316" s="73"/>
      <c r="L1316" s="73"/>
      <c r="M1316" s="73"/>
      <c r="N1316" s="73"/>
    </row>
    <row r="1317" spans="1:14">
      <c r="A1317" s="73"/>
      <c r="B1317" s="74"/>
      <c r="C1317" s="75"/>
      <c r="D1317" s="74"/>
      <c r="E1317" s="73"/>
      <c r="F1317" s="73"/>
      <c r="G1317" s="73"/>
      <c r="I1317" s="73"/>
      <c r="J1317" s="73"/>
      <c r="K1317" s="73"/>
      <c r="L1317" s="73"/>
      <c r="M1317" s="73"/>
      <c r="N1317" s="73"/>
    </row>
    <row r="1318" spans="1:14">
      <c r="A1318" s="73"/>
      <c r="B1318" s="74"/>
      <c r="C1318" s="75"/>
      <c r="D1318" s="74"/>
      <c r="E1318" s="73"/>
      <c r="F1318" s="73"/>
      <c r="G1318" s="73"/>
      <c r="I1318" s="73"/>
      <c r="J1318" s="73"/>
      <c r="K1318" s="73"/>
      <c r="L1318" s="73"/>
      <c r="M1318" s="73"/>
      <c r="N1318" s="73"/>
    </row>
    <row r="1319" spans="1:14">
      <c r="A1319" s="73"/>
      <c r="B1319" s="74"/>
      <c r="C1319" s="75"/>
      <c r="D1319" s="74"/>
      <c r="E1319" s="73"/>
      <c r="F1319" s="73"/>
      <c r="G1319" s="73"/>
      <c r="I1319" s="73"/>
      <c r="J1319" s="73"/>
      <c r="K1319" s="73"/>
      <c r="L1319" s="73"/>
      <c r="M1319" s="73"/>
      <c r="N1319" s="73"/>
    </row>
    <row r="1320" spans="1:14">
      <c r="A1320" s="73"/>
      <c r="B1320" s="74"/>
      <c r="C1320" s="75"/>
      <c r="D1320" s="74"/>
      <c r="E1320" s="73"/>
      <c r="F1320" s="73"/>
      <c r="G1320" s="73"/>
      <c r="I1320" s="73"/>
      <c r="J1320" s="73"/>
      <c r="K1320" s="73"/>
      <c r="L1320" s="73"/>
      <c r="M1320" s="73"/>
      <c r="N1320" s="73"/>
    </row>
    <row r="1321" spans="1:14">
      <c r="A1321" s="73"/>
      <c r="B1321" s="74"/>
      <c r="C1321" s="75"/>
      <c r="D1321" s="74"/>
      <c r="E1321" s="73"/>
      <c r="F1321" s="73"/>
      <c r="G1321" s="73"/>
      <c r="I1321" s="73"/>
      <c r="J1321" s="73"/>
      <c r="K1321" s="73"/>
      <c r="L1321" s="73"/>
      <c r="M1321" s="73"/>
      <c r="N1321" s="73"/>
    </row>
    <row r="1322" spans="1:14">
      <c r="A1322" s="73"/>
      <c r="B1322" s="74"/>
      <c r="C1322" s="75"/>
      <c r="D1322" s="74"/>
      <c r="E1322" s="73"/>
      <c r="F1322" s="73"/>
      <c r="G1322" s="73"/>
      <c r="I1322" s="73"/>
      <c r="J1322" s="73"/>
      <c r="K1322" s="73"/>
      <c r="L1322" s="73"/>
      <c r="M1322" s="73"/>
      <c r="N1322" s="73"/>
    </row>
    <row r="1323" spans="1:14">
      <c r="A1323" s="73"/>
      <c r="B1323" s="74"/>
      <c r="C1323" s="75"/>
      <c r="D1323" s="74"/>
      <c r="E1323" s="73"/>
      <c r="F1323" s="73"/>
      <c r="G1323" s="73"/>
      <c r="I1323" s="73"/>
      <c r="J1323" s="73"/>
      <c r="K1323" s="73"/>
      <c r="L1323" s="73"/>
      <c r="M1323" s="73"/>
      <c r="N1323" s="73"/>
    </row>
    <row r="1324" spans="1:14">
      <c r="A1324" s="73"/>
      <c r="B1324" s="74"/>
      <c r="C1324" s="75"/>
      <c r="D1324" s="74"/>
      <c r="E1324" s="73"/>
      <c r="F1324" s="73"/>
      <c r="G1324" s="73"/>
      <c r="I1324" s="73"/>
      <c r="J1324" s="73"/>
      <c r="K1324" s="73"/>
      <c r="L1324" s="73"/>
      <c r="M1324" s="73"/>
      <c r="N1324" s="73"/>
    </row>
    <row r="1325" spans="1:14">
      <c r="A1325" s="73"/>
      <c r="B1325" s="74"/>
      <c r="C1325" s="75"/>
      <c r="D1325" s="74"/>
      <c r="E1325" s="73"/>
      <c r="F1325" s="73"/>
      <c r="G1325" s="73"/>
      <c r="I1325" s="73"/>
      <c r="J1325" s="73"/>
      <c r="K1325" s="73"/>
      <c r="L1325" s="73"/>
      <c r="M1325" s="73"/>
      <c r="N1325" s="73"/>
    </row>
    <row r="1326" spans="1:14">
      <c r="A1326" s="73"/>
      <c r="B1326" s="74"/>
      <c r="C1326" s="75"/>
      <c r="D1326" s="74"/>
      <c r="E1326" s="73"/>
      <c r="F1326" s="73"/>
      <c r="G1326" s="73"/>
      <c r="I1326" s="73"/>
      <c r="J1326" s="73"/>
      <c r="K1326" s="73"/>
      <c r="L1326" s="73"/>
      <c r="M1326" s="73"/>
      <c r="N1326" s="73"/>
    </row>
    <row r="1327" spans="1:14">
      <c r="A1327" s="73"/>
      <c r="B1327" s="74"/>
      <c r="C1327" s="75"/>
      <c r="D1327" s="74"/>
      <c r="E1327" s="73"/>
      <c r="F1327" s="73"/>
      <c r="G1327" s="73"/>
      <c r="I1327" s="73"/>
      <c r="J1327" s="73"/>
      <c r="K1327" s="73"/>
      <c r="L1327" s="73"/>
      <c r="M1327" s="73"/>
      <c r="N1327" s="73"/>
    </row>
    <row r="1328" spans="1:14">
      <c r="A1328" s="73"/>
      <c r="B1328" s="74"/>
      <c r="C1328" s="75"/>
      <c r="D1328" s="74"/>
      <c r="E1328" s="73"/>
      <c r="F1328" s="73"/>
      <c r="G1328" s="73"/>
      <c r="I1328" s="73"/>
      <c r="J1328" s="73"/>
      <c r="K1328" s="73"/>
      <c r="L1328" s="73"/>
      <c r="M1328" s="73"/>
      <c r="N1328" s="73"/>
    </row>
    <row r="1329" spans="1:14">
      <c r="A1329" s="73"/>
      <c r="B1329" s="74"/>
      <c r="C1329" s="75"/>
      <c r="D1329" s="74"/>
      <c r="E1329" s="73"/>
      <c r="F1329" s="73"/>
      <c r="G1329" s="73"/>
      <c r="I1329" s="73"/>
      <c r="J1329" s="73"/>
      <c r="K1329" s="73"/>
      <c r="L1329" s="73"/>
      <c r="M1329" s="73"/>
      <c r="N1329" s="73"/>
    </row>
    <row r="1330" spans="1:14">
      <c r="A1330" s="73"/>
      <c r="B1330" s="74"/>
      <c r="C1330" s="75"/>
      <c r="D1330" s="74"/>
      <c r="E1330" s="73"/>
      <c r="F1330" s="73"/>
      <c r="G1330" s="73"/>
      <c r="I1330" s="73"/>
      <c r="J1330" s="73"/>
      <c r="K1330" s="73"/>
      <c r="L1330" s="73"/>
      <c r="M1330" s="73"/>
      <c r="N1330" s="73"/>
    </row>
    <row r="1331" spans="1:14">
      <c r="A1331" s="73"/>
      <c r="B1331" s="74"/>
      <c r="C1331" s="75"/>
      <c r="D1331" s="74"/>
      <c r="E1331" s="73"/>
      <c r="F1331" s="73"/>
      <c r="G1331" s="73"/>
      <c r="I1331" s="73"/>
      <c r="J1331" s="73"/>
      <c r="K1331" s="73"/>
      <c r="L1331" s="73"/>
      <c r="M1331" s="73"/>
      <c r="N1331" s="73"/>
    </row>
    <row r="1332" spans="1:14">
      <c r="A1332" s="73"/>
      <c r="B1332" s="74"/>
      <c r="C1332" s="75"/>
      <c r="D1332" s="74"/>
      <c r="E1332" s="73"/>
      <c r="F1332" s="73"/>
      <c r="G1332" s="73"/>
      <c r="I1332" s="73"/>
      <c r="J1332" s="73"/>
      <c r="K1332" s="73"/>
      <c r="L1332" s="73"/>
      <c r="M1332" s="73"/>
      <c r="N1332" s="73"/>
    </row>
    <row r="1333" spans="1:14">
      <c r="A1333" s="73"/>
      <c r="B1333" s="74"/>
      <c r="C1333" s="75"/>
      <c r="D1333" s="74"/>
      <c r="E1333" s="73"/>
      <c r="F1333" s="73"/>
      <c r="G1333" s="73"/>
      <c r="I1333" s="73"/>
      <c r="J1333" s="73"/>
      <c r="K1333" s="73"/>
      <c r="L1333" s="73"/>
      <c r="M1333" s="73"/>
      <c r="N1333" s="73"/>
    </row>
    <row r="1334" spans="1:14">
      <c r="A1334" s="73"/>
      <c r="B1334" s="74"/>
      <c r="C1334" s="75"/>
      <c r="D1334" s="74"/>
      <c r="E1334" s="73"/>
      <c r="F1334" s="73"/>
      <c r="G1334" s="73"/>
      <c r="I1334" s="73"/>
      <c r="J1334" s="73"/>
      <c r="K1334" s="73"/>
      <c r="L1334" s="73"/>
      <c r="M1334" s="73"/>
      <c r="N1334" s="73"/>
    </row>
    <row r="1335" spans="1:14">
      <c r="A1335" s="73"/>
      <c r="B1335" s="74"/>
      <c r="C1335" s="75"/>
      <c r="D1335" s="74"/>
      <c r="E1335" s="73"/>
      <c r="F1335" s="73"/>
      <c r="G1335" s="73"/>
      <c r="I1335" s="73"/>
      <c r="J1335" s="73"/>
      <c r="K1335" s="73"/>
      <c r="L1335" s="73"/>
      <c r="M1335" s="73"/>
      <c r="N1335" s="73"/>
    </row>
    <row r="1336" spans="1:14">
      <c r="A1336" s="73"/>
      <c r="B1336" s="74"/>
      <c r="C1336" s="75"/>
      <c r="D1336" s="74"/>
      <c r="E1336" s="73"/>
      <c r="F1336" s="73"/>
      <c r="G1336" s="73"/>
      <c r="I1336" s="73"/>
      <c r="J1336" s="73"/>
      <c r="K1336" s="73"/>
      <c r="L1336" s="73"/>
      <c r="M1336" s="73"/>
      <c r="N1336" s="73"/>
    </row>
    <row r="1337" spans="1:14">
      <c r="A1337" s="73"/>
      <c r="B1337" s="74"/>
      <c r="C1337" s="75"/>
      <c r="D1337" s="74"/>
      <c r="E1337" s="73"/>
      <c r="F1337" s="73"/>
      <c r="G1337" s="73"/>
      <c r="I1337" s="73"/>
      <c r="J1337" s="73"/>
      <c r="K1337" s="73"/>
      <c r="L1337" s="73"/>
      <c r="M1337" s="73"/>
      <c r="N1337" s="73"/>
    </row>
    <row r="1338" spans="1:14">
      <c r="A1338" s="73"/>
      <c r="B1338" s="74"/>
      <c r="C1338" s="75"/>
      <c r="D1338" s="74"/>
      <c r="E1338" s="73"/>
      <c r="F1338" s="73"/>
      <c r="G1338" s="73"/>
      <c r="I1338" s="73"/>
      <c r="J1338" s="73"/>
      <c r="K1338" s="73"/>
      <c r="L1338" s="73"/>
      <c r="M1338" s="73"/>
      <c r="N1338" s="73"/>
    </row>
    <row r="1339" spans="1:14">
      <c r="A1339" s="73"/>
      <c r="B1339" s="74"/>
      <c r="C1339" s="75"/>
      <c r="D1339" s="74"/>
      <c r="E1339" s="73"/>
      <c r="F1339" s="73"/>
      <c r="G1339" s="73"/>
      <c r="I1339" s="73"/>
      <c r="J1339" s="73"/>
      <c r="K1339" s="73"/>
      <c r="L1339" s="73"/>
      <c r="M1339" s="73"/>
      <c r="N1339" s="73"/>
    </row>
    <row r="1340" spans="1:14">
      <c r="A1340" s="73"/>
      <c r="B1340" s="74"/>
      <c r="C1340" s="75"/>
      <c r="D1340" s="74"/>
      <c r="E1340" s="73"/>
      <c r="F1340" s="73"/>
      <c r="G1340" s="73"/>
      <c r="I1340" s="73"/>
      <c r="J1340" s="73"/>
      <c r="K1340" s="73"/>
      <c r="L1340" s="73"/>
      <c r="M1340" s="73"/>
      <c r="N1340" s="73"/>
    </row>
    <row r="1341" spans="1:14">
      <c r="A1341" s="73"/>
      <c r="B1341" s="74"/>
      <c r="C1341" s="75"/>
      <c r="D1341" s="74"/>
      <c r="E1341" s="73"/>
      <c r="F1341" s="73"/>
      <c r="G1341" s="73"/>
      <c r="I1341" s="73"/>
      <c r="J1341" s="73"/>
      <c r="K1341" s="73"/>
      <c r="L1341" s="73"/>
      <c r="M1341" s="73"/>
      <c r="N1341" s="73"/>
    </row>
    <row r="1342" spans="1:14">
      <c r="A1342" s="73"/>
      <c r="B1342" s="74"/>
      <c r="C1342" s="75"/>
      <c r="D1342" s="74"/>
      <c r="E1342" s="73"/>
      <c r="F1342" s="73"/>
      <c r="G1342" s="73"/>
      <c r="I1342" s="73"/>
      <c r="J1342" s="73"/>
      <c r="K1342" s="73"/>
      <c r="L1342" s="73"/>
      <c r="M1342" s="73"/>
      <c r="N1342" s="73"/>
    </row>
    <row r="1343" spans="1:14">
      <c r="A1343" s="73"/>
      <c r="B1343" s="74"/>
      <c r="C1343" s="75"/>
      <c r="D1343" s="74"/>
      <c r="E1343" s="73"/>
      <c r="F1343" s="73"/>
      <c r="G1343" s="73"/>
      <c r="I1343" s="73"/>
      <c r="J1343" s="73"/>
      <c r="K1343" s="73"/>
      <c r="L1343" s="73"/>
      <c r="M1343" s="73"/>
      <c r="N1343" s="73"/>
    </row>
    <row r="1344" spans="1:14">
      <c r="A1344" s="73"/>
      <c r="B1344" s="74"/>
      <c r="C1344" s="75"/>
      <c r="D1344" s="74"/>
      <c r="E1344" s="73"/>
      <c r="F1344" s="73"/>
      <c r="G1344" s="73"/>
      <c r="I1344" s="73"/>
      <c r="J1344" s="73"/>
      <c r="K1344" s="73"/>
      <c r="L1344" s="73"/>
      <c r="M1344" s="73"/>
      <c r="N1344" s="73"/>
    </row>
    <row r="1345" spans="1:14">
      <c r="A1345" s="73"/>
      <c r="B1345" s="74"/>
      <c r="C1345" s="75"/>
      <c r="D1345" s="74"/>
      <c r="E1345" s="73"/>
      <c r="F1345" s="73"/>
      <c r="G1345" s="73"/>
      <c r="I1345" s="73"/>
      <c r="J1345" s="73"/>
      <c r="K1345" s="73"/>
      <c r="L1345" s="73"/>
      <c r="M1345" s="73"/>
      <c r="N1345" s="73"/>
    </row>
    <row r="1346" spans="1:14">
      <c r="A1346" s="73"/>
      <c r="B1346" s="74"/>
      <c r="C1346" s="75"/>
      <c r="D1346" s="74"/>
      <c r="E1346" s="73"/>
      <c r="F1346" s="73"/>
      <c r="G1346" s="73"/>
      <c r="I1346" s="73"/>
      <c r="J1346" s="73"/>
      <c r="K1346" s="73"/>
      <c r="L1346" s="73"/>
      <c r="M1346" s="73"/>
      <c r="N1346" s="73"/>
    </row>
    <row r="1347" spans="1:14">
      <c r="A1347" s="73"/>
      <c r="B1347" s="74"/>
      <c r="C1347" s="75"/>
      <c r="D1347" s="74"/>
      <c r="E1347" s="73"/>
      <c r="F1347" s="73"/>
      <c r="G1347" s="73"/>
      <c r="I1347" s="73"/>
      <c r="J1347" s="73"/>
      <c r="K1347" s="73"/>
      <c r="L1347" s="73"/>
      <c r="M1347" s="73"/>
      <c r="N1347" s="73"/>
    </row>
    <row r="1348" spans="1:14">
      <c r="A1348" s="73"/>
      <c r="B1348" s="74"/>
      <c r="C1348" s="75"/>
      <c r="D1348" s="74"/>
      <c r="E1348" s="73"/>
      <c r="F1348" s="73"/>
      <c r="G1348" s="73"/>
      <c r="I1348" s="73"/>
      <c r="J1348" s="73"/>
      <c r="K1348" s="73"/>
      <c r="L1348" s="73"/>
      <c r="M1348" s="73"/>
      <c r="N1348" s="73"/>
    </row>
    <row r="1349" spans="1:14">
      <c r="A1349" s="73"/>
      <c r="B1349" s="74"/>
      <c r="C1349" s="75"/>
      <c r="D1349" s="74"/>
      <c r="E1349" s="73"/>
      <c r="F1349" s="73"/>
      <c r="G1349" s="73"/>
      <c r="I1349" s="73"/>
      <c r="J1349" s="73"/>
      <c r="K1349" s="73"/>
      <c r="L1349" s="73"/>
      <c r="M1349" s="73"/>
      <c r="N1349" s="73"/>
    </row>
    <row r="1350" spans="1:14">
      <c r="A1350" s="73"/>
      <c r="B1350" s="74"/>
      <c r="C1350" s="75"/>
      <c r="D1350" s="74"/>
      <c r="E1350" s="73"/>
      <c r="F1350" s="73"/>
      <c r="G1350" s="73"/>
      <c r="I1350" s="73"/>
      <c r="J1350" s="73"/>
      <c r="K1350" s="73"/>
      <c r="L1350" s="73"/>
      <c r="M1350" s="73"/>
      <c r="N1350" s="73"/>
    </row>
    <row r="1351" spans="1:14">
      <c r="A1351" s="73"/>
      <c r="B1351" s="74"/>
      <c r="C1351" s="75"/>
      <c r="D1351" s="74"/>
      <c r="E1351" s="73"/>
      <c r="F1351" s="73"/>
      <c r="G1351" s="73"/>
      <c r="I1351" s="73"/>
      <c r="J1351" s="73"/>
      <c r="K1351" s="73"/>
      <c r="L1351" s="73"/>
      <c r="M1351" s="73"/>
      <c r="N1351" s="73"/>
    </row>
    <row r="1352" spans="1:14">
      <c r="A1352" s="73"/>
      <c r="B1352" s="74"/>
      <c r="C1352" s="75"/>
      <c r="D1352" s="74"/>
      <c r="E1352" s="73"/>
      <c r="F1352" s="73"/>
      <c r="G1352" s="73"/>
      <c r="I1352" s="73"/>
      <c r="J1352" s="73"/>
      <c r="K1352" s="73"/>
      <c r="L1352" s="73"/>
      <c r="M1352" s="73"/>
      <c r="N1352" s="73"/>
    </row>
    <row r="1353" spans="1:14">
      <c r="A1353" s="73"/>
      <c r="B1353" s="74"/>
      <c r="C1353" s="75"/>
      <c r="D1353" s="74"/>
      <c r="E1353" s="73"/>
      <c r="F1353" s="73"/>
      <c r="G1353" s="73"/>
      <c r="I1353" s="73"/>
      <c r="J1353" s="73"/>
      <c r="K1353" s="73"/>
      <c r="L1353" s="73"/>
      <c r="M1353" s="73"/>
      <c r="N1353" s="73"/>
    </row>
    <row r="1354" spans="1:14">
      <c r="A1354" s="73"/>
      <c r="B1354" s="74"/>
      <c r="C1354" s="75"/>
      <c r="D1354" s="74"/>
      <c r="E1354" s="73"/>
      <c r="F1354" s="73"/>
      <c r="G1354" s="73"/>
      <c r="I1354" s="73"/>
      <c r="J1354" s="73"/>
      <c r="K1354" s="73"/>
      <c r="L1354" s="73"/>
      <c r="M1354" s="73"/>
      <c r="N1354" s="73"/>
    </row>
    <row r="1355" spans="1:14">
      <c r="A1355" s="73"/>
      <c r="B1355" s="74"/>
      <c r="C1355" s="75"/>
      <c r="D1355" s="74"/>
      <c r="E1355" s="73"/>
      <c r="F1355" s="73"/>
      <c r="G1355" s="73"/>
      <c r="I1355" s="73"/>
      <c r="J1355" s="73"/>
      <c r="K1355" s="73"/>
      <c r="L1355" s="73"/>
      <c r="M1355" s="73"/>
      <c r="N1355" s="73"/>
    </row>
    <row r="1356" spans="1:14">
      <c r="A1356" s="73"/>
      <c r="B1356" s="74"/>
      <c r="C1356" s="75"/>
      <c r="D1356" s="74"/>
      <c r="E1356" s="73"/>
      <c r="F1356" s="73"/>
      <c r="G1356" s="73"/>
      <c r="I1356" s="73"/>
      <c r="J1356" s="73"/>
      <c r="K1356" s="73"/>
      <c r="L1356" s="73"/>
      <c r="M1356" s="73"/>
      <c r="N1356" s="73"/>
    </row>
    <row r="1357" spans="1:14">
      <c r="A1357" s="73"/>
      <c r="B1357" s="74"/>
      <c r="C1357" s="75"/>
      <c r="D1357" s="74"/>
      <c r="E1357" s="73"/>
      <c r="F1357" s="73"/>
      <c r="G1357" s="73"/>
      <c r="I1357" s="73"/>
      <c r="J1357" s="73"/>
      <c r="K1357" s="73"/>
      <c r="L1357" s="73"/>
      <c r="M1357" s="73"/>
      <c r="N1357" s="73"/>
    </row>
    <row r="1358" spans="1:14">
      <c r="A1358" s="73"/>
      <c r="B1358" s="74"/>
      <c r="C1358" s="75"/>
      <c r="D1358" s="74"/>
      <c r="E1358" s="73"/>
      <c r="F1358" s="73"/>
      <c r="G1358" s="73"/>
      <c r="I1358" s="73"/>
      <c r="J1358" s="73"/>
      <c r="K1358" s="73"/>
      <c r="L1358" s="73"/>
      <c r="M1358" s="73"/>
      <c r="N1358" s="73"/>
    </row>
    <row r="1359" spans="1:14">
      <c r="A1359" s="73"/>
      <c r="B1359" s="74"/>
      <c r="C1359" s="75"/>
      <c r="D1359" s="74"/>
      <c r="E1359" s="73"/>
      <c r="F1359" s="73"/>
      <c r="G1359" s="73"/>
      <c r="I1359" s="73"/>
      <c r="J1359" s="73"/>
      <c r="K1359" s="73"/>
      <c r="L1359" s="73"/>
      <c r="M1359" s="73"/>
      <c r="N1359" s="73"/>
    </row>
    <row r="1360" spans="1:14">
      <c r="A1360" s="73"/>
      <c r="B1360" s="74"/>
      <c r="C1360" s="75"/>
      <c r="D1360" s="74"/>
      <c r="E1360" s="73"/>
      <c r="F1360" s="73"/>
      <c r="G1360" s="73"/>
      <c r="I1360" s="73"/>
      <c r="J1360" s="73"/>
      <c r="K1360" s="73"/>
      <c r="L1360" s="73"/>
      <c r="M1360" s="73"/>
      <c r="N1360" s="73"/>
    </row>
    <row r="1361" spans="1:14">
      <c r="A1361" s="73"/>
      <c r="B1361" s="74"/>
      <c r="C1361" s="75"/>
      <c r="D1361" s="74"/>
      <c r="E1361" s="73"/>
      <c r="F1361" s="73"/>
      <c r="G1361" s="73"/>
      <c r="I1361" s="73"/>
      <c r="J1361" s="73"/>
      <c r="K1361" s="73"/>
      <c r="L1361" s="73"/>
      <c r="M1361" s="73"/>
      <c r="N1361" s="73"/>
    </row>
    <row r="1362" spans="1:14">
      <c r="A1362" s="73"/>
      <c r="B1362" s="74"/>
      <c r="C1362" s="75"/>
      <c r="D1362" s="74"/>
      <c r="E1362" s="73"/>
      <c r="F1362" s="73"/>
      <c r="G1362" s="73"/>
      <c r="I1362" s="73"/>
      <c r="J1362" s="73"/>
      <c r="K1362" s="73"/>
      <c r="L1362" s="73"/>
      <c r="M1362" s="73"/>
      <c r="N1362" s="73"/>
    </row>
    <row r="1363" spans="1:14">
      <c r="A1363" s="73"/>
      <c r="B1363" s="74"/>
      <c r="C1363" s="75"/>
      <c r="D1363" s="74"/>
      <c r="E1363" s="73"/>
      <c r="F1363" s="73"/>
      <c r="G1363" s="73"/>
      <c r="I1363" s="73"/>
      <c r="J1363" s="73"/>
      <c r="K1363" s="73"/>
      <c r="L1363" s="73"/>
      <c r="M1363" s="73"/>
      <c r="N1363" s="73"/>
    </row>
    <row r="1364" spans="1:14">
      <c r="A1364" s="73"/>
      <c r="B1364" s="74"/>
      <c r="C1364" s="75"/>
      <c r="D1364" s="74"/>
      <c r="E1364" s="73"/>
      <c r="F1364" s="73"/>
      <c r="G1364" s="73"/>
      <c r="I1364" s="73"/>
      <c r="J1364" s="73"/>
      <c r="K1364" s="73"/>
      <c r="L1364" s="73"/>
      <c r="M1364" s="73"/>
      <c r="N1364" s="73"/>
    </row>
    <row r="1365" spans="1:14">
      <c r="A1365" s="73"/>
      <c r="B1365" s="74"/>
      <c r="C1365" s="75"/>
      <c r="D1365" s="74"/>
      <c r="E1365" s="73"/>
      <c r="F1365" s="73"/>
      <c r="G1365" s="73"/>
      <c r="I1365" s="73"/>
      <c r="J1365" s="73"/>
      <c r="K1365" s="73"/>
      <c r="L1365" s="73"/>
      <c r="M1365" s="73"/>
      <c r="N1365" s="73"/>
    </row>
    <row r="1366" spans="1:14">
      <c r="A1366" s="73"/>
      <c r="B1366" s="74"/>
      <c r="C1366" s="75"/>
      <c r="D1366" s="74"/>
      <c r="E1366" s="73"/>
      <c r="F1366" s="73"/>
      <c r="G1366" s="73"/>
      <c r="I1366" s="73"/>
      <c r="J1366" s="73"/>
      <c r="K1366" s="73"/>
      <c r="L1366" s="73"/>
      <c r="M1366" s="73"/>
      <c r="N1366" s="73"/>
    </row>
    <row r="1367" spans="1:14">
      <c r="A1367" s="73"/>
      <c r="B1367" s="74"/>
      <c r="C1367" s="75"/>
      <c r="D1367" s="74"/>
      <c r="E1367" s="73"/>
      <c r="F1367" s="73"/>
      <c r="G1367" s="73"/>
      <c r="I1367" s="73"/>
      <c r="J1367" s="73"/>
      <c r="K1367" s="73"/>
      <c r="L1367" s="73"/>
      <c r="M1367" s="73"/>
      <c r="N1367" s="73"/>
    </row>
    <row r="1368" spans="1:14">
      <c r="A1368" s="73"/>
      <c r="B1368" s="74"/>
      <c r="C1368" s="75"/>
      <c r="D1368" s="74"/>
      <c r="E1368" s="73"/>
      <c r="F1368" s="73"/>
      <c r="G1368" s="73"/>
      <c r="I1368" s="73"/>
      <c r="J1368" s="73"/>
      <c r="K1368" s="73"/>
      <c r="L1368" s="73"/>
      <c r="M1368" s="73"/>
      <c r="N1368" s="73"/>
    </row>
    <row r="1369" spans="1:14">
      <c r="A1369" s="73"/>
      <c r="B1369" s="74"/>
      <c r="C1369" s="75"/>
      <c r="D1369" s="74"/>
      <c r="E1369" s="73"/>
      <c r="F1369" s="73"/>
      <c r="G1369" s="73"/>
      <c r="I1369" s="73"/>
      <c r="J1369" s="73"/>
      <c r="K1369" s="73"/>
      <c r="L1369" s="73"/>
      <c r="M1369" s="73"/>
      <c r="N1369" s="73"/>
    </row>
    <row r="1370" spans="1:14">
      <c r="A1370" s="73"/>
      <c r="B1370" s="74"/>
      <c r="C1370" s="75"/>
      <c r="D1370" s="74"/>
      <c r="E1370" s="73"/>
      <c r="F1370" s="73"/>
      <c r="G1370" s="73"/>
      <c r="I1370" s="73"/>
      <c r="J1370" s="73"/>
      <c r="K1370" s="73"/>
      <c r="L1370" s="73"/>
      <c r="M1370" s="73"/>
      <c r="N1370" s="73"/>
    </row>
    <row r="1371" spans="1:14">
      <c r="A1371" s="73"/>
      <c r="B1371" s="74"/>
      <c r="C1371" s="75"/>
      <c r="D1371" s="74"/>
      <c r="E1371" s="73"/>
      <c r="F1371" s="73"/>
      <c r="G1371" s="73"/>
      <c r="I1371" s="73"/>
      <c r="J1371" s="73"/>
      <c r="K1371" s="73"/>
      <c r="L1371" s="73"/>
      <c r="M1371" s="73"/>
      <c r="N1371" s="73"/>
    </row>
    <row r="1372" spans="1:14">
      <c r="A1372" s="73"/>
      <c r="B1372" s="74"/>
      <c r="C1372" s="75"/>
      <c r="D1372" s="74"/>
      <c r="E1372" s="73"/>
      <c r="F1372" s="73"/>
      <c r="G1372" s="73"/>
      <c r="I1372" s="73"/>
      <c r="J1372" s="73"/>
      <c r="K1372" s="73"/>
      <c r="L1372" s="73"/>
      <c r="M1372" s="73"/>
      <c r="N1372" s="73"/>
    </row>
    <row r="1373" spans="1:14">
      <c r="A1373" s="73"/>
      <c r="B1373" s="74"/>
      <c r="C1373" s="75"/>
      <c r="D1373" s="74"/>
      <c r="E1373" s="73"/>
      <c r="F1373" s="73"/>
      <c r="G1373" s="73"/>
      <c r="I1373" s="73"/>
      <c r="J1373" s="73"/>
      <c r="K1373" s="73"/>
      <c r="L1373" s="73"/>
      <c r="M1373" s="73"/>
      <c r="N1373" s="73"/>
    </row>
    <row r="1374" spans="1:14">
      <c r="A1374" s="73"/>
      <c r="B1374" s="74"/>
      <c r="C1374" s="75"/>
      <c r="D1374" s="74"/>
      <c r="E1374" s="73"/>
      <c r="F1374" s="73"/>
      <c r="G1374" s="73"/>
      <c r="I1374" s="73"/>
      <c r="J1374" s="73"/>
      <c r="K1374" s="73"/>
      <c r="L1374" s="73"/>
      <c r="M1374" s="73"/>
      <c r="N1374" s="73"/>
    </row>
    <row r="1375" spans="1:14">
      <c r="A1375" s="73"/>
      <c r="B1375" s="74"/>
      <c r="C1375" s="75"/>
      <c r="D1375" s="74"/>
      <c r="E1375" s="73"/>
      <c r="F1375" s="73"/>
      <c r="G1375" s="73"/>
      <c r="I1375" s="73"/>
      <c r="J1375" s="73"/>
      <c r="K1375" s="73"/>
      <c r="L1375" s="73"/>
      <c r="M1375" s="73"/>
      <c r="N1375" s="73"/>
    </row>
    <row r="1376" spans="1:14">
      <c r="A1376" s="73"/>
      <c r="B1376" s="74"/>
      <c r="C1376" s="75"/>
      <c r="D1376" s="74"/>
      <c r="E1376" s="73"/>
      <c r="F1376" s="73"/>
      <c r="G1376" s="73"/>
      <c r="I1376" s="73"/>
      <c r="J1376" s="73"/>
      <c r="K1376" s="73"/>
      <c r="L1376" s="73"/>
      <c r="M1376" s="73"/>
      <c r="N1376" s="73"/>
    </row>
    <row r="1377" spans="1:14">
      <c r="A1377" s="73"/>
      <c r="B1377" s="74"/>
      <c r="C1377" s="75"/>
      <c r="D1377" s="74"/>
      <c r="E1377" s="73"/>
      <c r="F1377" s="73"/>
      <c r="G1377" s="73"/>
      <c r="I1377" s="73"/>
      <c r="J1377" s="73"/>
      <c r="K1377" s="73"/>
      <c r="L1377" s="73"/>
      <c r="M1377" s="73"/>
      <c r="N1377" s="73"/>
    </row>
    <row r="1378" spans="1:14">
      <c r="A1378" s="73"/>
      <c r="B1378" s="74"/>
      <c r="C1378" s="75"/>
      <c r="D1378" s="74"/>
      <c r="E1378" s="73"/>
      <c r="F1378" s="73"/>
      <c r="G1378" s="73"/>
      <c r="I1378" s="73"/>
      <c r="J1378" s="73"/>
      <c r="K1378" s="73"/>
      <c r="L1378" s="73"/>
      <c r="M1378" s="73"/>
      <c r="N1378" s="73"/>
    </row>
    <row r="1379" spans="1:14">
      <c r="A1379" s="73"/>
      <c r="B1379" s="74"/>
      <c r="C1379" s="75"/>
      <c r="D1379" s="74"/>
      <c r="E1379" s="73"/>
      <c r="F1379" s="73"/>
      <c r="G1379" s="73"/>
      <c r="I1379" s="73"/>
      <c r="J1379" s="73"/>
      <c r="K1379" s="73"/>
      <c r="L1379" s="73"/>
      <c r="M1379" s="73"/>
      <c r="N1379" s="73"/>
    </row>
    <row r="1380" spans="1:14">
      <c r="A1380" s="73"/>
      <c r="B1380" s="74"/>
      <c r="C1380" s="75"/>
      <c r="D1380" s="74"/>
      <c r="E1380" s="73"/>
      <c r="F1380" s="73"/>
      <c r="G1380" s="73"/>
      <c r="I1380" s="73"/>
      <c r="J1380" s="73"/>
      <c r="K1380" s="73"/>
      <c r="L1380" s="73"/>
      <c r="M1380" s="73"/>
      <c r="N1380" s="73"/>
    </row>
    <row r="1381" spans="1:14">
      <c r="A1381" s="73"/>
      <c r="B1381" s="74"/>
      <c r="C1381" s="75"/>
      <c r="D1381" s="74"/>
      <c r="E1381" s="73"/>
      <c r="F1381" s="73"/>
      <c r="G1381" s="73"/>
      <c r="I1381" s="73"/>
      <c r="J1381" s="73"/>
      <c r="K1381" s="73"/>
      <c r="L1381" s="73"/>
      <c r="M1381" s="73"/>
      <c r="N1381" s="73"/>
    </row>
    <row r="1382" spans="1:14">
      <c r="A1382" s="73"/>
      <c r="B1382" s="74"/>
      <c r="C1382" s="75"/>
      <c r="D1382" s="74"/>
      <c r="E1382" s="73"/>
      <c r="F1382" s="73"/>
      <c r="G1382" s="73"/>
      <c r="I1382" s="73"/>
      <c r="J1382" s="73"/>
      <c r="K1382" s="73"/>
      <c r="L1382" s="73"/>
      <c r="M1382" s="73"/>
      <c r="N1382" s="73"/>
    </row>
    <row r="1383" spans="1:14">
      <c r="A1383" s="73"/>
      <c r="B1383" s="74"/>
      <c r="C1383" s="75"/>
      <c r="D1383" s="74"/>
      <c r="E1383" s="73"/>
      <c r="F1383" s="73"/>
      <c r="G1383" s="73"/>
      <c r="I1383" s="73"/>
      <c r="J1383" s="73"/>
      <c r="K1383" s="73"/>
      <c r="L1383" s="73"/>
      <c r="M1383" s="73"/>
      <c r="N1383" s="73"/>
    </row>
    <row r="1384" spans="1:14">
      <c r="A1384" s="73"/>
      <c r="B1384" s="74"/>
      <c r="C1384" s="75"/>
      <c r="D1384" s="74"/>
      <c r="E1384" s="73"/>
      <c r="F1384" s="73"/>
      <c r="G1384" s="73"/>
      <c r="I1384" s="73"/>
      <c r="J1384" s="73"/>
      <c r="K1384" s="73"/>
      <c r="L1384" s="73"/>
      <c r="M1384" s="73"/>
      <c r="N1384" s="73"/>
    </row>
    <row r="1385" spans="1:14">
      <c r="A1385" s="73"/>
      <c r="B1385" s="74"/>
      <c r="C1385" s="75"/>
      <c r="D1385" s="74"/>
      <c r="E1385" s="73"/>
      <c r="F1385" s="73"/>
      <c r="G1385" s="73"/>
      <c r="I1385" s="73"/>
      <c r="J1385" s="73"/>
      <c r="K1385" s="73"/>
      <c r="L1385" s="73"/>
      <c r="M1385" s="73"/>
      <c r="N1385" s="73"/>
    </row>
    <row r="1386" spans="1:14">
      <c r="A1386" s="73"/>
      <c r="B1386" s="74"/>
      <c r="C1386" s="75"/>
      <c r="D1386" s="74"/>
      <c r="E1386" s="73"/>
      <c r="F1386" s="73"/>
      <c r="G1386" s="73"/>
      <c r="I1386" s="73"/>
      <c r="J1386" s="73"/>
      <c r="K1386" s="73"/>
      <c r="L1386" s="73"/>
      <c r="M1386" s="73"/>
      <c r="N1386" s="73"/>
    </row>
    <row r="1387" spans="1:14">
      <c r="A1387" s="73"/>
      <c r="B1387" s="74"/>
      <c r="C1387" s="75"/>
      <c r="D1387" s="74"/>
      <c r="E1387" s="73"/>
      <c r="F1387" s="73"/>
      <c r="G1387" s="73"/>
      <c r="I1387" s="73"/>
      <c r="J1387" s="73"/>
      <c r="K1387" s="73"/>
      <c r="L1387" s="73"/>
      <c r="M1387" s="73"/>
      <c r="N1387" s="73"/>
    </row>
    <row r="1388" spans="1:14">
      <c r="A1388" s="73"/>
      <c r="B1388" s="74"/>
      <c r="C1388" s="75"/>
      <c r="D1388" s="74"/>
      <c r="E1388" s="73"/>
      <c r="F1388" s="73"/>
      <c r="G1388" s="73"/>
      <c r="I1388" s="73"/>
      <c r="J1388" s="73"/>
      <c r="K1388" s="73"/>
      <c r="L1388" s="73"/>
      <c r="M1388" s="73"/>
      <c r="N1388" s="73"/>
    </row>
    <row r="1389" spans="1:14">
      <c r="A1389" s="73"/>
      <c r="B1389" s="74"/>
      <c r="C1389" s="75"/>
      <c r="D1389" s="74"/>
      <c r="E1389" s="73"/>
      <c r="F1389" s="73"/>
      <c r="G1389" s="73"/>
      <c r="I1389" s="73"/>
      <c r="J1389" s="73"/>
      <c r="K1389" s="73"/>
      <c r="L1389" s="73"/>
      <c r="M1389" s="73"/>
      <c r="N1389" s="73"/>
    </row>
    <row r="1390" spans="1:14">
      <c r="A1390" s="73"/>
      <c r="B1390" s="74"/>
      <c r="C1390" s="75"/>
      <c r="D1390" s="74"/>
      <c r="E1390" s="73"/>
      <c r="F1390" s="73"/>
      <c r="G1390" s="73"/>
      <c r="I1390" s="73"/>
      <c r="J1390" s="73"/>
      <c r="K1390" s="73"/>
      <c r="L1390" s="73"/>
      <c r="M1390" s="73"/>
      <c r="N1390" s="73"/>
    </row>
    <row r="1391" spans="1:14">
      <c r="A1391" s="73"/>
      <c r="B1391" s="74"/>
      <c r="C1391" s="75"/>
      <c r="D1391" s="74"/>
      <c r="E1391" s="73"/>
      <c r="F1391" s="73"/>
      <c r="G1391" s="73"/>
      <c r="I1391" s="73"/>
      <c r="J1391" s="73"/>
      <c r="K1391" s="73"/>
      <c r="L1391" s="73"/>
      <c r="M1391" s="73"/>
      <c r="N1391" s="73"/>
    </row>
    <row r="1392" spans="1:14">
      <c r="A1392" s="73"/>
      <c r="B1392" s="74"/>
      <c r="C1392" s="75"/>
      <c r="D1392" s="74"/>
      <c r="E1392" s="73"/>
      <c r="F1392" s="73"/>
      <c r="G1392" s="73"/>
      <c r="I1392" s="73"/>
      <c r="J1392" s="73"/>
      <c r="K1392" s="73"/>
      <c r="L1392" s="73"/>
      <c r="M1392" s="73"/>
      <c r="N1392" s="73"/>
    </row>
    <row r="1393" spans="1:14">
      <c r="A1393" s="73"/>
      <c r="B1393" s="74"/>
      <c r="C1393" s="75"/>
      <c r="D1393" s="74"/>
      <c r="E1393" s="73"/>
      <c r="F1393" s="73"/>
      <c r="G1393" s="73"/>
      <c r="I1393" s="73"/>
      <c r="J1393" s="73"/>
      <c r="K1393" s="73"/>
      <c r="L1393" s="73"/>
      <c r="M1393" s="73"/>
      <c r="N1393" s="73"/>
    </row>
    <row r="1394" spans="1:14">
      <c r="A1394" s="73"/>
      <c r="B1394" s="74"/>
      <c r="C1394" s="75"/>
      <c r="D1394" s="74"/>
      <c r="E1394" s="73"/>
      <c r="F1394" s="73"/>
      <c r="G1394" s="73"/>
      <c r="I1394" s="73"/>
      <c r="J1394" s="73"/>
      <c r="K1394" s="73"/>
      <c r="L1394" s="73"/>
      <c r="M1394" s="73"/>
      <c r="N1394" s="73"/>
    </row>
    <row r="1395" spans="1:14">
      <c r="A1395" s="73"/>
      <c r="B1395" s="74"/>
      <c r="C1395" s="75"/>
      <c r="D1395" s="74"/>
      <c r="E1395" s="73"/>
      <c r="F1395" s="73"/>
      <c r="G1395" s="73"/>
      <c r="I1395" s="73"/>
      <c r="J1395" s="73"/>
      <c r="K1395" s="73"/>
      <c r="L1395" s="73"/>
      <c r="M1395" s="73"/>
      <c r="N1395" s="73"/>
    </row>
    <row r="1396" spans="1:14">
      <c r="A1396" s="73"/>
      <c r="B1396" s="74"/>
      <c r="C1396" s="75"/>
      <c r="D1396" s="74"/>
      <c r="E1396" s="73"/>
      <c r="F1396" s="73"/>
      <c r="G1396" s="73"/>
      <c r="I1396" s="73"/>
      <c r="J1396" s="73"/>
      <c r="K1396" s="73"/>
      <c r="L1396" s="73"/>
      <c r="M1396" s="73"/>
      <c r="N1396" s="73"/>
    </row>
    <row r="1397" spans="1:14">
      <c r="A1397" s="73"/>
      <c r="B1397" s="74"/>
      <c r="C1397" s="75"/>
      <c r="D1397" s="74"/>
      <c r="E1397" s="73"/>
      <c r="F1397" s="73"/>
      <c r="G1397" s="73"/>
      <c r="I1397" s="73"/>
      <c r="J1397" s="73"/>
      <c r="K1397" s="73"/>
      <c r="L1397" s="73"/>
      <c r="M1397" s="73"/>
      <c r="N1397" s="73"/>
    </row>
    <row r="1398" spans="1:14">
      <c r="A1398" s="73"/>
      <c r="B1398" s="74"/>
      <c r="C1398" s="75"/>
      <c r="D1398" s="74"/>
      <c r="E1398" s="73"/>
      <c r="F1398" s="73"/>
      <c r="G1398" s="73"/>
      <c r="I1398" s="73"/>
      <c r="J1398" s="73"/>
      <c r="K1398" s="73"/>
      <c r="L1398" s="73"/>
      <c r="M1398" s="73"/>
      <c r="N1398" s="73"/>
    </row>
    <row r="1399" spans="1:14">
      <c r="A1399" s="73"/>
      <c r="B1399" s="74"/>
      <c r="C1399" s="75"/>
      <c r="D1399" s="74"/>
      <c r="E1399" s="73"/>
      <c r="F1399" s="73"/>
      <c r="G1399" s="73"/>
      <c r="I1399" s="73"/>
      <c r="J1399" s="73"/>
      <c r="K1399" s="73"/>
      <c r="L1399" s="73"/>
      <c r="M1399" s="73"/>
      <c r="N1399" s="73"/>
    </row>
    <row r="1400" spans="1:14">
      <c r="A1400" s="73"/>
      <c r="B1400" s="74"/>
      <c r="C1400" s="75"/>
      <c r="D1400" s="74"/>
      <c r="E1400" s="73"/>
      <c r="F1400" s="73"/>
      <c r="G1400" s="73"/>
      <c r="I1400" s="73"/>
      <c r="J1400" s="73"/>
      <c r="K1400" s="73"/>
      <c r="L1400" s="73"/>
      <c r="M1400" s="73"/>
      <c r="N1400" s="73"/>
    </row>
    <row r="1401" spans="1:14">
      <c r="A1401" s="73"/>
      <c r="B1401" s="74"/>
      <c r="C1401" s="75"/>
      <c r="D1401" s="74"/>
      <c r="E1401" s="73"/>
      <c r="F1401" s="73"/>
      <c r="G1401" s="73"/>
      <c r="I1401" s="73"/>
      <c r="J1401" s="73"/>
      <c r="K1401" s="73"/>
      <c r="L1401" s="73"/>
      <c r="M1401" s="73"/>
      <c r="N1401" s="73"/>
    </row>
    <row r="1402" spans="1:14">
      <c r="A1402" s="73"/>
      <c r="B1402" s="74"/>
      <c r="C1402" s="75"/>
      <c r="D1402" s="74"/>
      <c r="E1402" s="73"/>
      <c r="F1402" s="73"/>
      <c r="G1402" s="73"/>
      <c r="I1402" s="73"/>
      <c r="J1402" s="73"/>
      <c r="K1402" s="73"/>
      <c r="L1402" s="73"/>
      <c r="M1402" s="73"/>
      <c r="N1402" s="73"/>
    </row>
    <row r="1403" spans="1:14">
      <c r="A1403" s="73"/>
      <c r="B1403" s="74"/>
      <c r="C1403" s="75"/>
      <c r="D1403" s="74"/>
      <c r="E1403" s="73"/>
      <c r="F1403" s="73"/>
      <c r="G1403" s="73"/>
      <c r="I1403" s="73"/>
      <c r="J1403" s="73"/>
      <c r="K1403" s="73"/>
      <c r="L1403" s="73"/>
      <c r="M1403" s="73"/>
      <c r="N1403" s="73"/>
    </row>
    <row r="1404" spans="1:14">
      <c r="A1404" s="73"/>
      <c r="B1404" s="74"/>
      <c r="C1404" s="75"/>
      <c r="D1404" s="74"/>
      <c r="E1404" s="73"/>
      <c r="F1404" s="73"/>
      <c r="G1404" s="73"/>
      <c r="I1404" s="73"/>
      <c r="J1404" s="73"/>
      <c r="K1404" s="73"/>
      <c r="L1404" s="73"/>
      <c r="M1404" s="73"/>
      <c r="N1404" s="73"/>
    </row>
    <row r="1405" spans="1:14">
      <c r="A1405" s="73"/>
      <c r="B1405" s="74"/>
      <c r="C1405" s="75"/>
      <c r="D1405" s="74"/>
      <c r="E1405" s="73"/>
      <c r="F1405" s="73"/>
      <c r="G1405" s="73"/>
      <c r="I1405" s="73"/>
      <c r="J1405" s="73"/>
      <c r="K1405" s="73"/>
      <c r="L1405" s="73"/>
      <c r="M1405" s="73"/>
      <c r="N1405" s="73"/>
    </row>
    <row r="1406" spans="1:14">
      <c r="A1406" s="73"/>
      <c r="B1406" s="74"/>
      <c r="C1406" s="75"/>
      <c r="D1406" s="74"/>
      <c r="E1406" s="73"/>
      <c r="F1406" s="73"/>
      <c r="G1406" s="73"/>
      <c r="I1406" s="73"/>
      <c r="J1406" s="73"/>
      <c r="K1406" s="73"/>
      <c r="L1406" s="73"/>
      <c r="M1406" s="73"/>
      <c r="N1406" s="73"/>
    </row>
    <row r="1407" spans="1:14">
      <c r="A1407" s="73"/>
      <c r="B1407" s="74"/>
      <c r="C1407" s="75"/>
      <c r="D1407" s="74"/>
      <c r="E1407" s="73"/>
      <c r="F1407" s="73"/>
      <c r="G1407" s="73"/>
      <c r="I1407" s="73"/>
      <c r="J1407" s="73"/>
      <c r="K1407" s="73"/>
      <c r="L1407" s="73"/>
      <c r="M1407" s="73"/>
      <c r="N1407" s="73"/>
    </row>
    <row r="1408" spans="1:14">
      <c r="A1408" s="73"/>
      <c r="B1408" s="74"/>
      <c r="C1408" s="75"/>
      <c r="D1408" s="74"/>
      <c r="E1408" s="73"/>
      <c r="F1408" s="73"/>
      <c r="G1408" s="73"/>
      <c r="I1408" s="73"/>
      <c r="J1408" s="73"/>
      <c r="K1408" s="73"/>
      <c r="L1408" s="73"/>
      <c r="M1408" s="73"/>
      <c r="N1408" s="73"/>
    </row>
    <row r="1409" spans="1:14">
      <c r="A1409" s="73"/>
      <c r="B1409" s="74"/>
      <c r="C1409" s="75"/>
      <c r="D1409" s="74"/>
      <c r="E1409" s="73"/>
      <c r="F1409" s="73"/>
      <c r="G1409" s="73"/>
      <c r="I1409" s="73"/>
      <c r="J1409" s="73"/>
      <c r="K1409" s="73"/>
      <c r="L1409" s="73"/>
      <c r="M1409" s="73"/>
      <c r="N1409" s="73"/>
    </row>
    <row r="1410" spans="1:14">
      <c r="A1410" s="73"/>
      <c r="B1410" s="74"/>
      <c r="C1410" s="75"/>
      <c r="D1410" s="74"/>
      <c r="E1410" s="73"/>
      <c r="F1410" s="73"/>
      <c r="G1410" s="73"/>
      <c r="I1410" s="73"/>
      <c r="J1410" s="73"/>
      <c r="K1410" s="73"/>
      <c r="L1410" s="73"/>
      <c r="M1410" s="73"/>
      <c r="N1410" s="73"/>
    </row>
    <row r="1411" spans="1:14">
      <c r="A1411" s="73"/>
      <c r="B1411" s="74"/>
      <c r="C1411" s="75"/>
      <c r="D1411" s="74"/>
      <c r="E1411" s="73"/>
      <c r="F1411" s="73"/>
      <c r="G1411" s="73"/>
      <c r="I1411" s="73"/>
      <c r="J1411" s="73"/>
      <c r="K1411" s="73"/>
      <c r="L1411" s="73"/>
      <c r="M1411" s="73"/>
      <c r="N1411" s="73"/>
    </row>
    <row r="1412" spans="1:14">
      <c r="A1412" s="73"/>
      <c r="B1412" s="74"/>
      <c r="C1412" s="75"/>
      <c r="D1412" s="74"/>
      <c r="E1412" s="73"/>
      <c r="F1412" s="73"/>
      <c r="G1412" s="73"/>
      <c r="I1412" s="73"/>
      <c r="J1412" s="73"/>
      <c r="K1412" s="73"/>
      <c r="L1412" s="73"/>
      <c r="M1412" s="73"/>
      <c r="N1412" s="73"/>
    </row>
    <row r="1413" spans="1:14">
      <c r="A1413" s="73"/>
      <c r="B1413" s="74"/>
      <c r="C1413" s="75"/>
      <c r="D1413" s="74"/>
      <c r="E1413" s="73"/>
      <c r="F1413" s="73"/>
      <c r="G1413" s="73"/>
      <c r="I1413" s="73"/>
      <c r="J1413" s="73"/>
      <c r="K1413" s="73"/>
      <c r="L1413" s="73"/>
      <c r="M1413" s="73"/>
      <c r="N1413" s="73"/>
    </row>
    <row r="1414" spans="1:14">
      <c r="A1414" s="73"/>
      <c r="B1414" s="74"/>
      <c r="C1414" s="75"/>
      <c r="D1414" s="74"/>
      <c r="E1414" s="73"/>
      <c r="F1414" s="73"/>
      <c r="G1414" s="73"/>
      <c r="I1414" s="73"/>
      <c r="J1414" s="73"/>
      <c r="K1414" s="73"/>
      <c r="L1414" s="73"/>
      <c r="M1414" s="73"/>
      <c r="N1414" s="73"/>
    </row>
    <row r="1415" spans="1:14">
      <c r="A1415" s="73"/>
      <c r="B1415" s="74"/>
      <c r="C1415" s="75"/>
      <c r="D1415" s="74"/>
      <c r="E1415" s="73"/>
      <c r="F1415" s="73"/>
      <c r="G1415" s="73"/>
      <c r="I1415" s="73"/>
      <c r="J1415" s="73"/>
      <c r="K1415" s="73"/>
      <c r="L1415" s="73"/>
      <c r="M1415" s="73"/>
      <c r="N1415" s="73"/>
    </row>
    <row r="1416" spans="1:14">
      <c r="A1416" s="73"/>
      <c r="B1416" s="74"/>
      <c r="C1416" s="75"/>
      <c r="D1416" s="74"/>
      <c r="E1416" s="73"/>
      <c r="F1416" s="73"/>
      <c r="G1416" s="73"/>
      <c r="I1416" s="73"/>
      <c r="J1416" s="73"/>
      <c r="K1416" s="73"/>
      <c r="L1416" s="73"/>
      <c r="M1416" s="73"/>
      <c r="N1416" s="73"/>
    </row>
    <row r="1417" spans="1:14">
      <c r="A1417" s="73"/>
      <c r="B1417" s="74"/>
      <c r="C1417" s="75"/>
      <c r="D1417" s="74"/>
      <c r="E1417" s="73"/>
      <c r="F1417" s="73"/>
      <c r="G1417" s="73"/>
      <c r="I1417" s="73"/>
      <c r="J1417" s="73"/>
      <c r="K1417" s="73"/>
      <c r="L1417" s="73"/>
      <c r="M1417" s="73"/>
      <c r="N1417" s="73"/>
    </row>
    <row r="1418" spans="1:14">
      <c r="A1418" s="73"/>
      <c r="B1418" s="74"/>
      <c r="C1418" s="75"/>
      <c r="D1418" s="74"/>
      <c r="E1418" s="73"/>
      <c r="F1418" s="73"/>
      <c r="G1418" s="73"/>
      <c r="I1418" s="73"/>
      <c r="J1418" s="73"/>
      <c r="K1418" s="73"/>
      <c r="L1418" s="73"/>
      <c r="M1418" s="73"/>
      <c r="N1418" s="73"/>
    </row>
    <row r="1419" spans="1:14">
      <c r="A1419" s="73"/>
      <c r="B1419" s="74"/>
      <c r="C1419" s="75"/>
      <c r="D1419" s="74"/>
      <c r="E1419" s="73"/>
      <c r="F1419" s="73"/>
      <c r="G1419" s="73"/>
      <c r="I1419" s="73"/>
      <c r="J1419" s="73"/>
      <c r="K1419" s="73"/>
      <c r="L1419" s="73"/>
      <c r="M1419" s="73"/>
      <c r="N1419" s="73"/>
    </row>
    <row r="1420" spans="1:14">
      <c r="A1420" s="73"/>
      <c r="B1420" s="74"/>
      <c r="C1420" s="75"/>
      <c r="D1420" s="74"/>
      <c r="E1420" s="73"/>
      <c r="F1420" s="73"/>
      <c r="G1420" s="73"/>
      <c r="I1420" s="73"/>
      <c r="J1420" s="73"/>
      <c r="K1420" s="73"/>
      <c r="L1420" s="73"/>
      <c r="M1420" s="73"/>
      <c r="N1420" s="73"/>
    </row>
    <row r="1421" spans="1:14">
      <c r="A1421" s="73"/>
      <c r="B1421" s="74"/>
      <c r="C1421" s="75"/>
      <c r="D1421" s="74"/>
      <c r="E1421" s="73"/>
      <c r="F1421" s="73"/>
      <c r="G1421" s="73"/>
      <c r="I1421" s="73"/>
      <c r="J1421" s="73"/>
      <c r="K1421" s="73"/>
      <c r="L1421" s="73"/>
      <c r="M1421" s="73"/>
      <c r="N1421" s="73"/>
    </row>
    <row r="1422" spans="1:14">
      <c r="A1422" s="73"/>
      <c r="B1422" s="74"/>
      <c r="C1422" s="75"/>
      <c r="D1422" s="74"/>
      <c r="E1422" s="73"/>
      <c r="F1422" s="73"/>
      <c r="G1422" s="73"/>
      <c r="I1422" s="73"/>
      <c r="J1422" s="73"/>
      <c r="K1422" s="73"/>
      <c r="L1422" s="73"/>
      <c r="M1422" s="73"/>
      <c r="N1422" s="73"/>
    </row>
    <row r="1423" spans="1:14">
      <c r="A1423" s="73"/>
      <c r="B1423" s="74"/>
      <c r="C1423" s="75"/>
      <c r="D1423" s="74"/>
      <c r="E1423" s="73"/>
      <c r="F1423" s="73"/>
      <c r="G1423" s="73"/>
      <c r="I1423" s="73"/>
      <c r="J1423" s="73"/>
      <c r="K1423" s="73"/>
      <c r="L1423" s="73"/>
      <c r="M1423" s="73"/>
      <c r="N1423" s="73"/>
    </row>
    <row r="1424" spans="1:14">
      <c r="A1424" s="73"/>
      <c r="B1424" s="74"/>
      <c r="C1424" s="75"/>
      <c r="D1424" s="74"/>
      <c r="E1424" s="73"/>
      <c r="F1424" s="73"/>
      <c r="G1424" s="73"/>
      <c r="I1424" s="73"/>
      <c r="J1424" s="73"/>
      <c r="K1424" s="73"/>
      <c r="L1424" s="73"/>
      <c r="M1424" s="73"/>
      <c r="N1424" s="73"/>
    </row>
    <row r="1425" spans="1:14">
      <c r="A1425" s="73"/>
      <c r="B1425" s="74"/>
      <c r="C1425" s="75"/>
      <c r="D1425" s="74"/>
      <c r="E1425" s="73"/>
      <c r="F1425" s="73"/>
      <c r="G1425" s="73"/>
      <c r="I1425" s="73"/>
      <c r="J1425" s="73"/>
      <c r="K1425" s="73"/>
      <c r="L1425" s="73"/>
      <c r="M1425" s="73"/>
      <c r="N1425" s="73"/>
    </row>
    <row r="1426" spans="1:14">
      <c r="A1426" s="73"/>
      <c r="B1426" s="74"/>
      <c r="C1426" s="75"/>
      <c r="D1426" s="74"/>
      <c r="E1426" s="73"/>
      <c r="F1426" s="73"/>
      <c r="G1426" s="73"/>
      <c r="I1426" s="73"/>
      <c r="J1426" s="73"/>
      <c r="K1426" s="73"/>
      <c r="L1426" s="73"/>
      <c r="M1426" s="73"/>
      <c r="N1426" s="73"/>
    </row>
    <row r="1427" spans="1:14">
      <c r="A1427" s="73"/>
      <c r="B1427" s="74"/>
      <c r="C1427" s="75"/>
      <c r="D1427" s="74"/>
      <c r="E1427" s="73"/>
      <c r="F1427" s="73"/>
      <c r="G1427" s="73"/>
      <c r="I1427" s="73"/>
      <c r="J1427" s="73"/>
      <c r="K1427" s="73"/>
      <c r="L1427" s="73"/>
      <c r="M1427" s="73"/>
      <c r="N1427" s="73"/>
    </row>
    <row r="1428" spans="1:14">
      <c r="A1428" s="73"/>
      <c r="B1428" s="74"/>
      <c r="C1428" s="75"/>
      <c r="D1428" s="74"/>
      <c r="E1428" s="73"/>
      <c r="F1428" s="73"/>
      <c r="G1428" s="73"/>
      <c r="I1428" s="73"/>
      <c r="J1428" s="73"/>
      <c r="K1428" s="73"/>
      <c r="L1428" s="73"/>
      <c r="M1428" s="73"/>
      <c r="N1428" s="73"/>
    </row>
    <row r="1429" spans="1:14">
      <c r="A1429" s="73"/>
      <c r="B1429" s="74"/>
      <c r="C1429" s="75"/>
      <c r="D1429" s="74"/>
      <c r="E1429" s="73"/>
      <c r="F1429" s="73"/>
      <c r="G1429" s="73"/>
      <c r="I1429" s="73"/>
      <c r="J1429" s="73"/>
      <c r="K1429" s="73"/>
      <c r="L1429" s="73"/>
      <c r="M1429" s="73"/>
      <c r="N1429" s="73"/>
    </row>
    <row r="1430" spans="1:14">
      <c r="A1430" s="73"/>
      <c r="B1430" s="74"/>
      <c r="C1430" s="75"/>
      <c r="D1430" s="74"/>
      <c r="E1430" s="73"/>
      <c r="F1430" s="73"/>
      <c r="G1430" s="73"/>
      <c r="I1430" s="73"/>
      <c r="J1430" s="73"/>
      <c r="K1430" s="73"/>
      <c r="L1430" s="73"/>
      <c r="M1430" s="73"/>
      <c r="N1430" s="73"/>
    </row>
    <row r="1431" spans="1:14">
      <c r="A1431" s="73"/>
      <c r="B1431" s="74"/>
      <c r="C1431" s="75"/>
      <c r="D1431" s="74"/>
      <c r="E1431" s="73"/>
      <c r="F1431" s="73"/>
      <c r="G1431" s="73"/>
      <c r="I1431" s="73"/>
      <c r="J1431" s="73"/>
      <c r="K1431" s="73"/>
      <c r="L1431" s="73"/>
      <c r="M1431" s="73"/>
      <c r="N1431" s="73"/>
    </row>
    <row r="1432" spans="1:14">
      <c r="A1432" s="73"/>
      <c r="B1432" s="74"/>
      <c r="C1432" s="75"/>
      <c r="D1432" s="74"/>
      <c r="E1432" s="73"/>
      <c r="F1432" s="73"/>
      <c r="G1432" s="73"/>
      <c r="I1432" s="73"/>
      <c r="J1432" s="73"/>
      <c r="K1432" s="73"/>
      <c r="L1432" s="73"/>
      <c r="M1432" s="73"/>
      <c r="N1432" s="73"/>
    </row>
    <row r="1433" spans="1:14">
      <c r="A1433" s="73"/>
      <c r="B1433" s="74"/>
      <c r="C1433" s="75"/>
      <c r="D1433" s="74"/>
      <c r="E1433" s="73"/>
      <c r="F1433" s="73"/>
      <c r="G1433" s="73"/>
      <c r="I1433" s="73"/>
      <c r="J1433" s="73"/>
      <c r="K1433" s="73"/>
      <c r="L1433" s="73"/>
      <c r="M1433" s="73"/>
      <c r="N1433" s="73"/>
    </row>
    <row r="1434" spans="1:14">
      <c r="A1434" s="73"/>
      <c r="B1434" s="74"/>
      <c r="C1434" s="75"/>
      <c r="D1434" s="74"/>
      <c r="E1434" s="73"/>
      <c r="F1434" s="73"/>
      <c r="G1434" s="73"/>
      <c r="I1434" s="73"/>
      <c r="J1434" s="73"/>
      <c r="K1434" s="73"/>
      <c r="L1434" s="73"/>
      <c r="M1434" s="73"/>
      <c r="N1434" s="73"/>
    </row>
    <row r="1435" spans="1:14">
      <c r="A1435" s="73"/>
      <c r="B1435" s="74"/>
      <c r="C1435" s="75"/>
      <c r="D1435" s="74"/>
      <c r="E1435" s="73"/>
      <c r="F1435" s="73"/>
      <c r="G1435" s="73"/>
      <c r="I1435" s="73"/>
      <c r="J1435" s="73"/>
      <c r="K1435" s="73"/>
      <c r="L1435" s="73"/>
      <c r="M1435" s="73"/>
      <c r="N1435" s="73"/>
    </row>
    <row r="1436" spans="1:14">
      <c r="A1436" s="73"/>
      <c r="B1436" s="74"/>
      <c r="C1436" s="75"/>
      <c r="D1436" s="74"/>
      <c r="E1436" s="73"/>
      <c r="F1436" s="73"/>
      <c r="G1436" s="73"/>
      <c r="I1436" s="73"/>
      <c r="J1436" s="73"/>
      <c r="K1436" s="73"/>
      <c r="L1436" s="73"/>
      <c r="M1436" s="73"/>
      <c r="N1436" s="73"/>
    </row>
    <row r="1437" spans="1:14">
      <c r="A1437" s="73"/>
      <c r="B1437" s="74"/>
      <c r="C1437" s="75"/>
      <c r="D1437" s="74"/>
      <c r="E1437" s="73"/>
      <c r="F1437" s="73"/>
      <c r="G1437" s="73"/>
      <c r="I1437" s="73"/>
      <c r="J1437" s="73"/>
      <c r="K1437" s="73"/>
      <c r="L1437" s="73"/>
      <c r="M1437" s="73"/>
      <c r="N1437" s="73"/>
    </row>
    <row r="1438" spans="1:14">
      <c r="A1438" s="73"/>
      <c r="B1438" s="74"/>
      <c r="C1438" s="75"/>
      <c r="D1438" s="74"/>
      <c r="E1438" s="73"/>
      <c r="F1438" s="73"/>
      <c r="G1438" s="73"/>
      <c r="I1438" s="73"/>
      <c r="J1438" s="73"/>
      <c r="K1438" s="73"/>
      <c r="L1438" s="73"/>
      <c r="M1438" s="73"/>
      <c r="N1438" s="73"/>
    </row>
    <row r="1439" spans="1:14">
      <c r="A1439" s="73"/>
      <c r="B1439" s="74"/>
      <c r="C1439" s="75"/>
      <c r="D1439" s="74"/>
      <c r="E1439" s="73"/>
      <c r="F1439" s="73"/>
      <c r="G1439" s="73"/>
      <c r="I1439" s="73"/>
      <c r="J1439" s="73"/>
      <c r="K1439" s="73"/>
      <c r="L1439" s="73"/>
      <c r="M1439" s="73"/>
      <c r="N1439" s="73"/>
    </row>
    <row r="1440" spans="1:14">
      <c r="A1440" s="73"/>
      <c r="B1440" s="74"/>
      <c r="C1440" s="75"/>
      <c r="D1440" s="74"/>
      <c r="E1440" s="73"/>
      <c r="F1440" s="73"/>
      <c r="G1440" s="73"/>
      <c r="I1440" s="73"/>
      <c r="J1440" s="73"/>
      <c r="K1440" s="73"/>
      <c r="L1440" s="73"/>
      <c r="M1440" s="73"/>
      <c r="N1440" s="73"/>
    </row>
    <row r="1441" spans="1:14">
      <c r="A1441" s="73"/>
      <c r="B1441" s="74"/>
      <c r="C1441" s="75"/>
      <c r="D1441" s="74"/>
      <c r="E1441" s="73"/>
      <c r="F1441" s="73"/>
      <c r="G1441" s="73"/>
      <c r="I1441" s="73"/>
      <c r="J1441" s="73"/>
      <c r="K1441" s="73"/>
      <c r="L1441" s="73"/>
      <c r="M1441" s="73"/>
      <c r="N1441" s="73"/>
    </row>
    <row r="1442" spans="1:14">
      <c r="A1442" s="73"/>
      <c r="B1442" s="74"/>
      <c r="C1442" s="75"/>
      <c r="D1442" s="74"/>
      <c r="E1442" s="73"/>
      <c r="F1442" s="73"/>
      <c r="G1442" s="73"/>
      <c r="I1442" s="73"/>
      <c r="J1442" s="73"/>
      <c r="K1442" s="73"/>
      <c r="L1442" s="73"/>
      <c r="M1442" s="73"/>
      <c r="N1442" s="73"/>
    </row>
    <row r="1443" spans="1:14">
      <c r="A1443" s="73"/>
      <c r="B1443" s="74"/>
      <c r="C1443" s="75"/>
      <c r="D1443" s="74"/>
      <c r="E1443" s="73"/>
      <c r="F1443" s="73"/>
      <c r="G1443" s="73"/>
      <c r="I1443" s="73"/>
      <c r="J1443" s="73"/>
      <c r="K1443" s="73"/>
      <c r="L1443" s="73"/>
      <c r="M1443" s="73"/>
      <c r="N1443" s="73"/>
    </row>
    <row r="1444" spans="1:14">
      <c r="A1444" s="73"/>
      <c r="B1444" s="74"/>
      <c r="C1444" s="75"/>
      <c r="D1444" s="74"/>
      <c r="E1444" s="73"/>
      <c r="F1444" s="73"/>
      <c r="G1444" s="73"/>
      <c r="I1444" s="73"/>
      <c r="J1444" s="73"/>
      <c r="K1444" s="73"/>
      <c r="L1444" s="73"/>
      <c r="M1444" s="73"/>
      <c r="N1444" s="73"/>
    </row>
    <row r="1445" spans="1:14">
      <c r="A1445" s="73"/>
      <c r="B1445" s="74"/>
      <c r="C1445" s="75"/>
      <c r="D1445" s="74"/>
      <c r="E1445" s="73"/>
      <c r="F1445" s="73"/>
      <c r="G1445" s="73"/>
      <c r="I1445" s="73"/>
      <c r="J1445" s="73"/>
      <c r="K1445" s="73"/>
      <c r="L1445" s="73"/>
      <c r="M1445" s="73"/>
      <c r="N1445" s="73"/>
    </row>
    <row r="1446" spans="1:14">
      <c r="A1446" s="73"/>
      <c r="B1446" s="74"/>
      <c r="C1446" s="75"/>
      <c r="D1446" s="74"/>
      <c r="E1446" s="73"/>
      <c r="F1446" s="73"/>
      <c r="G1446" s="73"/>
      <c r="I1446" s="73"/>
      <c r="J1446" s="73"/>
      <c r="K1446" s="73"/>
      <c r="L1446" s="73"/>
      <c r="M1446" s="73"/>
      <c r="N1446" s="73"/>
    </row>
    <row r="1447" spans="1:14">
      <c r="A1447" s="73"/>
      <c r="B1447" s="74"/>
      <c r="C1447" s="75"/>
      <c r="D1447" s="74"/>
      <c r="E1447" s="73"/>
      <c r="F1447" s="73"/>
      <c r="G1447" s="73"/>
      <c r="I1447" s="73"/>
      <c r="J1447" s="73"/>
      <c r="K1447" s="73"/>
      <c r="L1447" s="73"/>
      <c r="M1447" s="73"/>
      <c r="N1447" s="73"/>
    </row>
    <row r="1448" spans="1:14">
      <c r="A1448" s="73"/>
      <c r="B1448" s="74"/>
      <c r="C1448" s="75"/>
      <c r="D1448" s="74"/>
      <c r="E1448" s="73"/>
      <c r="F1448" s="73"/>
      <c r="G1448" s="73"/>
      <c r="I1448" s="73"/>
      <c r="J1448" s="73"/>
      <c r="K1448" s="73"/>
      <c r="L1448" s="73"/>
      <c r="M1448" s="73"/>
      <c r="N1448" s="73"/>
    </row>
    <row r="1449" spans="1:14">
      <c r="A1449" s="73"/>
      <c r="B1449" s="74"/>
      <c r="C1449" s="75"/>
      <c r="D1449" s="74"/>
      <c r="E1449" s="73"/>
      <c r="F1449" s="73"/>
      <c r="G1449" s="73"/>
      <c r="I1449" s="73"/>
      <c r="J1449" s="73"/>
      <c r="K1449" s="73"/>
      <c r="L1449" s="73"/>
      <c r="M1449" s="73"/>
      <c r="N1449" s="73"/>
    </row>
    <row r="1450" spans="1:14">
      <c r="A1450" s="73"/>
      <c r="B1450" s="74"/>
      <c r="C1450" s="75"/>
      <c r="D1450" s="74"/>
      <c r="E1450" s="73"/>
      <c r="F1450" s="73"/>
      <c r="G1450" s="73"/>
      <c r="I1450" s="73"/>
      <c r="J1450" s="73"/>
      <c r="K1450" s="73"/>
      <c r="L1450" s="73"/>
      <c r="M1450" s="73"/>
      <c r="N1450" s="73"/>
    </row>
    <row r="1451" spans="1:14">
      <c r="A1451" s="73"/>
      <c r="B1451" s="74"/>
      <c r="C1451" s="75"/>
      <c r="D1451" s="74"/>
      <c r="E1451" s="73"/>
      <c r="F1451" s="73"/>
      <c r="G1451" s="73"/>
      <c r="I1451" s="73"/>
      <c r="J1451" s="73"/>
      <c r="K1451" s="73"/>
      <c r="L1451" s="73"/>
      <c r="M1451" s="73"/>
      <c r="N1451" s="73"/>
    </row>
    <row r="1452" spans="1:14">
      <c r="A1452" s="73"/>
      <c r="B1452" s="74"/>
      <c r="C1452" s="75"/>
      <c r="D1452" s="74"/>
      <c r="E1452" s="73"/>
      <c r="F1452" s="73"/>
      <c r="G1452" s="73"/>
      <c r="I1452" s="73"/>
      <c r="J1452" s="73"/>
      <c r="K1452" s="73"/>
      <c r="L1452" s="73"/>
      <c r="M1452" s="73"/>
      <c r="N1452" s="73"/>
    </row>
    <row r="1453" spans="1:14">
      <c r="A1453" s="73"/>
      <c r="B1453" s="74"/>
      <c r="C1453" s="75"/>
      <c r="D1453" s="74"/>
      <c r="E1453" s="73"/>
      <c r="F1453" s="73"/>
      <c r="G1453" s="73"/>
      <c r="I1453" s="73"/>
      <c r="J1453" s="73"/>
      <c r="K1453" s="73"/>
      <c r="L1453" s="73"/>
      <c r="M1453" s="73"/>
      <c r="N1453" s="73"/>
    </row>
    <row r="1454" spans="1:14">
      <c r="A1454" s="73"/>
      <c r="B1454" s="74"/>
      <c r="C1454" s="75"/>
      <c r="D1454" s="74"/>
      <c r="E1454" s="73"/>
      <c r="F1454" s="73"/>
      <c r="G1454" s="73"/>
      <c r="I1454" s="73"/>
      <c r="J1454" s="73"/>
      <c r="K1454" s="73"/>
      <c r="L1454" s="73"/>
      <c r="M1454" s="73"/>
      <c r="N1454" s="73"/>
    </row>
    <row r="1455" spans="1:14">
      <c r="A1455" s="73"/>
      <c r="B1455" s="74"/>
      <c r="C1455" s="75"/>
      <c r="D1455" s="74"/>
      <c r="E1455" s="73"/>
      <c r="F1455" s="73"/>
      <c r="G1455" s="73"/>
      <c r="I1455" s="73"/>
      <c r="J1455" s="73"/>
      <c r="K1455" s="73"/>
      <c r="L1455" s="73"/>
      <c r="M1455" s="73"/>
      <c r="N1455" s="73"/>
    </row>
    <row r="1456" spans="1:14">
      <c r="A1456" s="73"/>
      <c r="B1456" s="74"/>
      <c r="C1456" s="75"/>
      <c r="D1456" s="74"/>
      <c r="E1456" s="73"/>
      <c r="F1456" s="73"/>
      <c r="G1456" s="73"/>
      <c r="I1456" s="73"/>
      <c r="J1456" s="73"/>
      <c r="K1456" s="73"/>
      <c r="L1456" s="73"/>
      <c r="M1456" s="73"/>
      <c r="N1456" s="73"/>
    </row>
    <row r="1457" spans="1:14">
      <c r="A1457" s="73"/>
      <c r="B1457" s="74"/>
      <c r="C1457" s="75"/>
      <c r="D1457" s="74"/>
      <c r="E1457" s="73"/>
      <c r="F1457" s="73"/>
      <c r="G1457" s="73"/>
      <c r="I1457" s="73"/>
      <c r="J1457" s="73"/>
      <c r="K1457" s="73"/>
      <c r="L1457" s="73"/>
      <c r="M1457" s="73"/>
      <c r="N1457" s="73"/>
    </row>
    <row r="1458" spans="1:14">
      <c r="A1458" s="73"/>
      <c r="B1458" s="74"/>
      <c r="C1458" s="75"/>
      <c r="D1458" s="74"/>
      <c r="E1458" s="73"/>
      <c r="F1458" s="73"/>
      <c r="G1458" s="73"/>
      <c r="I1458" s="73"/>
      <c r="J1458" s="73"/>
      <c r="K1458" s="73"/>
      <c r="L1458" s="73"/>
      <c r="M1458" s="73"/>
      <c r="N1458" s="73"/>
    </row>
    <row r="1459" spans="1:14">
      <c r="A1459" s="73"/>
      <c r="B1459" s="74"/>
      <c r="C1459" s="75"/>
      <c r="D1459" s="74"/>
      <c r="E1459" s="73"/>
      <c r="F1459" s="73"/>
      <c r="G1459" s="73"/>
      <c r="I1459" s="73"/>
      <c r="J1459" s="73"/>
      <c r="K1459" s="73"/>
      <c r="L1459" s="73"/>
      <c r="M1459" s="73"/>
      <c r="N1459" s="73"/>
    </row>
    <row r="1460" spans="1:14">
      <c r="A1460" s="73"/>
      <c r="B1460" s="74"/>
      <c r="C1460" s="75"/>
      <c r="D1460" s="74"/>
      <c r="E1460" s="73"/>
      <c r="F1460" s="73"/>
      <c r="G1460" s="73"/>
      <c r="I1460" s="73"/>
      <c r="J1460" s="73"/>
      <c r="K1460" s="73"/>
      <c r="L1460" s="73"/>
      <c r="M1460" s="73"/>
      <c r="N1460" s="73"/>
    </row>
    <row r="1461" spans="1:14">
      <c r="A1461" s="73"/>
      <c r="B1461" s="74"/>
      <c r="C1461" s="75"/>
      <c r="D1461" s="74"/>
      <c r="E1461" s="73"/>
      <c r="F1461" s="73"/>
      <c r="G1461" s="73"/>
      <c r="I1461" s="73"/>
      <c r="J1461" s="73"/>
      <c r="K1461" s="73"/>
      <c r="L1461" s="73"/>
      <c r="M1461" s="73"/>
      <c r="N1461" s="73"/>
    </row>
    <row r="1462" spans="1:14">
      <c r="A1462" s="73"/>
      <c r="B1462" s="74"/>
      <c r="C1462" s="75"/>
      <c r="D1462" s="74"/>
      <c r="E1462" s="73"/>
      <c r="F1462" s="73"/>
      <c r="G1462" s="73"/>
      <c r="I1462" s="73"/>
      <c r="J1462" s="73"/>
      <c r="K1462" s="73"/>
      <c r="L1462" s="73"/>
      <c r="M1462" s="73"/>
      <c r="N1462" s="73"/>
    </row>
    <row r="1463" spans="1:14">
      <c r="A1463" s="73"/>
      <c r="B1463" s="74"/>
      <c r="C1463" s="75"/>
      <c r="D1463" s="74"/>
      <c r="E1463" s="73"/>
      <c r="F1463" s="73"/>
      <c r="G1463" s="73"/>
      <c r="I1463" s="73"/>
      <c r="J1463" s="73"/>
      <c r="K1463" s="73"/>
      <c r="L1463" s="73"/>
      <c r="M1463" s="73"/>
      <c r="N1463" s="73"/>
    </row>
    <row r="1464" spans="1:14">
      <c r="A1464" s="73"/>
      <c r="B1464" s="74"/>
      <c r="C1464" s="75"/>
      <c r="D1464" s="74"/>
      <c r="E1464" s="73"/>
      <c r="F1464" s="73"/>
      <c r="G1464" s="73"/>
      <c r="I1464" s="73"/>
      <c r="J1464" s="73"/>
      <c r="K1464" s="73"/>
      <c r="L1464" s="73"/>
      <c r="M1464" s="73"/>
      <c r="N1464" s="73"/>
    </row>
    <row r="1465" spans="1:14">
      <c r="A1465" s="73"/>
      <c r="B1465" s="74"/>
      <c r="C1465" s="75"/>
      <c r="D1465" s="74"/>
      <c r="E1465" s="73"/>
      <c r="F1465" s="73"/>
      <c r="G1465" s="73"/>
      <c r="I1465" s="73"/>
      <c r="J1465" s="73"/>
      <c r="K1465" s="73"/>
      <c r="L1465" s="73"/>
      <c r="M1465" s="73"/>
      <c r="N1465" s="73"/>
    </row>
    <row r="1466" spans="1:14">
      <c r="A1466" s="73"/>
      <c r="B1466" s="74"/>
      <c r="C1466" s="75"/>
      <c r="D1466" s="74"/>
      <c r="E1466" s="73"/>
      <c r="F1466" s="73"/>
      <c r="G1466" s="73"/>
      <c r="I1466" s="73"/>
      <c r="J1466" s="73"/>
      <c r="K1466" s="73"/>
      <c r="L1466" s="73"/>
      <c r="M1466" s="73"/>
      <c r="N1466" s="73"/>
    </row>
    <row r="1467" spans="1:14">
      <c r="A1467" s="73"/>
      <c r="B1467" s="74"/>
      <c r="C1467" s="75"/>
      <c r="D1467" s="74"/>
      <c r="E1467" s="73"/>
      <c r="F1467" s="73"/>
      <c r="G1467" s="73"/>
      <c r="I1467" s="73"/>
      <c r="J1467" s="73"/>
      <c r="K1467" s="73"/>
      <c r="L1467" s="73"/>
      <c r="M1467" s="73"/>
      <c r="N1467" s="73"/>
    </row>
    <row r="1468" spans="1:14">
      <c r="A1468" s="73"/>
      <c r="B1468" s="74"/>
      <c r="C1468" s="75"/>
      <c r="D1468" s="74"/>
      <c r="E1468" s="73"/>
      <c r="F1468" s="73"/>
      <c r="G1468" s="73"/>
      <c r="I1468" s="73"/>
      <c r="J1468" s="73"/>
      <c r="K1468" s="73"/>
      <c r="L1468" s="73"/>
      <c r="M1468" s="73"/>
      <c r="N1468" s="73"/>
    </row>
    <row r="1469" spans="1:14">
      <c r="A1469" s="73"/>
      <c r="B1469" s="74"/>
      <c r="C1469" s="75"/>
      <c r="D1469" s="74"/>
      <c r="E1469" s="73"/>
      <c r="F1469" s="73"/>
      <c r="G1469" s="73"/>
      <c r="I1469" s="73"/>
      <c r="J1469" s="73"/>
      <c r="K1469" s="73"/>
      <c r="L1469" s="73"/>
      <c r="M1469" s="73"/>
      <c r="N1469" s="73"/>
    </row>
    <row r="1470" spans="1:14">
      <c r="A1470" s="73"/>
      <c r="B1470" s="74"/>
      <c r="C1470" s="75"/>
      <c r="D1470" s="74"/>
      <c r="E1470" s="73"/>
      <c r="F1470" s="73"/>
      <c r="G1470" s="73"/>
      <c r="I1470" s="73"/>
      <c r="J1470" s="73"/>
      <c r="K1470" s="73"/>
      <c r="L1470" s="73"/>
      <c r="M1470" s="73"/>
      <c r="N1470" s="73"/>
    </row>
    <row r="1471" spans="1:14">
      <c r="A1471" s="73"/>
      <c r="B1471" s="74"/>
      <c r="C1471" s="75"/>
      <c r="D1471" s="74"/>
      <c r="E1471" s="73"/>
      <c r="F1471" s="73"/>
      <c r="G1471" s="73"/>
      <c r="I1471" s="73"/>
      <c r="J1471" s="73"/>
      <c r="K1471" s="73"/>
      <c r="L1471" s="73"/>
      <c r="M1471" s="73"/>
      <c r="N1471" s="73"/>
    </row>
    <row r="1472" spans="1:14">
      <c r="A1472" s="73"/>
      <c r="B1472" s="74"/>
      <c r="C1472" s="75"/>
      <c r="D1472" s="74"/>
      <c r="E1472" s="73"/>
      <c r="F1472" s="73"/>
      <c r="G1472" s="73"/>
      <c r="I1472" s="73"/>
      <c r="J1472" s="73"/>
      <c r="K1472" s="73"/>
      <c r="L1472" s="73"/>
      <c r="M1472" s="73"/>
      <c r="N1472" s="73"/>
    </row>
    <row r="1473" spans="1:14">
      <c r="A1473" s="73"/>
      <c r="B1473" s="74"/>
      <c r="C1473" s="75"/>
      <c r="D1473" s="74"/>
      <c r="E1473" s="73"/>
      <c r="F1473" s="73"/>
      <c r="G1473" s="73"/>
      <c r="I1473" s="73"/>
      <c r="J1473" s="73"/>
      <c r="K1473" s="73"/>
      <c r="L1473" s="73"/>
      <c r="M1473" s="73"/>
      <c r="N1473" s="73"/>
    </row>
    <row r="1474" spans="1:14">
      <c r="A1474" s="73"/>
      <c r="B1474" s="74"/>
      <c r="C1474" s="75"/>
      <c r="D1474" s="74"/>
      <c r="E1474" s="73"/>
      <c r="F1474" s="73"/>
      <c r="G1474" s="73"/>
      <c r="I1474" s="73"/>
      <c r="J1474" s="73"/>
      <c r="K1474" s="73"/>
      <c r="L1474" s="73"/>
      <c r="M1474" s="73"/>
      <c r="N1474" s="73"/>
    </row>
    <row r="1475" spans="1:14">
      <c r="A1475" s="73"/>
      <c r="B1475" s="74"/>
      <c r="C1475" s="75"/>
      <c r="D1475" s="74"/>
      <c r="E1475" s="73"/>
      <c r="F1475" s="73"/>
      <c r="G1475" s="73"/>
      <c r="I1475" s="73"/>
      <c r="J1475" s="73"/>
      <c r="K1475" s="73"/>
      <c r="L1475" s="73"/>
      <c r="M1475" s="73"/>
      <c r="N1475" s="73"/>
    </row>
    <row r="1476" spans="1:14">
      <c r="A1476" s="73"/>
      <c r="B1476" s="74"/>
      <c r="C1476" s="75"/>
      <c r="D1476" s="74"/>
      <c r="E1476" s="73"/>
      <c r="F1476" s="73"/>
      <c r="G1476" s="73"/>
      <c r="I1476" s="73"/>
      <c r="J1476" s="73"/>
      <c r="K1476" s="73"/>
      <c r="L1476" s="73"/>
      <c r="M1476" s="73"/>
      <c r="N1476" s="73"/>
    </row>
    <row r="1477" spans="1:14">
      <c r="A1477" s="73"/>
      <c r="B1477" s="74"/>
      <c r="C1477" s="75"/>
      <c r="D1477" s="74"/>
      <c r="E1477" s="73"/>
      <c r="F1477" s="73"/>
      <c r="G1477" s="73"/>
      <c r="I1477" s="73"/>
      <c r="J1477" s="73"/>
      <c r="K1477" s="73"/>
      <c r="L1477" s="73"/>
      <c r="M1477" s="73"/>
      <c r="N1477" s="73"/>
    </row>
    <row r="1478" spans="1:14">
      <c r="A1478" s="73"/>
      <c r="B1478" s="74"/>
      <c r="C1478" s="75"/>
      <c r="D1478" s="74"/>
      <c r="E1478" s="73"/>
      <c r="F1478" s="73"/>
      <c r="G1478" s="73"/>
      <c r="I1478" s="73"/>
      <c r="J1478" s="73"/>
      <c r="K1478" s="73"/>
      <c r="L1478" s="73"/>
      <c r="M1478" s="73"/>
      <c r="N1478" s="73"/>
    </row>
    <row r="1479" spans="1:14">
      <c r="A1479" s="73"/>
      <c r="B1479" s="74"/>
      <c r="C1479" s="75"/>
      <c r="D1479" s="74"/>
      <c r="E1479" s="73"/>
      <c r="F1479" s="73"/>
      <c r="G1479" s="73"/>
      <c r="I1479" s="73"/>
      <c r="J1479" s="73"/>
      <c r="K1479" s="73"/>
      <c r="L1479" s="73"/>
      <c r="M1479" s="73"/>
      <c r="N1479" s="73"/>
    </row>
    <row r="1480" spans="1:14">
      <c r="A1480" s="73"/>
      <c r="B1480" s="74"/>
      <c r="C1480" s="75"/>
      <c r="D1480" s="74"/>
      <c r="E1480" s="73"/>
      <c r="F1480" s="73"/>
      <c r="G1480" s="73"/>
      <c r="I1480" s="73"/>
      <c r="J1480" s="73"/>
      <c r="K1480" s="73"/>
      <c r="L1480" s="73"/>
      <c r="M1480" s="73"/>
      <c r="N1480" s="73"/>
    </row>
    <row r="1481" spans="1:14">
      <c r="A1481" s="73"/>
      <c r="B1481" s="74"/>
      <c r="C1481" s="75"/>
      <c r="D1481" s="74"/>
      <c r="E1481" s="73"/>
      <c r="F1481" s="73"/>
      <c r="G1481" s="73"/>
      <c r="I1481" s="73"/>
      <c r="J1481" s="73"/>
      <c r="K1481" s="73"/>
      <c r="L1481" s="73"/>
      <c r="M1481" s="73"/>
      <c r="N1481" s="73"/>
    </row>
    <row r="1482" spans="1:14">
      <c r="A1482" s="73"/>
      <c r="B1482" s="74"/>
      <c r="C1482" s="75"/>
      <c r="D1482" s="74"/>
      <c r="E1482" s="73"/>
      <c r="F1482" s="73"/>
      <c r="G1482" s="73"/>
      <c r="I1482" s="73"/>
      <c r="J1482" s="73"/>
      <c r="K1482" s="73"/>
      <c r="L1482" s="73"/>
      <c r="M1482" s="73"/>
      <c r="N1482" s="73"/>
    </row>
    <row r="1483" spans="1:14">
      <c r="A1483" s="73"/>
      <c r="B1483" s="74"/>
      <c r="C1483" s="75"/>
      <c r="D1483" s="74"/>
      <c r="E1483" s="73"/>
      <c r="F1483" s="73"/>
      <c r="G1483" s="73"/>
      <c r="I1483" s="73"/>
      <c r="J1483" s="73"/>
      <c r="K1483" s="73"/>
      <c r="L1483" s="73"/>
      <c r="M1483" s="73"/>
      <c r="N1483" s="73"/>
    </row>
    <row r="1484" spans="1:14">
      <c r="A1484" s="73"/>
      <c r="B1484" s="74"/>
      <c r="C1484" s="75"/>
      <c r="D1484" s="74"/>
      <c r="E1484" s="73"/>
      <c r="F1484" s="73"/>
      <c r="G1484" s="73"/>
      <c r="I1484" s="73"/>
      <c r="J1484" s="73"/>
      <c r="K1484" s="73"/>
      <c r="L1484" s="73"/>
      <c r="M1484" s="73"/>
      <c r="N1484" s="73"/>
    </row>
    <row r="1485" spans="1:14">
      <c r="A1485" s="73"/>
      <c r="B1485" s="74"/>
      <c r="C1485" s="75"/>
      <c r="D1485" s="74"/>
      <c r="E1485" s="73"/>
      <c r="F1485" s="73"/>
      <c r="G1485" s="73"/>
      <c r="I1485" s="73"/>
      <c r="J1485" s="73"/>
      <c r="K1485" s="73"/>
      <c r="L1485" s="73"/>
      <c r="M1485" s="73"/>
      <c r="N1485" s="73"/>
    </row>
    <row r="1486" spans="1:14">
      <c r="A1486" s="73"/>
      <c r="B1486" s="74"/>
      <c r="C1486" s="75"/>
      <c r="D1486" s="74"/>
      <c r="E1486" s="73"/>
      <c r="F1486" s="73"/>
      <c r="G1486" s="73"/>
      <c r="I1486" s="73"/>
      <c r="J1486" s="73"/>
      <c r="K1486" s="73"/>
      <c r="L1486" s="73"/>
      <c r="M1486" s="73"/>
      <c r="N1486" s="73"/>
    </row>
    <row r="1487" spans="1:14">
      <c r="A1487" s="73"/>
      <c r="B1487" s="74"/>
      <c r="C1487" s="75"/>
      <c r="D1487" s="74"/>
      <c r="E1487" s="73"/>
      <c r="F1487" s="73"/>
      <c r="G1487" s="73"/>
      <c r="I1487" s="73"/>
      <c r="J1487" s="73"/>
      <c r="K1487" s="73"/>
      <c r="L1487" s="73"/>
      <c r="M1487" s="73"/>
      <c r="N1487" s="73"/>
    </row>
    <row r="1488" spans="1:14">
      <c r="A1488" s="73"/>
      <c r="B1488" s="74"/>
      <c r="C1488" s="75"/>
      <c r="D1488" s="74"/>
      <c r="E1488" s="73"/>
      <c r="F1488" s="73"/>
      <c r="G1488" s="73"/>
      <c r="I1488" s="73"/>
      <c r="J1488" s="73"/>
      <c r="K1488" s="73"/>
      <c r="L1488" s="73"/>
      <c r="M1488" s="73"/>
      <c r="N1488" s="73"/>
    </row>
    <row r="1489" spans="1:14">
      <c r="A1489" s="73"/>
      <c r="B1489" s="74"/>
      <c r="C1489" s="75"/>
      <c r="D1489" s="74"/>
      <c r="E1489" s="73"/>
      <c r="F1489" s="73"/>
      <c r="G1489" s="73"/>
      <c r="I1489" s="73"/>
      <c r="J1489" s="73"/>
      <c r="K1489" s="73"/>
      <c r="L1489" s="73"/>
      <c r="M1489" s="73"/>
      <c r="N1489" s="73"/>
    </row>
    <row r="1490" spans="1:14">
      <c r="A1490" s="73"/>
      <c r="B1490" s="74"/>
      <c r="C1490" s="75"/>
      <c r="D1490" s="74"/>
      <c r="E1490" s="73"/>
      <c r="F1490" s="73"/>
      <c r="G1490" s="73"/>
      <c r="I1490" s="73"/>
      <c r="J1490" s="73"/>
      <c r="K1490" s="73"/>
      <c r="L1490" s="73"/>
      <c r="M1490" s="73"/>
      <c r="N1490" s="73"/>
    </row>
    <row r="1491" spans="1:14">
      <c r="A1491" s="73"/>
      <c r="B1491" s="74"/>
      <c r="C1491" s="75"/>
      <c r="D1491" s="74"/>
      <c r="E1491" s="73"/>
      <c r="F1491" s="73"/>
      <c r="G1491" s="73"/>
      <c r="I1491" s="73"/>
      <c r="J1491" s="73"/>
      <c r="K1491" s="73"/>
      <c r="L1491" s="73"/>
      <c r="M1491" s="73"/>
      <c r="N1491" s="73"/>
    </row>
    <row r="1492" spans="1:14">
      <c r="A1492" s="73"/>
      <c r="B1492" s="74"/>
      <c r="C1492" s="75"/>
      <c r="D1492" s="74"/>
      <c r="E1492" s="73"/>
      <c r="F1492" s="73"/>
      <c r="G1492" s="73"/>
      <c r="I1492" s="73"/>
      <c r="J1492" s="73"/>
      <c r="K1492" s="73"/>
      <c r="L1492" s="73"/>
      <c r="M1492" s="73"/>
      <c r="N1492" s="73"/>
    </row>
    <row r="1493" spans="1:14">
      <c r="A1493" s="73"/>
      <c r="B1493" s="74"/>
      <c r="C1493" s="75"/>
      <c r="D1493" s="74"/>
      <c r="E1493" s="73"/>
      <c r="F1493" s="73"/>
      <c r="G1493" s="73"/>
      <c r="I1493" s="73"/>
      <c r="J1493" s="73"/>
      <c r="K1493" s="73"/>
      <c r="L1493" s="73"/>
      <c r="M1493" s="73"/>
      <c r="N1493" s="73"/>
    </row>
    <row r="1494" spans="1:14">
      <c r="A1494" s="73"/>
      <c r="B1494" s="74"/>
      <c r="C1494" s="75"/>
      <c r="D1494" s="74"/>
      <c r="E1494" s="73"/>
      <c r="F1494" s="73"/>
      <c r="G1494" s="73"/>
      <c r="I1494" s="73"/>
      <c r="J1494" s="73"/>
      <c r="K1494" s="73"/>
      <c r="L1494" s="73"/>
      <c r="M1494" s="73"/>
      <c r="N1494" s="73"/>
    </row>
    <row r="1495" spans="1:14">
      <c r="A1495" s="73"/>
      <c r="B1495" s="74"/>
      <c r="C1495" s="75"/>
      <c r="D1495" s="74"/>
      <c r="E1495" s="73"/>
      <c r="F1495" s="73"/>
      <c r="G1495" s="73"/>
      <c r="I1495" s="73"/>
      <c r="J1495" s="73"/>
      <c r="K1495" s="73"/>
      <c r="L1495" s="73"/>
      <c r="M1495" s="73"/>
      <c r="N1495" s="73"/>
    </row>
    <row r="1496" spans="1:14">
      <c r="A1496" s="73"/>
      <c r="B1496" s="74"/>
      <c r="C1496" s="75"/>
      <c r="D1496" s="74"/>
      <c r="E1496" s="73"/>
      <c r="F1496" s="73"/>
      <c r="G1496" s="73"/>
      <c r="I1496" s="73"/>
      <c r="J1496" s="73"/>
      <c r="K1496" s="73"/>
      <c r="L1496" s="73"/>
      <c r="M1496" s="73"/>
      <c r="N1496" s="73"/>
    </row>
    <row r="1497" spans="1:14">
      <c r="A1497" s="73"/>
      <c r="B1497" s="74"/>
      <c r="C1497" s="75"/>
      <c r="D1497" s="74"/>
      <c r="E1497" s="73"/>
      <c r="F1497" s="73"/>
      <c r="G1497" s="73"/>
      <c r="I1497" s="73"/>
      <c r="J1497" s="73"/>
      <c r="K1497" s="73"/>
      <c r="L1497" s="73"/>
      <c r="M1497" s="73"/>
      <c r="N1497" s="73"/>
    </row>
    <row r="1498" spans="1:14">
      <c r="A1498" s="73"/>
      <c r="B1498" s="74"/>
      <c r="C1498" s="75"/>
      <c r="D1498" s="74"/>
      <c r="E1498" s="73"/>
      <c r="F1498" s="73"/>
      <c r="G1498" s="73"/>
      <c r="I1498" s="73"/>
      <c r="J1498" s="73"/>
      <c r="K1498" s="73"/>
      <c r="L1498" s="73"/>
      <c r="M1498" s="73"/>
      <c r="N1498" s="73"/>
    </row>
    <row r="1499" spans="1:14">
      <c r="A1499" s="73"/>
      <c r="B1499" s="74"/>
      <c r="C1499" s="75"/>
      <c r="D1499" s="74"/>
      <c r="E1499" s="73"/>
      <c r="F1499" s="73"/>
      <c r="G1499" s="73"/>
      <c r="I1499" s="73"/>
      <c r="J1499" s="73"/>
      <c r="K1499" s="73"/>
      <c r="L1499" s="73"/>
      <c r="M1499" s="73"/>
      <c r="N1499" s="73"/>
    </row>
    <row r="1500" spans="1:14">
      <c r="A1500" s="73"/>
      <c r="B1500" s="74"/>
      <c r="C1500" s="75"/>
      <c r="D1500" s="74"/>
      <c r="E1500" s="73"/>
      <c r="F1500" s="73"/>
      <c r="G1500" s="73"/>
      <c r="I1500" s="73"/>
      <c r="J1500" s="73"/>
      <c r="K1500" s="73"/>
      <c r="L1500" s="73"/>
      <c r="M1500" s="73"/>
      <c r="N1500" s="73"/>
    </row>
    <row r="1501" spans="1:14">
      <c r="A1501" s="73"/>
      <c r="B1501" s="74"/>
      <c r="C1501" s="75"/>
      <c r="D1501" s="74"/>
      <c r="E1501" s="73"/>
      <c r="F1501" s="73"/>
      <c r="G1501" s="73"/>
      <c r="I1501" s="73"/>
      <c r="J1501" s="73"/>
      <c r="K1501" s="73"/>
      <c r="L1501" s="73"/>
      <c r="M1501" s="73"/>
      <c r="N1501" s="73"/>
    </row>
    <row r="1502" spans="1:14">
      <c r="A1502" s="73"/>
      <c r="B1502" s="74"/>
      <c r="C1502" s="75"/>
      <c r="D1502" s="74"/>
      <c r="E1502" s="73"/>
      <c r="F1502" s="73"/>
      <c r="G1502" s="73"/>
      <c r="I1502" s="73"/>
      <c r="J1502" s="73"/>
      <c r="K1502" s="73"/>
      <c r="L1502" s="73"/>
      <c r="M1502" s="73"/>
      <c r="N1502" s="73"/>
    </row>
    <row r="1503" spans="1:14">
      <c r="A1503" s="73"/>
      <c r="B1503" s="74"/>
      <c r="C1503" s="75"/>
      <c r="D1503" s="74"/>
      <c r="E1503" s="73"/>
      <c r="F1503" s="73"/>
      <c r="G1503" s="73"/>
      <c r="I1503" s="73"/>
      <c r="J1503" s="73"/>
      <c r="K1503" s="73"/>
      <c r="L1503" s="73"/>
      <c r="M1503" s="73"/>
      <c r="N1503" s="73"/>
    </row>
    <row r="1504" spans="1:14">
      <c r="A1504" s="73"/>
      <c r="B1504" s="74"/>
      <c r="C1504" s="75"/>
      <c r="D1504" s="74"/>
      <c r="E1504" s="73"/>
      <c r="F1504" s="73"/>
      <c r="G1504" s="73"/>
      <c r="I1504" s="73"/>
      <c r="J1504" s="73"/>
      <c r="K1504" s="73"/>
      <c r="L1504" s="73"/>
      <c r="M1504" s="73"/>
      <c r="N1504" s="73"/>
    </row>
    <row r="1505" spans="1:14">
      <c r="A1505" s="73"/>
      <c r="B1505" s="74"/>
      <c r="C1505" s="75"/>
      <c r="D1505" s="74"/>
      <c r="E1505" s="73"/>
      <c r="F1505" s="73"/>
      <c r="G1505" s="73"/>
      <c r="I1505" s="73"/>
      <c r="J1505" s="73"/>
      <c r="K1505" s="73"/>
      <c r="L1505" s="73"/>
      <c r="M1505" s="73"/>
      <c r="N1505" s="73"/>
    </row>
    <row r="1506" spans="1:14">
      <c r="A1506" s="73"/>
      <c r="B1506" s="74"/>
      <c r="C1506" s="75"/>
      <c r="D1506" s="74"/>
      <c r="E1506" s="73"/>
      <c r="F1506" s="73"/>
      <c r="G1506" s="73"/>
      <c r="I1506" s="73"/>
      <c r="J1506" s="73"/>
      <c r="K1506" s="73"/>
      <c r="L1506" s="73"/>
      <c r="M1506" s="73"/>
      <c r="N1506" s="73"/>
    </row>
    <row r="1507" spans="1:14">
      <c r="A1507" s="73"/>
      <c r="B1507" s="74"/>
      <c r="C1507" s="75"/>
      <c r="D1507" s="74"/>
      <c r="E1507" s="73"/>
      <c r="F1507" s="73"/>
      <c r="G1507" s="73"/>
      <c r="I1507" s="73"/>
      <c r="J1507" s="73"/>
      <c r="K1507" s="73"/>
      <c r="L1507" s="73"/>
      <c r="M1507" s="73"/>
      <c r="N1507" s="73"/>
    </row>
    <row r="1508" spans="1:14">
      <c r="A1508" s="73"/>
      <c r="B1508" s="74"/>
      <c r="C1508" s="75"/>
      <c r="D1508" s="74"/>
      <c r="E1508" s="73"/>
      <c r="F1508" s="73"/>
      <c r="G1508" s="73"/>
      <c r="I1508" s="73"/>
      <c r="J1508" s="73"/>
      <c r="K1508" s="73"/>
      <c r="L1508" s="73"/>
      <c r="M1508" s="73"/>
      <c r="N1508" s="73"/>
    </row>
    <row r="1509" spans="1:14">
      <c r="A1509" s="73"/>
      <c r="B1509" s="74"/>
      <c r="C1509" s="75"/>
      <c r="D1509" s="74"/>
      <c r="E1509" s="73"/>
      <c r="F1509" s="73"/>
      <c r="G1509" s="73"/>
      <c r="I1509" s="73"/>
      <c r="J1509" s="73"/>
      <c r="K1509" s="73"/>
      <c r="L1509" s="73"/>
      <c r="M1509" s="73"/>
      <c r="N1509" s="73"/>
    </row>
    <row r="1510" spans="1:14">
      <c r="A1510" s="73"/>
      <c r="B1510" s="74"/>
      <c r="C1510" s="75"/>
      <c r="D1510" s="74"/>
      <c r="E1510" s="73"/>
      <c r="F1510" s="73"/>
      <c r="G1510" s="73"/>
      <c r="I1510" s="73"/>
      <c r="J1510" s="73"/>
      <c r="K1510" s="73"/>
      <c r="L1510" s="73"/>
      <c r="M1510" s="73"/>
      <c r="N1510" s="73"/>
    </row>
    <row r="1511" spans="1:14">
      <c r="A1511" s="73"/>
      <c r="B1511" s="74"/>
      <c r="C1511" s="75"/>
      <c r="D1511" s="74"/>
      <c r="E1511" s="73"/>
      <c r="F1511" s="73"/>
      <c r="G1511" s="73"/>
      <c r="I1511" s="73"/>
      <c r="J1511" s="73"/>
      <c r="K1511" s="73"/>
      <c r="L1511" s="73"/>
      <c r="M1511" s="73"/>
      <c r="N1511" s="73"/>
    </row>
    <row r="1512" spans="1:14">
      <c r="A1512" s="73"/>
      <c r="B1512" s="74"/>
      <c r="C1512" s="75"/>
      <c r="D1512" s="74"/>
      <c r="E1512" s="73"/>
      <c r="F1512" s="73"/>
      <c r="G1512" s="73"/>
      <c r="I1512" s="73"/>
      <c r="J1512" s="73"/>
      <c r="K1512" s="73"/>
      <c r="L1512" s="73"/>
      <c r="M1512" s="73"/>
      <c r="N1512" s="73"/>
    </row>
    <row r="1513" spans="1:14">
      <c r="A1513" s="73"/>
      <c r="B1513" s="74"/>
      <c r="C1513" s="75"/>
      <c r="D1513" s="74"/>
      <c r="E1513" s="73"/>
      <c r="F1513" s="73"/>
      <c r="G1513" s="73"/>
      <c r="I1513" s="73"/>
      <c r="J1513" s="73"/>
      <c r="K1513" s="73"/>
      <c r="L1513" s="73"/>
      <c r="M1513" s="73"/>
      <c r="N1513" s="73"/>
    </row>
    <row r="1514" spans="1:14">
      <c r="A1514" s="73"/>
      <c r="B1514" s="74"/>
      <c r="C1514" s="75"/>
      <c r="D1514" s="74"/>
      <c r="E1514" s="73"/>
      <c r="F1514" s="73"/>
      <c r="G1514" s="73"/>
      <c r="I1514" s="73"/>
      <c r="J1514" s="73"/>
      <c r="K1514" s="73"/>
      <c r="L1514" s="73"/>
      <c r="M1514" s="73"/>
      <c r="N1514" s="73"/>
    </row>
    <row r="1515" spans="1:14">
      <c r="A1515" s="73"/>
      <c r="B1515" s="74"/>
      <c r="C1515" s="75"/>
      <c r="D1515" s="74"/>
      <c r="E1515" s="73"/>
      <c r="F1515" s="73"/>
      <c r="G1515" s="73"/>
      <c r="I1515" s="73"/>
      <c r="J1515" s="73"/>
      <c r="K1515" s="73"/>
      <c r="L1515" s="73"/>
      <c r="M1515" s="73"/>
      <c r="N1515" s="73"/>
    </row>
    <row r="1516" spans="1:14">
      <c r="A1516" s="73"/>
      <c r="B1516" s="74"/>
      <c r="C1516" s="75"/>
      <c r="D1516" s="74"/>
      <c r="E1516" s="73"/>
      <c r="F1516" s="73"/>
      <c r="G1516" s="73"/>
      <c r="I1516" s="73"/>
      <c r="J1516" s="73"/>
      <c r="K1516" s="73"/>
      <c r="L1516" s="73"/>
      <c r="M1516" s="73"/>
      <c r="N1516" s="73"/>
    </row>
    <row r="1517" spans="1:14">
      <c r="A1517" s="73"/>
      <c r="B1517" s="74"/>
      <c r="C1517" s="75"/>
      <c r="D1517" s="74"/>
      <c r="E1517" s="73"/>
      <c r="F1517" s="73"/>
      <c r="G1517" s="73"/>
      <c r="I1517" s="73"/>
      <c r="J1517" s="73"/>
      <c r="K1517" s="73"/>
      <c r="L1517" s="73"/>
      <c r="M1517" s="73"/>
      <c r="N1517" s="73"/>
    </row>
    <row r="1518" spans="1:14">
      <c r="A1518" s="73"/>
      <c r="B1518" s="74"/>
      <c r="C1518" s="75"/>
      <c r="D1518" s="74"/>
      <c r="E1518" s="73"/>
      <c r="F1518" s="73"/>
      <c r="G1518" s="73"/>
      <c r="I1518" s="73"/>
      <c r="J1518" s="73"/>
      <c r="K1518" s="73"/>
      <c r="L1518" s="73"/>
      <c r="M1518" s="73"/>
      <c r="N1518" s="73"/>
    </row>
    <row r="1519" spans="1:14">
      <c r="A1519" s="73"/>
      <c r="B1519" s="74"/>
      <c r="C1519" s="75"/>
      <c r="D1519" s="74"/>
      <c r="E1519" s="73"/>
      <c r="F1519" s="73"/>
      <c r="G1519" s="73"/>
      <c r="I1519" s="73"/>
      <c r="J1519" s="73"/>
      <c r="K1519" s="73"/>
      <c r="L1519" s="73"/>
      <c r="M1519" s="73"/>
      <c r="N1519" s="73"/>
    </row>
    <row r="1520" spans="1:14">
      <c r="A1520" s="73"/>
      <c r="B1520" s="74"/>
      <c r="C1520" s="75"/>
      <c r="D1520" s="74"/>
      <c r="E1520" s="73"/>
      <c r="F1520" s="73"/>
      <c r="G1520" s="73"/>
      <c r="I1520" s="73"/>
      <c r="J1520" s="73"/>
      <c r="K1520" s="73"/>
      <c r="L1520" s="73"/>
      <c r="M1520" s="73"/>
      <c r="N1520" s="73"/>
    </row>
    <row r="1521" spans="1:14">
      <c r="A1521" s="73"/>
      <c r="B1521" s="74"/>
      <c r="C1521" s="75"/>
      <c r="D1521" s="74"/>
      <c r="E1521" s="73"/>
      <c r="F1521" s="73"/>
      <c r="G1521" s="73"/>
      <c r="I1521" s="73"/>
      <c r="J1521" s="73"/>
      <c r="K1521" s="73"/>
      <c r="L1521" s="73"/>
      <c r="M1521" s="73"/>
      <c r="N1521" s="73"/>
    </row>
    <row r="1522" spans="1:14">
      <c r="A1522" s="73"/>
      <c r="B1522" s="74"/>
      <c r="C1522" s="75"/>
      <c r="D1522" s="74"/>
      <c r="E1522" s="73"/>
      <c r="F1522" s="73"/>
      <c r="G1522" s="73"/>
      <c r="I1522" s="73"/>
      <c r="J1522" s="73"/>
      <c r="K1522" s="73"/>
      <c r="L1522" s="73"/>
      <c r="M1522" s="73"/>
      <c r="N1522" s="73"/>
    </row>
    <row r="1523" spans="1:14">
      <c r="A1523" s="73"/>
      <c r="B1523" s="74"/>
      <c r="C1523" s="75"/>
      <c r="D1523" s="74"/>
      <c r="E1523" s="73"/>
      <c r="F1523" s="73"/>
      <c r="G1523" s="73"/>
      <c r="I1523" s="73"/>
      <c r="J1523" s="73"/>
      <c r="K1523" s="73"/>
      <c r="L1523" s="73"/>
      <c r="M1523" s="73"/>
      <c r="N1523" s="73"/>
    </row>
    <row r="1524" spans="1:14">
      <c r="A1524" s="73"/>
      <c r="B1524" s="74"/>
      <c r="C1524" s="75"/>
      <c r="D1524" s="74"/>
      <c r="E1524" s="73"/>
      <c r="F1524" s="73"/>
      <c r="G1524" s="73"/>
      <c r="I1524" s="73"/>
      <c r="J1524" s="73"/>
      <c r="K1524" s="73"/>
      <c r="L1524" s="73"/>
      <c r="M1524" s="73"/>
      <c r="N1524" s="73"/>
    </row>
    <row r="1525" spans="1:14">
      <c r="A1525" s="73"/>
      <c r="B1525" s="74"/>
      <c r="C1525" s="75"/>
      <c r="D1525" s="74"/>
      <c r="E1525" s="73"/>
      <c r="F1525" s="73"/>
      <c r="G1525" s="73"/>
      <c r="I1525" s="73"/>
      <c r="J1525" s="73"/>
      <c r="K1525" s="73"/>
      <c r="L1525" s="73"/>
      <c r="M1525" s="73"/>
      <c r="N1525" s="73"/>
    </row>
    <row r="1526" spans="1:14">
      <c r="A1526" s="73"/>
      <c r="B1526" s="74"/>
      <c r="C1526" s="75"/>
      <c r="D1526" s="74"/>
      <c r="E1526" s="73"/>
      <c r="F1526" s="73"/>
      <c r="G1526" s="73"/>
      <c r="I1526" s="73"/>
      <c r="J1526" s="73"/>
      <c r="K1526" s="73"/>
      <c r="L1526" s="73"/>
      <c r="M1526" s="73"/>
      <c r="N1526" s="73"/>
    </row>
    <row r="1527" spans="1:14">
      <c r="A1527" s="73"/>
      <c r="B1527" s="74"/>
      <c r="C1527" s="75"/>
      <c r="D1527" s="74"/>
      <c r="E1527" s="73"/>
      <c r="F1527" s="73"/>
      <c r="G1527" s="73"/>
      <c r="I1527" s="73"/>
      <c r="J1527" s="73"/>
      <c r="K1527" s="73"/>
      <c r="L1527" s="73"/>
      <c r="M1527" s="73"/>
      <c r="N1527" s="73"/>
    </row>
    <row r="1528" spans="1:14">
      <c r="A1528" s="73"/>
      <c r="B1528" s="74"/>
      <c r="C1528" s="75"/>
      <c r="D1528" s="74"/>
      <c r="E1528" s="73"/>
      <c r="F1528" s="73"/>
      <c r="G1528" s="73"/>
      <c r="I1528" s="73"/>
      <c r="J1528" s="73"/>
      <c r="K1528" s="73"/>
      <c r="L1528" s="73"/>
      <c r="M1528" s="73"/>
      <c r="N1528" s="73"/>
    </row>
    <row r="1529" spans="1:14">
      <c r="A1529" s="73"/>
      <c r="B1529" s="74"/>
      <c r="C1529" s="75"/>
      <c r="D1529" s="74"/>
      <c r="E1529" s="73"/>
      <c r="F1529" s="73"/>
      <c r="G1529" s="73"/>
      <c r="I1529" s="73"/>
      <c r="J1529" s="73"/>
      <c r="K1529" s="73"/>
      <c r="L1529" s="73"/>
      <c r="M1529" s="73"/>
      <c r="N1529" s="73"/>
    </row>
    <row r="1530" spans="1:14">
      <c r="A1530" s="73"/>
      <c r="B1530" s="74"/>
      <c r="C1530" s="75"/>
      <c r="D1530" s="74"/>
      <c r="E1530" s="73"/>
      <c r="F1530" s="73"/>
      <c r="G1530" s="73"/>
      <c r="I1530" s="73"/>
      <c r="J1530" s="73"/>
      <c r="K1530" s="73"/>
      <c r="L1530" s="73"/>
      <c r="M1530" s="73"/>
      <c r="N1530" s="73"/>
    </row>
    <row r="1531" spans="1:14">
      <c r="A1531" s="73"/>
      <c r="B1531" s="74"/>
      <c r="C1531" s="75"/>
      <c r="D1531" s="74"/>
      <c r="E1531" s="73"/>
      <c r="F1531" s="73"/>
      <c r="G1531" s="73"/>
      <c r="I1531" s="73"/>
      <c r="J1531" s="73"/>
      <c r="K1531" s="73"/>
      <c r="L1531" s="73"/>
      <c r="M1531" s="73"/>
      <c r="N1531" s="73"/>
    </row>
    <row r="1532" spans="1:14">
      <c r="A1532" s="73"/>
      <c r="B1532" s="74"/>
      <c r="C1532" s="75"/>
      <c r="D1532" s="74"/>
      <c r="E1532" s="73"/>
      <c r="F1532" s="73"/>
      <c r="G1532" s="73"/>
      <c r="I1532" s="73"/>
      <c r="J1532" s="73"/>
      <c r="K1532" s="73"/>
      <c r="L1532" s="73"/>
      <c r="M1532" s="73"/>
      <c r="N1532" s="73"/>
    </row>
    <row r="1533" spans="1:14">
      <c r="A1533" s="73"/>
      <c r="B1533" s="74"/>
      <c r="C1533" s="75"/>
      <c r="D1533" s="74"/>
      <c r="E1533" s="73"/>
      <c r="F1533" s="73"/>
      <c r="G1533" s="73"/>
      <c r="I1533" s="73"/>
      <c r="J1533" s="73"/>
      <c r="K1533" s="73"/>
      <c r="L1533" s="73"/>
      <c r="M1533" s="73"/>
      <c r="N1533" s="73"/>
    </row>
    <row r="1534" spans="1:14">
      <c r="A1534" s="73"/>
      <c r="B1534" s="74"/>
      <c r="C1534" s="75"/>
      <c r="D1534" s="74"/>
      <c r="E1534" s="73"/>
      <c r="F1534" s="73"/>
      <c r="G1534" s="73"/>
      <c r="I1534" s="73"/>
      <c r="J1534" s="73"/>
      <c r="K1534" s="73"/>
      <c r="L1534" s="73"/>
      <c r="M1534" s="73"/>
      <c r="N1534" s="73"/>
    </row>
    <row r="1535" spans="1:14">
      <c r="A1535" s="73"/>
      <c r="B1535" s="74"/>
      <c r="C1535" s="75"/>
      <c r="D1535" s="74"/>
      <c r="E1535" s="73"/>
      <c r="F1535" s="73"/>
      <c r="G1535" s="73"/>
      <c r="I1535" s="73"/>
      <c r="J1535" s="73"/>
      <c r="K1535" s="73"/>
      <c r="L1535" s="73"/>
      <c r="M1535" s="73"/>
      <c r="N1535" s="73"/>
    </row>
    <row r="1536" spans="1:14">
      <c r="A1536" s="73"/>
      <c r="B1536" s="74"/>
      <c r="C1536" s="75"/>
      <c r="D1536" s="74"/>
      <c r="E1536" s="73"/>
      <c r="F1536" s="73"/>
      <c r="G1536" s="73"/>
      <c r="I1536" s="73"/>
      <c r="J1536" s="73"/>
      <c r="K1536" s="73"/>
      <c r="L1536" s="73"/>
      <c r="M1536" s="73"/>
      <c r="N1536" s="73"/>
    </row>
    <row r="1537" spans="1:14">
      <c r="A1537" s="73"/>
      <c r="B1537" s="74"/>
      <c r="C1537" s="75"/>
      <c r="D1537" s="74"/>
      <c r="E1537" s="73"/>
      <c r="F1537" s="73"/>
      <c r="G1537" s="73"/>
      <c r="I1537" s="73"/>
      <c r="J1537" s="73"/>
      <c r="K1537" s="73"/>
      <c r="L1537" s="73"/>
      <c r="M1537" s="73"/>
      <c r="N1537" s="73"/>
    </row>
    <row r="1538" spans="1:14">
      <c r="A1538" s="73"/>
      <c r="B1538" s="74"/>
      <c r="C1538" s="75"/>
      <c r="D1538" s="74"/>
      <c r="E1538" s="73"/>
      <c r="F1538" s="73"/>
      <c r="G1538" s="73"/>
      <c r="I1538" s="73"/>
      <c r="J1538" s="73"/>
      <c r="K1538" s="73"/>
      <c r="L1538" s="73"/>
      <c r="M1538" s="73"/>
      <c r="N1538" s="73"/>
    </row>
    <row r="1539" spans="1:14">
      <c r="A1539" s="73"/>
      <c r="B1539" s="74"/>
      <c r="C1539" s="75"/>
      <c r="D1539" s="74"/>
      <c r="E1539" s="73"/>
      <c r="F1539" s="73"/>
      <c r="G1539" s="73"/>
      <c r="I1539" s="73"/>
      <c r="J1539" s="73"/>
      <c r="K1539" s="73"/>
      <c r="L1539" s="73"/>
      <c r="M1539" s="73"/>
      <c r="N1539" s="73"/>
    </row>
    <row r="1540" spans="1:14">
      <c r="A1540" s="73"/>
      <c r="B1540" s="74"/>
      <c r="C1540" s="75"/>
      <c r="D1540" s="74"/>
      <c r="E1540" s="73"/>
      <c r="F1540" s="73"/>
      <c r="G1540" s="73"/>
      <c r="I1540" s="73"/>
      <c r="J1540" s="73"/>
      <c r="K1540" s="73"/>
      <c r="L1540" s="73"/>
      <c r="M1540" s="73"/>
      <c r="N1540" s="73"/>
    </row>
    <row r="1541" spans="1:14">
      <c r="A1541" s="73"/>
      <c r="B1541" s="74"/>
      <c r="C1541" s="75"/>
      <c r="D1541" s="74"/>
      <c r="E1541" s="73"/>
      <c r="F1541" s="73"/>
      <c r="G1541" s="73"/>
      <c r="I1541" s="73"/>
      <c r="J1541" s="73"/>
      <c r="K1541" s="73"/>
      <c r="L1541" s="73"/>
      <c r="M1541" s="73"/>
      <c r="N1541" s="73"/>
    </row>
    <row r="1542" spans="1:14">
      <c r="A1542" s="73"/>
      <c r="B1542" s="74"/>
      <c r="C1542" s="75"/>
      <c r="D1542" s="74"/>
      <c r="E1542" s="73"/>
      <c r="F1542" s="73"/>
      <c r="G1542" s="73"/>
      <c r="I1542" s="73"/>
      <c r="J1542" s="73"/>
      <c r="K1542" s="73"/>
      <c r="L1542" s="73"/>
      <c r="M1542" s="73"/>
      <c r="N1542" s="73"/>
    </row>
    <row r="1543" spans="1:14">
      <c r="A1543" s="73"/>
      <c r="B1543" s="74"/>
      <c r="C1543" s="75"/>
      <c r="D1543" s="74"/>
      <c r="E1543" s="73"/>
      <c r="F1543" s="73"/>
      <c r="G1543" s="73"/>
      <c r="I1543" s="73"/>
      <c r="J1543" s="73"/>
      <c r="K1543" s="73"/>
      <c r="L1543" s="73"/>
      <c r="M1543" s="73"/>
      <c r="N1543" s="73"/>
    </row>
    <row r="1544" spans="1:14">
      <c r="A1544" s="73"/>
      <c r="B1544" s="74"/>
      <c r="C1544" s="75"/>
      <c r="D1544" s="74"/>
      <c r="E1544" s="73"/>
      <c r="F1544" s="73"/>
      <c r="G1544" s="73"/>
      <c r="I1544" s="73"/>
      <c r="J1544" s="73"/>
      <c r="K1544" s="73"/>
      <c r="L1544" s="73"/>
      <c r="M1544" s="73"/>
      <c r="N1544" s="73"/>
    </row>
    <row r="1545" spans="1:14">
      <c r="A1545" s="73"/>
      <c r="B1545" s="74"/>
      <c r="C1545" s="75"/>
      <c r="D1545" s="74"/>
      <c r="E1545" s="73"/>
      <c r="F1545" s="73"/>
      <c r="G1545" s="73"/>
      <c r="I1545" s="73"/>
      <c r="J1545" s="73"/>
      <c r="K1545" s="73"/>
      <c r="L1545" s="73"/>
      <c r="M1545" s="73"/>
      <c r="N1545" s="73"/>
    </row>
    <row r="1546" spans="1:14">
      <c r="A1546" s="73"/>
      <c r="B1546" s="74"/>
      <c r="C1546" s="75"/>
      <c r="D1546" s="74"/>
      <c r="E1546" s="73"/>
      <c r="F1546" s="73"/>
      <c r="G1546" s="73"/>
      <c r="I1546" s="73"/>
      <c r="J1546" s="73"/>
      <c r="K1546" s="73"/>
      <c r="L1546" s="73"/>
      <c r="M1546" s="73"/>
      <c r="N1546" s="73"/>
    </row>
    <row r="1547" spans="1:14">
      <c r="A1547" s="73"/>
      <c r="B1547" s="74"/>
      <c r="C1547" s="75"/>
      <c r="D1547" s="74"/>
      <c r="E1547" s="73"/>
      <c r="F1547" s="73"/>
      <c r="G1547" s="73"/>
      <c r="I1547" s="73"/>
      <c r="J1547" s="73"/>
      <c r="K1547" s="73"/>
      <c r="L1547" s="73"/>
      <c r="M1547" s="73"/>
      <c r="N1547" s="73"/>
    </row>
    <row r="1548" spans="1:14">
      <c r="A1548" s="73"/>
      <c r="B1548" s="74"/>
      <c r="C1548" s="75"/>
      <c r="D1548" s="74"/>
      <c r="E1548" s="73"/>
      <c r="F1548" s="73"/>
      <c r="G1548" s="73"/>
      <c r="I1548" s="73"/>
      <c r="J1548" s="73"/>
      <c r="K1548" s="73"/>
      <c r="L1548" s="73"/>
      <c r="M1548" s="73"/>
      <c r="N1548" s="73"/>
    </row>
    <row r="1549" spans="1:14">
      <c r="A1549" s="73"/>
      <c r="B1549" s="74"/>
      <c r="C1549" s="75"/>
      <c r="D1549" s="74"/>
      <c r="E1549" s="73"/>
      <c r="F1549" s="73"/>
      <c r="G1549" s="73"/>
      <c r="I1549" s="73"/>
      <c r="J1549" s="73"/>
      <c r="K1549" s="73"/>
      <c r="L1549" s="73"/>
      <c r="M1549" s="73"/>
      <c r="N1549" s="73"/>
    </row>
    <row r="1550" spans="1:14">
      <c r="A1550" s="73"/>
      <c r="B1550" s="74"/>
      <c r="C1550" s="75"/>
      <c r="D1550" s="74"/>
      <c r="E1550" s="73"/>
      <c r="F1550" s="73"/>
      <c r="G1550" s="73"/>
      <c r="I1550" s="73"/>
      <c r="J1550" s="73"/>
      <c r="K1550" s="73"/>
      <c r="L1550" s="73"/>
      <c r="M1550" s="73"/>
      <c r="N1550" s="73"/>
    </row>
    <row r="1551" spans="1:14">
      <c r="A1551" s="73"/>
      <c r="B1551" s="74"/>
      <c r="C1551" s="75"/>
      <c r="D1551" s="74"/>
      <c r="E1551" s="73"/>
      <c r="F1551" s="73"/>
      <c r="G1551" s="73"/>
      <c r="I1551" s="73"/>
      <c r="J1551" s="73"/>
      <c r="K1551" s="73"/>
      <c r="L1551" s="73"/>
      <c r="M1551" s="73"/>
      <c r="N1551" s="73"/>
    </row>
    <row r="1552" spans="1:14">
      <c r="A1552" s="73"/>
      <c r="B1552" s="74"/>
      <c r="C1552" s="75"/>
      <c r="D1552" s="74"/>
      <c r="E1552" s="73"/>
      <c r="F1552" s="73"/>
      <c r="G1552" s="73"/>
      <c r="I1552" s="73"/>
      <c r="J1552" s="73"/>
      <c r="K1552" s="73"/>
      <c r="L1552" s="73"/>
      <c r="M1552" s="73"/>
      <c r="N1552" s="73"/>
    </row>
    <row r="1553" spans="1:14">
      <c r="A1553" s="73"/>
      <c r="B1553" s="74"/>
      <c r="C1553" s="75"/>
      <c r="D1553" s="74"/>
      <c r="E1553" s="73"/>
      <c r="F1553" s="73"/>
      <c r="G1553" s="73"/>
      <c r="I1553" s="73"/>
      <c r="J1553" s="73"/>
      <c r="K1553" s="73"/>
      <c r="L1553" s="73"/>
      <c r="M1553" s="73"/>
      <c r="N1553" s="73"/>
    </row>
    <row r="1554" spans="1:14">
      <c r="A1554" s="73"/>
      <c r="B1554" s="74"/>
      <c r="C1554" s="75"/>
      <c r="D1554" s="74"/>
      <c r="E1554" s="73"/>
      <c r="F1554" s="73"/>
      <c r="G1554" s="73"/>
      <c r="I1554" s="73"/>
      <c r="J1554" s="73"/>
      <c r="K1554" s="73"/>
      <c r="L1554" s="73"/>
      <c r="M1554" s="73"/>
      <c r="N1554" s="73"/>
    </row>
    <row r="1555" spans="1:14">
      <c r="A1555" s="73"/>
      <c r="B1555" s="74"/>
      <c r="C1555" s="75"/>
      <c r="D1555" s="74"/>
      <c r="E1555" s="73"/>
      <c r="F1555" s="73"/>
      <c r="G1555" s="73"/>
      <c r="I1555" s="73"/>
      <c r="J1555" s="73"/>
      <c r="K1555" s="73"/>
      <c r="L1555" s="73"/>
      <c r="M1555" s="73"/>
      <c r="N1555" s="73"/>
    </row>
    <row r="1556" spans="1:14">
      <c r="A1556" s="73"/>
      <c r="B1556" s="74"/>
      <c r="C1556" s="75"/>
      <c r="D1556" s="74"/>
      <c r="E1556" s="73"/>
      <c r="F1556" s="73"/>
      <c r="G1556" s="73"/>
      <c r="I1556" s="73"/>
      <c r="J1556" s="73"/>
      <c r="K1556" s="73"/>
      <c r="L1556" s="73"/>
      <c r="M1556" s="73"/>
      <c r="N1556" s="73"/>
    </row>
    <row r="1557" spans="1:14">
      <c r="A1557" s="73"/>
      <c r="B1557" s="74"/>
      <c r="C1557" s="75"/>
      <c r="D1557" s="74"/>
      <c r="E1557" s="73"/>
      <c r="F1557" s="73"/>
      <c r="G1557" s="73"/>
      <c r="I1557" s="73"/>
      <c r="J1557" s="73"/>
      <c r="K1557" s="73"/>
      <c r="L1557" s="73"/>
      <c r="M1557" s="73"/>
      <c r="N1557" s="73"/>
    </row>
    <row r="1558" spans="1:14">
      <c r="A1558" s="73"/>
      <c r="B1558" s="74"/>
      <c r="C1558" s="75"/>
      <c r="D1558" s="74"/>
      <c r="E1558" s="73"/>
      <c r="F1558" s="73"/>
      <c r="G1558" s="73"/>
      <c r="I1558" s="73"/>
      <c r="J1558" s="73"/>
      <c r="K1558" s="73"/>
      <c r="L1558" s="73"/>
      <c r="M1558" s="73"/>
      <c r="N1558" s="73"/>
    </row>
    <row r="1559" spans="1:14">
      <c r="A1559" s="73"/>
      <c r="B1559" s="74"/>
      <c r="C1559" s="75"/>
      <c r="D1559" s="74"/>
      <c r="E1559" s="73"/>
      <c r="F1559" s="73"/>
      <c r="G1559" s="73"/>
      <c r="I1559" s="73"/>
      <c r="J1559" s="73"/>
      <c r="K1559" s="73"/>
      <c r="L1559" s="73"/>
      <c r="M1559" s="73"/>
      <c r="N1559" s="73"/>
    </row>
    <row r="1560" spans="1:14">
      <c r="A1560" s="73"/>
      <c r="B1560" s="74"/>
      <c r="C1560" s="75"/>
      <c r="D1560" s="74"/>
      <c r="E1560" s="73"/>
      <c r="F1560" s="73"/>
      <c r="G1560" s="73"/>
      <c r="I1560" s="73"/>
      <c r="J1560" s="73"/>
      <c r="K1560" s="73"/>
      <c r="L1560" s="73"/>
      <c r="M1560" s="73"/>
      <c r="N1560" s="73"/>
    </row>
    <row r="1561" spans="1:14">
      <c r="A1561" s="73"/>
      <c r="B1561" s="74"/>
      <c r="C1561" s="75"/>
      <c r="D1561" s="74"/>
      <c r="E1561" s="73"/>
      <c r="F1561" s="73"/>
      <c r="G1561" s="73"/>
      <c r="I1561" s="73"/>
      <c r="J1561" s="73"/>
      <c r="K1561" s="73"/>
      <c r="L1561" s="73"/>
      <c r="M1561" s="73"/>
      <c r="N1561" s="73"/>
    </row>
    <row r="1562" spans="1:14">
      <c r="A1562" s="73"/>
      <c r="B1562" s="74"/>
      <c r="C1562" s="75"/>
      <c r="D1562" s="74"/>
      <c r="E1562" s="73"/>
      <c r="F1562" s="73"/>
      <c r="G1562" s="73"/>
      <c r="I1562" s="73"/>
      <c r="J1562" s="73"/>
      <c r="K1562" s="73"/>
      <c r="L1562" s="73"/>
      <c r="M1562" s="73"/>
      <c r="N1562" s="73"/>
    </row>
    <row r="1563" spans="1:14">
      <c r="A1563" s="73"/>
      <c r="B1563" s="74"/>
      <c r="C1563" s="75"/>
      <c r="D1563" s="74"/>
      <c r="E1563" s="73"/>
      <c r="F1563" s="73"/>
      <c r="G1563" s="73"/>
      <c r="I1563" s="73"/>
      <c r="J1563" s="73"/>
      <c r="K1563" s="73"/>
      <c r="L1563" s="73"/>
      <c r="M1563" s="73"/>
      <c r="N1563" s="73"/>
    </row>
    <row r="1564" spans="1:14">
      <c r="A1564" s="73"/>
      <c r="B1564" s="74"/>
      <c r="C1564" s="75"/>
      <c r="D1564" s="74"/>
      <c r="E1564" s="73"/>
      <c r="F1564" s="73"/>
      <c r="G1564" s="73"/>
      <c r="I1564" s="73"/>
      <c r="J1564" s="73"/>
      <c r="K1564" s="73"/>
      <c r="L1564" s="73"/>
      <c r="M1564" s="73"/>
      <c r="N1564" s="73"/>
    </row>
    <row r="1565" spans="1:14">
      <c r="A1565" s="73"/>
      <c r="B1565" s="74"/>
      <c r="C1565" s="75"/>
      <c r="D1565" s="74"/>
      <c r="E1565" s="73"/>
      <c r="F1565" s="73"/>
      <c r="G1565" s="73"/>
      <c r="I1565" s="73"/>
      <c r="J1565" s="73"/>
      <c r="K1565" s="73"/>
      <c r="L1565" s="73"/>
      <c r="M1565" s="73"/>
      <c r="N1565" s="73"/>
    </row>
    <row r="1566" spans="1:14">
      <c r="A1566" s="73"/>
      <c r="B1566" s="74"/>
      <c r="C1566" s="75"/>
      <c r="D1566" s="74"/>
      <c r="E1566" s="73"/>
      <c r="F1566" s="73"/>
      <c r="G1566" s="73"/>
      <c r="I1566" s="73"/>
      <c r="J1566" s="73"/>
      <c r="K1566" s="73"/>
      <c r="L1566" s="73"/>
      <c r="M1566" s="73"/>
      <c r="N1566" s="73"/>
    </row>
    <row r="1567" spans="1:14">
      <c r="A1567" s="73"/>
      <c r="B1567" s="74"/>
      <c r="C1567" s="75"/>
      <c r="D1567" s="74"/>
      <c r="E1567" s="73"/>
      <c r="F1567" s="73"/>
      <c r="G1567" s="73"/>
      <c r="I1567" s="73"/>
      <c r="J1567" s="73"/>
      <c r="K1567" s="73"/>
      <c r="L1567" s="73"/>
      <c r="M1567" s="73"/>
      <c r="N1567" s="73"/>
    </row>
    <row r="1568" spans="1:14">
      <c r="A1568" s="73"/>
      <c r="B1568" s="74"/>
      <c r="C1568" s="75"/>
      <c r="D1568" s="74"/>
      <c r="E1568" s="73"/>
      <c r="F1568" s="73"/>
      <c r="G1568" s="73"/>
      <c r="I1568" s="73"/>
      <c r="J1568" s="73"/>
      <c r="K1568" s="73"/>
      <c r="L1568" s="73"/>
      <c r="M1568" s="73"/>
      <c r="N1568" s="73"/>
    </row>
    <row r="1569" spans="1:14">
      <c r="A1569" s="73"/>
      <c r="B1569" s="74"/>
      <c r="C1569" s="75"/>
      <c r="D1569" s="74"/>
      <c r="E1569" s="73"/>
      <c r="F1569" s="73"/>
      <c r="G1569" s="73"/>
      <c r="I1569" s="73"/>
      <c r="J1569" s="73"/>
      <c r="K1569" s="73"/>
      <c r="L1569" s="73"/>
      <c r="M1569" s="73"/>
      <c r="N1569" s="73"/>
    </row>
    <row r="1570" spans="1:14">
      <c r="A1570" s="73"/>
      <c r="B1570" s="74"/>
      <c r="C1570" s="75"/>
      <c r="D1570" s="74"/>
      <c r="E1570" s="73"/>
      <c r="F1570" s="73"/>
      <c r="G1570" s="73"/>
      <c r="I1570" s="73"/>
      <c r="J1570" s="73"/>
      <c r="K1570" s="73"/>
      <c r="L1570" s="73"/>
      <c r="M1570" s="73"/>
      <c r="N1570" s="73"/>
    </row>
    <row r="1571" spans="1:14">
      <c r="A1571" s="73"/>
      <c r="B1571" s="74"/>
      <c r="C1571" s="75"/>
      <c r="D1571" s="74"/>
      <c r="E1571" s="73"/>
      <c r="F1571" s="73"/>
      <c r="G1571" s="73"/>
      <c r="I1571" s="73"/>
      <c r="J1571" s="73"/>
      <c r="K1571" s="73"/>
      <c r="L1571" s="73"/>
      <c r="M1571" s="73"/>
      <c r="N1571" s="73"/>
    </row>
    <row r="1572" spans="1:14">
      <c r="A1572" s="73"/>
      <c r="B1572" s="74"/>
      <c r="C1572" s="75"/>
      <c r="D1572" s="74"/>
      <c r="E1572" s="73"/>
      <c r="F1572" s="73"/>
      <c r="G1572" s="73"/>
      <c r="I1572" s="73"/>
      <c r="J1572" s="73"/>
      <c r="K1572" s="73"/>
      <c r="L1572" s="73"/>
      <c r="M1572" s="73"/>
      <c r="N1572" s="73"/>
    </row>
    <row r="1573" spans="1:14">
      <c r="A1573" s="73"/>
      <c r="B1573" s="74"/>
      <c r="C1573" s="75"/>
      <c r="D1573" s="74"/>
      <c r="E1573" s="73"/>
      <c r="F1573" s="73"/>
      <c r="G1573" s="73"/>
      <c r="I1573" s="73"/>
      <c r="J1573" s="73"/>
      <c r="K1573" s="73"/>
      <c r="L1573" s="73"/>
      <c r="M1573" s="73"/>
      <c r="N1573" s="73"/>
    </row>
    <row r="1574" spans="1:14">
      <c r="A1574" s="73"/>
      <c r="B1574" s="74"/>
      <c r="C1574" s="75"/>
      <c r="D1574" s="74"/>
      <c r="E1574" s="73"/>
      <c r="F1574" s="73"/>
      <c r="G1574" s="73"/>
      <c r="I1574" s="73"/>
      <c r="J1574" s="73"/>
      <c r="K1574" s="73"/>
      <c r="L1574" s="73"/>
      <c r="M1574" s="73"/>
      <c r="N1574" s="73"/>
    </row>
    <row r="1575" spans="1:14">
      <c r="A1575" s="73"/>
      <c r="B1575" s="74"/>
      <c r="C1575" s="75"/>
      <c r="D1575" s="74"/>
      <c r="E1575" s="73"/>
      <c r="F1575" s="73"/>
      <c r="G1575" s="73"/>
      <c r="I1575" s="73"/>
      <c r="J1575" s="73"/>
      <c r="K1575" s="73"/>
      <c r="L1575" s="73"/>
      <c r="M1575" s="73"/>
      <c r="N1575" s="73"/>
    </row>
    <row r="1576" spans="1:14">
      <c r="A1576" s="73"/>
      <c r="B1576" s="74"/>
      <c r="C1576" s="75"/>
      <c r="D1576" s="74"/>
      <c r="E1576" s="73"/>
      <c r="F1576" s="73"/>
      <c r="G1576" s="73"/>
      <c r="I1576" s="73"/>
      <c r="J1576" s="73"/>
      <c r="K1576" s="73"/>
      <c r="L1576" s="73"/>
      <c r="M1576" s="73"/>
      <c r="N1576" s="73"/>
    </row>
    <row r="1577" spans="1:14">
      <c r="A1577" s="73"/>
      <c r="B1577" s="74"/>
      <c r="C1577" s="75"/>
      <c r="D1577" s="74"/>
      <c r="E1577" s="73"/>
      <c r="F1577" s="73"/>
      <c r="G1577" s="73"/>
      <c r="I1577" s="73"/>
      <c r="J1577" s="73"/>
      <c r="K1577" s="73"/>
      <c r="L1577" s="73"/>
      <c r="M1577" s="73"/>
      <c r="N1577" s="73"/>
    </row>
    <row r="1578" spans="1:14">
      <c r="A1578" s="73"/>
      <c r="B1578" s="74"/>
      <c r="C1578" s="75"/>
      <c r="D1578" s="74"/>
      <c r="E1578" s="73"/>
      <c r="F1578" s="73"/>
      <c r="G1578" s="73"/>
      <c r="I1578" s="73"/>
      <c r="J1578" s="73"/>
      <c r="K1578" s="73"/>
      <c r="L1578" s="73"/>
      <c r="M1578" s="73"/>
      <c r="N1578" s="73"/>
    </row>
    <row r="1579" spans="1:14">
      <c r="A1579" s="73"/>
      <c r="B1579" s="74"/>
      <c r="C1579" s="75"/>
      <c r="D1579" s="74"/>
      <c r="E1579" s="73"/>
      <c r="F1579" s="73"/>
      <c r="G1579" s="73"/>
      <c r="I1579" s="73"/>
      <c r="J1579" s="73"/>
      <c r="K1579" s="73"/>
      <c r="L1579" s="73"/>
      <c r="M1579" s="73"/>
      <c r="N1579" s="73"/>
    </row>
    <row r="1580" spans="1:14">
      <c r="A1580" s="73"/>
      <c r="B1580" s="74"/>
      <c r="C1580" s="75"/>
      <c r="D1580" s="74"/>
      <c r="E1580" s="73"/>
      <c r="F1580" s="73"/>
      <c r="G1580" s="73"/>
      <c r="I1580" s="73"/>
      <c r="J1580" s="73"/>
      <c r="K1580" s="73"/>
      <c r="L1580" s="73"/>
      <c r="M1580" s="73"/>
      <c r="N1580" s="73"/>
    </row>
    <row r="1581" spans="1:14">
      <c r="A1581" s="73"/>
      <c r="B1581" s="74"/>
      <c r="C1581" s="75"/>
      <c r="D1581" s="74"/>
      <c r="E1581" s="73"/>
      <c r="F1581" s="73"/>
      <c r="G1581" s="73"/>
      <c r="I1581" s="73"/>
      <c r="J1581" s="73"/>
      <c r="K1581" s="73"/>
      <c r="L1581" s="73"/>
      <c r="M1581" s="73"/>
      <c r="N1581" s="73"/>
    </row>
    <row r="1582" spans="1:14">
      <c r="A1582" s="73"/>
      <c r="B1582" s="74"/>
      <c r="C1582" s="75"/>
      <c r="D1582" s="74"/>
      <c r="E1582" s="73"/>
      <c r="F1582" s="73"/>
      <c r="G1582" s="73"/>
      <c r="I1582" s="73"/>
      <c r="J1582" s="73"/>
      <c r="K1582" s="73"/>
      <c r="L1582" s="73"/>
      <c r="M1582" s="73"/>
      <c r="N1582" s="73"/>
    </row>
    <row r="1583" spans="1:14">
      <c r="A1583" s="73"/>
      <c r="B1583" s="74"/>
      <c r="C1583" s="75"/>
      <c r="D1583" s="74"/>
      <c r="E1583" s="73"/>
      <c r="F1583" s="73"/>
      <c r="G1583" s="73"/>
      <c r="I1583" s="73"/>
      <c r="J1583" s="73"/>
      <c r="K1583" s="73"/>
      <c r="L1583" s="73"/>
      <c r="M1583" s="73"/>
      <c r="N1583" s="73"/>
    </row>
    <row r="1584" spans="1:14">
      <c r="A1584" s="73"/>
      <c r="B1584" s="74"/>
      <c r="C1584" s="75"/>
      <c r="D1584" s="74"/>
      <c r="E1584" s="73"/>
      <c r="F1584" s="73"/>
      <c r="G1584" s="73"/>
      <c r="I1584" s="73"/>
      <c r="J1584" s="73"/>
      <c r="K1584" s="73"/>
      <c r="L1584" s="73"/>
      <c r="M1584" s="73"/>
      <c r="N1584" s="73"/>
    </row>
    <row r="1585" spans="1:14">
      <c r="A1585" s="73"/>
      <c r="B1585" s="74"/>
      <c r="C1585" s="75"/>
      <c r="D1585" s="74"/>
      <c r="E1585" s="73"/>
      <c r="F1585" s="73"/>
      <c r="G1585" s="73"/>
      <c r="I1585" s="73"/>
      <c r="J1585" s="73"/>
      <c r="K1585" s="73"/>
      <c r="L1585" s="73"/>
      <c r="M1585" s="73"/>
      <c r="N1585" s="73"/>
    </row>
    <row r="1586" spans="1:14">
      <c r="A1586" s="73"/>
      <c r="B1586" s="74"/>
      <c r="C1586" s="75"/>
      <c r="D1586" s="74"/>
      <c r="E1586" s="73"/>
      <c r="F1586" s="73"/>
      <c r="G1586" s="73"/>
      <c r="I1586" s="73"/>
      <c r="J1586" s="73"/>
      <c r="K1586" s="73"/>
      <c r="L1586" s="73"/>
      <c r="M1586" s="73"/>
      <c r="N1586" s="73"/>
    </row>
    <row r="1587" spans="1:14">
      <c r="A1587" s="73"/>
      <c r="B1587" s="74"/>
      <c r="C1587" s="75"/>
      <c r="D1587" s="74"/>
      <c r="E1587" s="73"/>
      <c r="F1587" s="73"/>
      <c r="G1587" s="73"/>
      <c r="I1587" s="73"/>
      <c r="J1587" s="73"/>
      <c r="K1587" s="73"/>
      <c r="L1587" s="73"/>
      <c r="M1587" s="73"/>
      <c r="N1587" s="73"/>
    </row>
    <row r="1588" spans="1:14">
      <c r="A1588" s="73"/>
      <c r="B1588" s="74"/>
      <c r="C1588" s="75"/>
      <c r="D1588" s="74"/>
      <c r="E1588" s="73"/>
      <c r="F1588" s="73"/>
      <c r="G1588" s="73"/>
      <c r="I1588" s="73"/>
      <c r="J1588" s="73"/>
      <c r="K1588" s="73"/>
      <c r="L1588" s="73"/>
      <c r="M1588" s="73"/>
      <c r="N1588" s="73"/>
    </row>
    <row r="1589" spans="1:14">
      <c r="A1589" s="73"/>
      <c r="B1589" s="74"/>
      <c r="C1589" s="75"/>
      <c r="D1589" s="74"/>
      <c r="E1589" s="73"/>
      <c r="F1589" s="73"/>
      <c r="G1589" s="73"/>
      <c r="I1589" s="73"/>
      <c r="J1589" s="73"/>
      <c r="K1589" s="73"/>
      <c r="L1589" s="73"/>
      <c r="M1589" s="73"/>
      <c r="N1589" s="73"/>
    </row>
    <row r="1590" spans="1:14">
      <c r="A1590" s="73"/>
      <c r="B1590" s="74"/>
      <c r="C1590" s="75"/>
      <c r="D1590" s="74"/>
      <c r="E1590" s="73"/>
      <c r="F1590" s="73"/>
      <c r="G1590" s="73"/>
      <c r="I1590" s="73"/>
      <c r="J1590" s="73"/>
      <c r="K1590" s="73"/>
      <c r="L1590" s="73"/>
      <c r="M1590" s="73"/>
      <c r="N1590" s="73"/>
    </row>
    <row r="1591" spans="1:14">
      <c r="A1591" s="73"/>
      <c r="B1591" s="74"/>
      <c r="C1591" s="75"/>
      <c r="D1591" s="74"/>
      <c r="E1591" s="73"/>
      <c r="F1591" s="73"/>
      <c r="G1591" s="73"/>
      <c r="I1591" s="73"/>
      <c r="J1591" s="73"/>
      <c r="K1591" s="73"/>
      <c r="L1591" s="73"/>
      <c r="M1591" s="73"/>
      <c r="N1591" s="73"/>
    </row>
    <row r="1592" spans="1:14">
      <c r="A1592" s="73"/>
      <c r="B1592" s="74"/>
      <c r="C1592" s="75"/>
      <c r="D1592" s="74"/>
      <c r="E1592" s="73"/>
      <c r="F1592" s="73"/>
      <c r="G1592" s="73"/>
      <c r="I1592" s="73"/>
      <c r="J1592" s="73"/>
      <c r="K1592" s="73"/>
      <c r="L1592" s="73"/>
      <c r="M1592" s="73"/>
      <c r="N1592" s="73"/>
    </row>
    <row r="1593" spans="1:14">
      <c r="A1593" s="73"/>
      <c r="B1593" s="74"/>
      <c r="C1593" s="75"/>
      <c r="D1593" s="74"/>
      <c r="E1593" s="73"/>
      <c r="F1593" s="73"/>
      <c r="G1593" s="73"/>
      <c r="I1593" s="73"/>
      <c r="J1593" s="73"/>
      <c r="K1593" s="73"/>
      <c r="L1593" s="73"/>
      <c r="M1593" s="73"/>
      <c r="N1593" s="73"/>
    </row>
    <row r="1594" spans="1:14">
      <c r="A1594" s="73"/>
      <c r="B1594" s="74"/>
      <c r="C1594" s="75"/>
      <c r="D1594" s="74"/>
      <c r="E1594" s="73"/>
      <c r="F1594" s="73"/>
      <c r="G1594" s="73"/>
      <c r="I1594" s="73"/>
      <c r="J1594" s="73"/>
      <c r="K1594" s="73"/>
      <c r="L1594" s="73"/>
      <c r="M1594" s="73"/>
      <c r="N1594" s="73"/>
    </row>
    <row r="1595" spans="1:14">
      <c r="A1595" s="73"/>
      <c r="B1595" s="74"/>
      <c r="C1595" s="75"/>
      <c r="D1595" s="74"/>
      <c r="E1595" s="73"/>
      <c r="F1595" s="73"/>
      <c r="G1595" s="73"/>
      <c r="I1595" s="73"/>
      <c r="J1595" s="73"/>
      <c r="K1595" s="73"/>
      <c r="L1595" s="73"/>
      <c r="M1595" s="73"/>
      <c r="N1595" s="73"/>
    </row>
    <row r="1596" spans="1:14">
      <c r="A1596" s="73"/>
      <c r="B1596" s="74"/>
      <c r="C1596" s="75"/>
      <c r="D1596" s="74"/>
      <c r="E1596" s="73"/>
      <c r="F1596" s="73"/>
      <c r="G1596" s="73"/>
      <c r="I1596" s="73"/>
      <c r="J1596" s="73"/>
      <c r="K1596" s="73"/>
      <c r="L1596" s="73"/>
      <c r="M1596" s="73"/>
      <c r="N1596" s="73"/>
    </row>
    <row r="1597" spans="1:14">
      <c r="A1597" s="73"/>
      <c r="B1597" s="74"/>
      <c r="C1597" s="75"/>
      <c r="D1597" s="74"/>
      <c r="E1597" s="73"/>
      <c r="F1597" s="73"/>
      <c r="G1597" s="73"/>
      <c r="I1597" s="73"/>
      <c r="J1597" s="73"/>
      <c r="K1597" s="73"/>
      <c r="L1597" s="73"/>
      <c r="M1597" s="73"/>
      <c r="N1597" s="73"/>
    </row>
    <row r="1598" spans="1:14">
      <c r="A1598" s="73"/>
      <c r="B1598" s="74"/>
      <c r="C1598" s="75"/>
      <c r="D1598" s="74"/>
      <c r="E1598" s="73"/>
      <c r="F1598" s="73"/>
      <c r="G1598" s="73"/>
      <c r="I1598" s="73"/>
      <c r="J1598" s="73"/>
      <c r="K1598" s="73"/>
      <c r="L1598" s="73"/>
      <c r="M1598" s="73"/>
      <c r="N1598" s="73"/>
    </row>
    <row r="1599" spans="1:14">
      <c r="A1599" s="73"/>
      <c r="B1599" s="74"/>
      <c r="C1599" s="75"/>
      <c r="D1599" s="74"/>
      <c r="E1599" s="73"/>
      <c r="F1599" s="73"/>
      <c r="G1599" s="73"/>
      <c r="I1599" s="73"/>
      <c r="J1599" s="73"/>
      <c r="K1599" s="73"/>
      <c r="L1599" s="73"/>
      <c r="M1599" s="73"/>
      <c r="N1599" s="73"/>
    </row>
    <row r="1600" spans="1:14">
      <c r="A1600" s="73"/>
      <c r="B1600" s="74"/>
      <c r="C1600" s="75"/>
      <c r="D1600" s="74"/>
      <c r="E1600" s="73"/>
      <c r="F1600" s="73"/>
      <c r="G1600" s="73"/>
      <c r="I1600" s="73"/>
      <c r="J1600" s="73"/>
      <c r="K1600" s="73"/>
      <c r="L1600" s="73"/>
      <c r="M1600" s="73"/>
      <c r="N1600" s="73"/>
    </row>
    <row r="1601" spans="1:14">
      <c r="A1601" s="73"/>
      <c r="B1601" s="74"/>
      <c r="C1601" s="75"/>
      <c r="D1601" s="74"/>
      <c r="E1601" s="73"/>
      <c r="F1601" s="73"/>
      <c r="G1601" s="73"/>
      <c r="I1601" s="73"/>
      <c r="J1601" s="73"/>
      <c r="K1601" s="73"/>
      <c r="L1601" s="73"/>
      <c r="M1601" s="73"/>
      <c r="N1601" s="73"/>
    </row>
    <row r="1602" spans="1:14">
      <c r="A1602" s="73"/>
      <c r="B1602" s="74"/>
      <c r="C1602" s="75"/>
      <c r="D1602" s="74"/>
      <c r="E1602" s="73"/>
      <c r="F1602" s="73"/>
      <c r="G1602" s="73"/>
      <c r="I1602" s="73"/>
      <c r="J1602" s="73"/>
      <c r="K1602" s="73"/>
      <c r="L1602" s="73"/>
      <c r="M1602" s="73"/>
      <c r="N1602" s="73"/>
    </row>
    <row r="1603" spans="1:14">
      <c r="A1603" s="73"/>
      <c r="B1603" s="74"/>
      <c r="C1603" s="75"/>
      <c r="D1603" s="74"/>
      <c r="E1603" s="73"/>
      <c r="F1603" s="73"/>
      <c r="G1603" s="73"/>
      <c r="I1603" s="73"/>
      <c r="J1603" s="73"/>
      <c r="K1603" s="73"/>
      <c r="L1603" s="73"/>
      <c r="M1603" s="73"/>
      <c r="N1603" s="73"/>
    </row>
    <row r="1604" spans="1:14">
      <c r="A1604" s="73"/>
      <c r="B1604" s="74"/>
      <c r="C1604" s="75"/>
      <c r="D1604" s="74"/>
      <c r="E1604" s="73"/>
      <c r="F1604" s="73"/>
      <c r="G1604" s="73"/>
      <c r="I1604" s="73"/>
      <c r="J1604" s="73"/>
      <c r="K1604" s="73"/>
      <c r="L1604" s="73"/>
      <c r="M1604" s="73"/>
      <c r="N1604" s="73"/>
    </row>
    <row r="1605" spans="1:14">
      <c r="A1605" s="73"/>
      <c r="B1605" s="74"/>
      <c r="C1605" s="75"/>
      <c r="D1605" s="74"/>
      <c r="E1605" s="73"/>
      <c r="F1605" s="73"/>
      <c r="G1605" s="73"/>
      <c r="I1605" s="73"/>
      <c r="J1605" s="73"/>
      <c r="K1605" s="73"/>
      <c r="L1605" s="73"/>
      <c r="M1605" s="73"/>
      <c r="N1605" s="73"/>
    </row>
    <row r="1606" spans="1:14">
      <c r="A1606" s="73"/>
      <c r="B1606" s="74"/>
      <c r="C1606" s="75"/>
      <c r="D1606" s="74"/>
      <c r="E1606" s="73"/>
      <c r="F1606" s="73"/>
      <c r="G1606" s="73"/>
      <c r="I1606" s="73"/>
      <c r="J1606" s="73"/>
      <c r="K1606" s="73"/>
      <c r="L1606" s="73"/>
      <c r="M1606" s="73"/>
      <c r="N1606" s="73"/>
    </row>
    <row r="1607" spans="1:14">
      <c r="A1607" s="73"/>
      <c r="B1607" s="74"/>
      <c r="C1607" s="75"/>
      <c r="D1607" s="74"/>
      <c r="E1607" s="73"/>
      <c r="F1607" s="73"/>
      <c r="G1607" s="73"/>
      <c r="I1607" s="73"/>
      <c r="J1607" s="73"/>
      <c r="K1607" s="73"/>
      <c r="L1607" s="73"/>
      <c r="M1607" s="73"/>
      <c r="N1607" s="73"/>
    </row>
    <row r="1608" spans="1:14">
      <c r="A1608" s="73"/>
      <c r="B1608" s="74"/>
      <c r="C1608" s="75"/>
      <c r="D1608" s="74"/>
      <c r="E1608" s="73"/>
      <c r="F1608" s="73"/>
      <c r="G1608" s="73"/>
      <c r="I1608" s="73"/>
      <c r="J1608" s="73"/>
      <c r="K1608" s="73"/>
      <c r="L1608" s="73"/>
      <c r="M1608" s="73"/>
      <c r="N1608" s="73"/>
    </row>
    <row r="1609" spans="1:14">
      <c r="A1609" s="73"/>
      <c r="B1609" s="74"/>
      <c r="C1609" s="75"/>
      <c r="D1609" s="74"/>
      <c r="E1609" s="73"/>
      <c r="F1609" s="73"/>
      <c r="G1609" s="73"/>
      <c r="I1609" s="73"/>
      <c r="J1609" s="73"/>
      <c r="K1609" s="73"/>
      <c r="L1609" s="73"/>
      <c r="M1609" s="73"/>
      <c r="N1609" s="73"/>
    </row>
    <row r="1610" spans="1:14">
      <c r="A1610" s="73"/>
      <c r="B1610" s="74"/>
      <c r="C1610" s="75"/>
      <c r="D1610" s="74"/>
      <c r="E1610" s="73"/>
      <c r="F1610" s="73"/>
      <c r="G1610" s="73"/>
      <c r="I1610" s="73"/>
      <c r="J1610" s="73"/>
      <c r="K1610" s="73"/>
      <c r="L1610" s="73"/>
      <c r="M1610" s="73"/>
      <c r="N1610" s="73"/>
    </row>
    <row r="1611" spans="1:14">
      <c r="A1611" s="73"/>
      <c r="B1611" s="74"/>
      <c r="C1611" s="75"/>
      <c r="D1611" s="74"/>
      <c r="E1611" s="73"/>
      <c r="F1611" s="73"/>
      <c r="G1611" s="73"/>
      <c r="I1611" s="73"/>
      <c r="J1611" s="73"/>
      <c r="K1611" s="73"/>
      <c r="L1611" s="73"/>
      <c r="M1611" s="73"/>
      <c r="N1611" s="73"/>
    </row>
    <row r="1612" spans="1:14">
      <c r="A1612" s="73"/>
      <c r="B1612" s="74"/>
      <c r="C1612" s="75"/>
      <c r="D1612" s="74"/>
      <c r="E1612" s="73"/>
      <c r="F1612" s="73"/>
      <c r="G1612" s="73"/>
      <c r="I1612" s="73"/>
      <c r="J1612" s="73"/>
      <c r="K1612" s="73"/>
      <c r="L1612" s="73"/>
      <c r="M1612" s="73"/>
      <c r="N1612" s="73"/>
    </row>
    <row r="1613" spans="1:14">
      <c r="A1613" s="73"/>
      <c r="B1613" s="74"/>
      <c r="C1613" s="75"/>
      <c r="D1613" s="74"/>
      <c r="E1613" s="73"/>
      <c r="F1613" s="73"/>
      <c r="G1613" s="73"/>
      <c r="I1613" s="73"/>
      <c r="J1613" s="73"/>
      <c r="K1613" s="73"/>
      <c r="L1613" s="73"/>
      <c r="M1613" s="73"/>
      <c r="N1613" s="73"/>
    </row>
    <row r="1614" spans="1:14">
      <c r="A1614" s="73"/>
      <c r="B1614" s="74"/>
      <c r="C1614" s="75"/>
      <c r="D1614" s="74"/>
      <c r="E1614" s="73"/>
      <c r="F1614" s="73"/>
      <c r="G1614" s="73"/>
      <c r="I1614" s="73"/>
      <c r="J1614" s="73"/>
      <c r="K1614" s="73"/>
      <c r="L1614" s="73"/>
      <c r="M1614" s="73"/>
      <c r="N1614" s="73"/>
    </row>
    <row r="1615" spans="1:14">
      <c r="A1615" s="73"/>
      <c r="B1615" s="74"/>
      <c r="C1615" s="75"/>
      <c r="D1615" s="74"/>
      <c r="E1615" s="73"/>
      <c r="F1615" s="73"/>
      <c r="G1615" s="73"/>
      <c r="I1615" s="73"/>
      <c r="J1615" s="73"/>
      <c r="K1615" s="73"/>
      <c r="L1615" s="73"/>
      <c r="M1615" s="73"/>
      <c r="N1615" s="73"/>
    </row>
    <row r="1616" spans="1:14">
      <c r="A1616" s="73"/>
      <c r="B1616" s="74"/>
      <c r="C1616" s="75"/>
      <c r="D1616" s="74"/>
      <c r="E1616" s="73"/>
      <c r="F1616" s="73"/>
      <c r="G1616" s="73"/>
      <c r="I1616" s="73"/>
      <c r="J1616" s="73"/>
      <c r="K1616" s="73"/>
      <c r="L1616" s="73"/>
      <c r="M1616" s="73"/>
      <c r="N1616" s="73"/>
    </row>
    <row r="1617" spans="1:14">
      <c r="A1617" s="73"/>
      <c r="B1617" s="74"/>
      <c r="C1617" s="75"/>
      <c r="D1617" s="74"/>
      <c r="E1617" s="73"/>
      <c r="F1617" s="73"/>
      <c r="G1617" s="73"/>
      <c r="I1617" s="73"/>
      <c r="J1617" s="73"/>
      <c r="K1617" s="73"/>
      <c r="L1617" s="73"/>
      <c r="M1617" s="73"/>
      <c r="N1617" s="73"/>
    </row>
    <row r="1618" spans="1:14">
      <c r="A1618" s="73"/>
      <c r="B1618" s="74"/>
      <c r="C1618" s="75"/>
      <c r="D1618" s="74"/>
      <c r="E1618" s="73"/>
      <c r="F1618" s="73"/>
      <c r="G1618" s="73"/>
      <c r="I1618" s="73"/>
      <c r="J1618" s="73"/>
      <c r="K1618" s="73"/>
      <c r="L1618" s="73"/>
      <c r="M1618" s="73"/>
      <c r="N1618" s="73"/>
    </row>
    <row r="1619" spans="1:14">
      <c r="A1619" s="73"/>
      <c r="B1619" s="74"/>
      <c r="C1619" s="75"/>
      <c r="D1619" s="74"/>
      <c r="E1619" s="73"/>
      <c r="F1619" s="73"/>
      <c r="G1619" s="73"/>
      <c r="I1619" s="73"/>
      <c r="J1619" s="73"/>
      <c r="K1619" s="73"/>
      <c r="L1619" s="73"/>
      <c r="M1619" s="73"/>
      <c r="N1619" s="73"/>
    </row>
    <row r="1620" spans="1:14">
      <c r="A1620" s="73"/>
      <c r="B1620" s="74"/>
      <c r="C1620" s="75"/>
      <c r="D1620" s="74"/>
      <c r="E1620" s="73"/>
      <c r="F1620" s="73"/>
      <c r="G1620" s="73"/>
      <c r="I1620" s="73"/>
      <c r="J1620" s="73"/>
      <c r="K1620" s="73"/>
      <c r="L1620" s="73"/>
      <c r="M1620" s="73"/>
      <c r="N1620" s="73"/>
    </row>
    <row r="1621" spans="1:14">
      <c r="A1621" s="73"/>
      <c r="B1621" s="74"/>
      <c r="C1621" s="75"/>
      <c r="D1621" s="74"/>
      <c r="E1621" s="73"/>
      <c r="F1621" s="73"/>
      <c r="G1621" s="73"/>
      <c r="I1621" s="73"/>
      <c r="J1621" s="73"/>
      <c r="K1621" s="73"/>
      <c r="L1621" s="73"/>
      <c r="M1621" s="73"/>
      <c r="N1621" s="73"/>
    </row>
    <row r="1622" spans="1:14">
      <c r="A1622" s="73"/>
      <c r="B1622" s="74"/>
      <c r="C1622" s="75"/>
      <c r="D1622" s="74"/>
      <c r="E1622" s="73"/>
      <c r="F1622" s="73"/>
      <c r="G1622" s="73"/>
      <c r="I1622" s="73"/>
      <c r="J1622" s="73"/>
      <c r="K1622" s="73"/>
      <c r="L1622" s="73"/>
      <c r="M1622" s="73"/>
      <c r="N1622" s="73"/>
    </row>
    <row r="1623" spans="1:14">
      <c r="A1623" s="73"/>
      <c r="B1623" s="74"/>
      <c r="C1623" s="75"/>
      <c r="D1623" s="74"/>
      <c r="E1623" s="73"/>
      <c r="F1623" s="73"/>
      <c r="G1623" s="73"/>
      <c r="I1623" s="73"/>
      <c r="J1623" s="73"/>
      <c r="K1623" s="73"/>
      <c r="L1623" s="73"/>
      <c r="M1623" s="73"/>
      <c r="N1623" s="73"/>
    </row>
    <row r="1624" spans="1:14">
      <c r="A1624" s="73"/>
      <c r="B1624" s="74"/>
      <c r="C1624" s="75"/>
      <c r="D1624" s="74"/>
      <c r="E1624" s="73"/>
      <c r="F1624" s="73"/>
      <c r="G1624" s="73"/>
      <c r="I1624" s="73"/>
      <c r="J1624" s="73"/>
      <c r="K1624" s="73"/>
      <c r="L1624" s="73"/>
      <c r="M1624" s="73"/>
      <c r="N1624" s="73"/>
    </row>
    <row r="1625" spans="1:14">
      <c r="A1625" s="73"/>
      <c r="B1625" s="74"/>
      <c r="C1625" s="75"/>
      <c r="D1625" s="74"/>
      <c r="E1625" s="73"/>
      <c r="F1625" s="73"/>
      <c r="G1625" s="73"/>
      <c r="I1625" s="73"/>
      <c r="J1625" s="73"/>
      <c r="K1625" s="73"/>
      <c r="L1625" s="73"/>
      <c r="M1625" s="73"/>
      <c r="N1625" s="73"/>
    </row>
    <row r="1626" spans="1:14">
      <c r="A1626" s="73"/>
      <c r="B1626" s="74"/>
      <c r="C1626" s="75"/>
      <c r="D1626" s="74"/>
      <c r="E1626" s="73"/>
      <c r="F1626" s="73"/>
      <c r="G1626" s="73"/>
      <c r="I1626" s="73"/>
      <c r="J1626" s="73"/>
      <c r="K1626" s="73"/>
      <c r="L1626" s="73"/>
      <c r="M1626" s="73"/>
      <c r="N1626" s="73"/>
    </row>
    <row r="1627" spans="1:14">
      <c r="A1627" s="73"/>
      <c r="B1627" s="74"/>
      <c r="C1627" s="75"/>
      <c r="D1627" s="74"/>
      <c r="E1627" s="73"/>
      <c r="F1627" s="73"/>
      <c r="G1627" s="73"/>
      <c r="I1627" s="73"/>
      <c r="J1627" s="73"/>
      <c r="K1627" s="73"/>
      <c r="L1627" s="73"/>
      <c r="M1627" s="73"/>
      <c r="N1627" s="73"/>
    </row>
    <row r="1628" spans="1:14">
      <c r="A1628" s="73"/>
      <c r="B1628" s="74"/>
      <c r="C1628" s="75"/>
      <c r="D1628" s="74"/>
      <c r="E1628" s="73"/>
      <c r="F1628" s="73"/>
      <c r="G1628" s="73"/>
      <c r="I1628" s="73"/>
      <c r="J1628" s="73"/>
      <c r="K1628" s="73"/>
      <c r="L1628" s="73"/>
      <c r="M1628" s="73"/>
      <c r="N1628" s="73"/>
    </row>
    <row r="1629" spans="1:14">
      <c r="A1629" s="73"/>
      <c r="B1629" s="74"/>
      <c r="C1629" s="75"/>
      <c r="D1629" s="74"/>
      <c r="E1629" s="73"/>
      <c r="F1629" s="73"/>
      <c r="G1629" s="73"/>
      <c r="I1629" s="73"/>
      <c r="J1629" s="73"/>
      <c r="K1629" s="73"/>
      <c r="L1629" s="73"/>
      <c r="M1629" s="73"/>
      <c r="N1629" s="73"/>
    </row>
    <row r="1630" spans="1:14">
      <c r="A1630" s="73"/>
      <c r="B1630" s="74"/>
      <c r="C1630" s="75"/>
      <c r="D1630" s="74"/>
      <c r="E1630" s="73"/>
      <c r="F1630" s="73"/>
      <c r="G1630" s="73"/>
      <c r="I1630" s="73"/>
      <c r="J1630" s="73"/>
      <c r="K1630" s="73"/>
      <c r="L1630" s="73"/>
      <c r="M1630" s="73"/>
      <c r="N1630" s="73"/>
    </row>
    <row r="1631" spans="1:14">
      <c r="A1631" s="73"/>
      <c r="B1631" s="74"/>
      <c r="C1631" s="75"/>
      <c r="D1631" s="74"/>
      <c r="E1631" s="73"/>
      <c r="F1631" s="73"/>
      <c r="G1631" s="73"/>
      <c r="I1631" s="73"/>
      <c r="J1631" s="73"/>
      <c r="K1631" s="73"/>
      <c r="L1631" s="73"/>
      <c r="M1631" s="73"/>
      <c r="N1631" s="73"/>
    </row>
    <row r="1632" spans="1:14">
      <c r="A1632" s="73"/>
      <c r="B1632" s="74"/>
      <c r="C1632" s="75"/>
      <c r="D1632" s="74"/>
      <c r="E1632" s="73"/>
      <c r="F1632" s="73"/>
      <c r="G1632" s="73"/>
      <c r="I1632" s="73"/>
      <c r="J1632" s="73"/>
      <c r="K1632" s="73"/>
      <c r="L1632" s="73"/>
      <c r="M1632" s="73"/>
      <c r="N1632" s="73"/>
    </row>
    <row r="1633" spans="1:14">
      <c r="A1633" s="73"/>
      <c r="B1633" s="74"/>
      <c r="C1633" s="75"/>
      <c r="D1633" s="74"/>
      <c r="E1633" s="73"/>
      <c r="F1633" s="73"/>
      <c r="G1633" s="73"/>
      <c r="I1633" s="73"/>
      <c r="J1633" s="73"/>
      <c r="K1633" s="73"/>
      <c r="L1633" s="73"/>
      <c r="M1633" s="73"/>
      <c r="N1633" s="73"/>
    </row>
    <row r="1634" spans="1:14">
      <c r="A1634" s="73"/>
      <c r="B1634" s="74"/>
      <c r="C1634" s="75"/>
      <c r="D1634" s="74"/>
      <c r="E1634" s="73"/>
      <c r="F1634" s="73"/>
      <c r="G1634" s="73"/>
      <c r="I1634" s="73"/>
      <c r="J1634" s="73"/>
      <c r="K1634" s="73"/>
      <c r="L1634" s="73"/>
      <c r="M1634" s="73"/>
      <c r="N1634" s="73"/>
    </row>
    <row r="1635" spans="1:14">
      <c r="A1635" s="73"/>
      <c r="B1635" s="74"/>
      <c r="C1635" s="75"/>
      <c r="D1635" s="74"/>
      <c r="E1635" s="73"/>
      <c r="F1635" s="73"/>
      <c r="G1635" s="73"/>
      <c r="I1635" s="73"/>
      <c r="J1635" s="73"/>
      <c r="K1635" s="73"/>
      <c r="L1635" s="73"/>
      <c r="M1635" s="73"/>
      <c r="N1635" s="73"/>
    </row>
    <row r="1636" spans="1:14">
      <c r="A1636" s="73"/>
      <c r="B1636" s="74"/>
      <c r="C1636" s="75"/>
      <c r="D1636" s="74"/>
      <c r="E1636" s="73"/>
      <c r="F1636" s="73"/>
      <c r="G1636" s="73"/>
      <c r="I1636" s="73"/>
      <c r="J1636" s="73"/>
      <c r="K1636" s="73"/>
      <c r="L1636" s="73"/>
      <c r="M1636" s="73"/>
      <c r="N1636" s="73"/>
    </row>
    <row r="1637" spans="1:14">
      <c r="A1637" s="73"/>
      <c r="B1637" s="74"/>
      <c r="C1637" s="75"/>
      <c r="D1637" s="74"/>
      <c r="E1637" s="73"/>
      <c r="F1637" s="73"/>
      <c r="G1637" s="73"/>
      <c r="I1637" s="73"/>
      <c r="J1637" s="73"/>
      <c r="K1637" s="73"/>
      <c r="L1637" s="73"/>
      <c r="M1637" s="73"/>
      <c r="N1637" s="73"/>
    </row>
    <row r="1638" spans="1:14">
      <c r="A1638" s="73"/>
      <c r="B1638" s="74"/>
      <c r="C1638" s="75"/>
      <c r="D1638" s="74"/>
      <c r="E1638" s="73"/>
      <c r="F1638" s="73"/>
      <c r="G1638" s="73"/>
      <c r="I1638" s="73"/>
      <c r="J1638" s="73"/>
      <c r="K1638" s="73"/>
      <c r="L1638" s="73"/>
      <c r="M1638" s="73"/>
      <c r="N1638" s="73"/>
    </row>
    <row r="1639" spans="1:14">
      <c r="A1639" s="73"/>
      <c r="B1639" s="74"/>
      <c r="C1639" s="75"/>
      <c r="D1639" s="74"/>
      <c r="E1639" s="73"/>
      <c r="F1639" s="73"/>
      <c r="G1639" s="73"/>
      <c r="I1639" s="73"/>
      <c r="J1639" s="73"/>
      <c r="K1639" s="73"/>
      <c r="L1639" s="73"/>
      <c r="M1639" s="73"/>
      <c r="N1639" s="73"/>
    </row>
    <row r="1640" spans="1:14">
      <c r="A1640" s="73"/>
      <c r="B1640" s="74"/>
      <c r="C1640" s="75"/>
      <c r="D1640" s="74"/>
      <c r="E1640" s="73"/>
      <c r="F1640" s="73"/>
      <c r="G1640" s="73"/>
      <c r="I1640" s="73"/>
      <c r="J1640" s="73"/>
      <c r="K1640" s="73"/>
      <c r="L1640" s="73"/>
      <c r="M1640" s="73"/>
      <c r="N1640" s="73"/>
    </row>
    <row r="1641" spans="1:14">
      <c r="A1641" s="73"/>
      <c r="B1641" s="74"/>
      <c r="C1641" s="75"/>
      <c r="D1641" s="74"/>
      <c r="E1641" s="73"/>
      <c r="F1641" s="73"/>
      <c r="G1641" s="73"/>
      <c r="I1641" s="73"/>
      <c r="J1641" s="73"/>
      <c r="K1641" s="73"/>
      <c r="L1641" s="73"/>
      <c r="M1641" s="73"/>
      <c r="N1641" s="73"/>
    </row>
    <row r="1642" spans="1:14">
      <c r="A1642" s="73"/>
      <c r="B1642" s="74"/>
      <c r="C1642" s="75"/>
      <c r="D1642" s="74"/>
      <c r="E1642" s="73"/>
      <c r="F1642" s="73"/>
      <c r="G1642" s="73"/>
      <c r="I1642" s="73"/>
      <c r="J1642" s="73"/>
      <c r="K1642" s="73"/>
      <c r="L1642" s="73"/>
      <c r="M1642" s="73"/>
      <c r="N1642" s="73"/>
    </row>
    <row r="1643" spans="1:14">
      <c r="A1643" s="73"/>
      <c r="B1643" s="74"/>
      <c r="C1643" s="75"/>
      <c r="D1643" s="74"/>
      <c r="E1643" s="73"/>
      <c r="F1643" s="73"/>
      <c r="G1643" s="73"/>
      <c r="I1643" s="73"/>
      <c r="J1643" s="73"/>
      <c r="K1643" s="73"/>
      <c r="L1643" s="73"/>
      <c r="M1643" s="73"/>
      <c r="N1643" s="73"/>
    </row>
    <row r="1644" spans="1:14">
      <c r="A1644" s="73"/>
      <c r="B1644" s="74"/>
      <c r="C1644" s="75"/>
      <c r="D1644" s="74"/>
      <c r="E1644" s="73"/>
      <c r="F1644" s="73"/>
      <c r="G1644" s="73"/>
      <c r="I1644" s="73"/>
      <c r="J1644" s="73"/>
      <c r="K1644" s="73"/>
      <c r="L1644" s="73"/>
      <c r="M1644" s="73"/>
      <c r="N1644" s="73"/>
    </row>
    <row r="1645" spans="1:14">
      <c r="A1645" s="73"/>
      <c r="B1645" s="74"/>
      <c r="C1645" s="75"/>
      <c r="D1645" s="74"/>
      <c r="E1645" s="73"/>
      <c r="F1645" s="73"/>
      <c r="G1645" s="73"/>
      <c r="I1645" s="73"/>
      <c r="J1645" s="73"/>
      <c r="K1645" s="73"/>
      <c r="L1645" s="73"/>
      <c r="M1645" s="73"/>
      <c r="N1645" s="73"/>
    </row>
    <row r="1646" spans="1:14">
      <c r="A1646" s="73"/>
      <c r="B1646" s="74"/>
      <c r="C1646" s="75"/>
      <c r="D1646" s="74"/>
      <c r="E1646" s="73"/>
      <c r="F1646" s="73"/>
      <c r="G1646" s="73"/>
      <c r="I1646" s="73"/>
      <c r="J1646" s="73"/>
      <c r="K1646" s="73"/>
      <c r="L1646" s="73"/>
      <c r="M1646" s="73"/>
      <c r="N1646" s="73"/>
    </row>
    <row r="1647" spans="1:14">
      <c r="A1647" s="73"/>
      <c r="B1647" s="74"/>
      <c r="C1647" s="75"/>
      <c r="D1647" s="74"/>
      <c r="E1647" s="73"/>
      <c r="F1647" s="73"/>
      <c r="G1647" s="73"/>
      <c r="I1647" s="73"/>
      <c r="J1647" s="73"/>
      <c r="K1647" s="73"/>
      <c r="L1647" s="73"/>
      <c r="M1647" s="73"/>
      <c r="N1647" s="73"/>
    </row>
    <row r="1648" spans="1:14">
      <c r="A1648" s="73"/>
      <c r="B1648" s="74"/>
      <c r="C1648" s="75"/>
      <c r="D1648" s="74"/>
      <c r="E1648" s="73"/>
      <c r="F1648" s="73"/>
      <c r="G1648" s="73"/>
      <c r="I1648" s="73"/>
      <c r="J1648" s="73"/>
      <c r="K1648" s="73"/>
      <c r="L1648" s="73"/>
      <c r="M1648" s="73"/>
      <c r="N1648" s="73"/>
    </row>
    <row r="1649" spans="1:14">
      <c r="A1649" s="73"/>
      <c r="B1649" s="74"/>
      <c r="C1649" s="75"/>
      <c r="D1649" s="74"/>
      <c r="E1649" s="73"/>
      <c r="F1649" s="73"/>
      <c r="G1649" s="73"/>
      <c r="I1649" s="73"/>
      <c r="J1649" s="73"/>
      <c r="K1649" s="73"/>
      <c r="L1649" s="73"/>
      <c r="M1649" s="73"/>
      <c r="N1649" s="73"/>
    </row>
    <row r="1650" spans="1:14">
      <c r="A1650" s="73"/>
      <c r="B1650" s="74"/>
      <c r="C1650" s="75"/>
      <c r="D1650" s="74"/>
      <c r="E1650" s="73"/>
      <c r="F1650" s="73"/>
      <c r="G1650" s="73"/>
      <c r="I1650" s="73"/>
      <c r="J1650" s="73"/>
      <c r="K1650" s="73"/>
      <c r="L1650" s="73"/>
      <c r="M1650" s="73"/>
      <c r="N1650" s="73"/>
    </row>
    <row r="1651" spans="1:14">
      <c r="A1651" s="73"/>
      <c r="B1651" s="74"/>
      <c r="C1651" s="75"/>
      <c r="D1651" s="74"/>
      <c r="E1651" s="73"/>
      <c r="F1651" s="73"/>
      <c r="G1651" s="73"/>
      <c r="I1651" s="73"/>
      <c r="J1651" s="73"/>
      <c r="K1651" s="73"/>
      <c r="L1651" s="73"/>
      <c r="M1651" s="73"/>
      <c r="N1651" s="73"/>
    </row>
    <row r="1652" spans="1:14">
      <c r="A1652" s="73"/>
      <c r="B1652" s="74"/>
      <c r="C1652" s="75"/>
      <c r="D1652" s="74"/>
      <c r="E1652" s="73"/>
      <c r="F1652" s="73"/>
      <c r="G1652" s="73"/>
      <c r="I1652" s="73"/>
      <c r="J1652" s="73"/>
      <c r="K1652" s="73"/>
      <c r="L1652" s="73"/>
      <c r="M1652" s="73"/>
      <c r="N1652" s="73"/>
    </row>
    <row r="1653" spans="1:14">
      <c r="A1653" s="73"/>
      <c r="B1653" s="74"/>
      <c r="C1653" s="75"/>
      <c r="D1653" s="74"/>
      <c r="E1653" s="73"/>
      <c r="F1653" s="73"/>
      <c r="G1653" s="73"/>
      <c r="I1653" s="73"/>
      <c r="J1653" s="73"/>
      <c r="K1653" s="73"/>
      <c r="L1653" s="73"/>
      <c r="M1653" s="73"/>
      <c r="N1653" s="73"/>
    </row>
    <row r="1654" spans="1:14">
      <c r="A1654" s="73"/>
      <c r="B1654" s="74"/>
      <c r="C1654" s="75"/>
      <c r="D1654" s="74"/>
      <c r="E1654" s="73"/>
      <c r="F1654" s="73"/>
      <c r="G1654" s="73"/>
      <c r="I1654" s="73"/>
      <c r="J1654" s="73"/>
      <c r="K1654" s="73"/>
      <c r="L1654" s="73"/>
      <c r="M1654" s="73"/>
      <c r="N1654" s="73"/>
    </row>
    <row r="1655" spans="1:14">
      <c r="A1655" s="73"/>
      <c r="B1655" s="74"/>
      <c r="C1655" s="75"/>
      <c r="D1655" s="74"/>
      <c r="E1655" s="73"/>
      <c r="F1655" s="73"/>
      <c r="G1655" s="73"/>
      <c r="I1655" s="73"/>
      <c r="J1655" s="73"/>
      <c r="K1655" s="73"/>
      <c r="L1655" s="73"/>
      <c r="M1655" s="73"/>
      <c r="N1655" s="73"/>
    </row>
    <row r="1656" spans="1:14">
      <c r="A1656" s="73"/>
      <c r="B1656" s="74"/>
      <c r="C1656" s="75"/>
      <c r="D1656" s="74"/>
      <c r="E1656" s="73"/>
      <c r="F1656" s="73"/>
      <c r="G1656" s="73"/>
      <c r="I1656" s="73"/>
      <c r="J1656" s="73"/>
      <c r="K1656" s="73"/>
      <c r="L1656" s="73"/>
      <c r="M1656" s="73"/>
      <c r="N1656" s="73"/>
    </row>
    <row r="1657" spans="1:14">
      <c r="A1657" s="73"/>
      <c r="B1657" s="74"/>
      <c r="C1657" s="75"/>
      <c r="D1657" s="74"/>
      <c r="E1657" s="73"/>
      <c r="F1657" s="73"/>
      <c r="G1657" s="73"/>
      <c r="I1657" s="73"/>
      <c r="J1657" s="73"/>
      <c r="K1657" s="73"/>
      <c r="L1657" s="73"/>
      <c r="M1657" s="73"/>
      <c r="N1657" s="73"/>
    </row>
    <row r="1658" spans="1:14">
      <c r="A1658" s="73"/>
      <c r="B1658" s="74"/>
      <c r="C1658" s="75"/>
      <c r="D1658" s="74"/>
      <c r="E1658" s="73"/>
      <c r="F1658" s="73"/>
      <c r="G1658" s="73"/>
      <c r="I1658" s="73"/>
      <c r="J1658" s="73"/>
      <c r="K1658" s="73"/>
      <c r="L1658" s="73"/>
      <c r="M1658" s="73"/>
      <c r="N1658" s="73"/>
    </row>
    <row r="1659" spans="1:14">
      <c r="A1659" s="73"/>
      <c r="B1659" s="74"/>
      <c r="C1659" s="75"/>
      <c r="D1659" s="74"/>
      <c r="E1659" s="73"/>
      <c r="F1659" s="73"/>
      <c r="G1659" s="73"/>
      <c r="I1659" s="73"/>
      <c r="J1659" s="73"/>
      <c r="K1659" s="73"/>
      <c r="L1659" s="73"/>
      <c r="M1659" s="73"/>
      <c r="N1659" s="73"/>
    </row>
    <row r="1660" spans="1:14">
      <c r="A1660" s="73"/>
      <c r="B1660" s="74"/>
      <c r="C1660" s="75"/>
      <c r="D1660" s="74"/>
      <c r="E1660" s="73"/>
      <c r="F1660" s="73"/>
      <c r="G1660" s="73"/>
      <c r="I1660" s="73"/>
      <c r="J1660" s="73"/>
      <c r="K1660" s="73"/>
      <c r="L1660" s="73"/>
      <c r="M1660" s="73"/>
      <c r="N1660" s="73"/>
    </row>
    <row r="1661" spans="1:14">
      <c r="A1661" s="73"/>
      <c r="B1661" s="74"/>
      <c r="C1661" s="75"/>
      <c r="D1661" s="74"/>
      <c r="E1661" s="73"/>
      <c r="F1661" s="73"/>
      <c r="G1661" s="73"/>
      <c r="I1661" s="73"/>
      <c r="J1661" s="73"/>
      <c r="K1661" s="73"/>
      <c r="L1661" s="73"/>
      <c r="M1661" s="73"/>
      <c r="N1661" s="73"/>
    </row>
    <row r="1662" spans="1:14">
      <c r="A1662" s="73"/>
      <c r="B1662" s="74"/>
      <c r="C1662" s="75"/>
      <c r="D1662" s="74"/>
      <c r="E1662" s="73"/>
      <c r="F1662" s="73"/>
      <c r="G1662" s="73"/>
      <c r="I1662" s="73"/>
      <c r="J1662" s="73"/>
      <c r="K1662" s="73"/>
      <c r="L1662" s="73"/>
      <c r="M1662" s="73"/>
      <c r="N1662" s="73"/>
    </row>
    <row r="1663" spans="1:14">
      <c r="A1663" s="73"/>
      <c r="B1663" s="74"/>
      <c r="C1663" s="75"/>
      <c r="D1663" s="74"/>
      <c r="E1663" s="73"/>
      <c r="F1663" s="73"/>
      <c r="G1663" s="73"/>
      <c r="I1663" s="73"/>
      <c r="J1663" s="73"/>
      <c r="K1663" s="73"/>
      <c r="L1663" s="73"/>
      <c r="M1663" s="73"/>
      <c r="N1663" s="73"/>
    </row>
    <row r="1664" spans="1:14">
      <c r="A1664" s="73"/>
      <c r="B1664" s="74"/>
      <c r="C1664" s="75"/>
      <c r="D1664" s="74"/>
      <c r="E1664" s="73"/>
      <c r="F1664" s="73"/>
      <c r="G1664" s="73"/>
      <c r="I1664" s="73"/>
      <c r="J1664" s="73"/>
      <c r="K1664" s="73"/>
      <c r="L1664" s="73"/>
      <c r="M1664" s="73"/>
      <c r="N1664" s="73"/>
    </row>
    <row r="1665" spans="1:14">
      <c r="A1665" s="73"/>
      <c r="B1665" s="74"/>
      <c r="C1665" s="75"/>
      <c r="D1665" s="74"/>
      <c r="E1665" s="73"/>
      <c r="F1665" s="73"/>
      <c r="G1665" s="73"/>
      <c r="I1665" s="73"/>
      <c r="J1665" s="73"/>
      <c r="K1665" s="73"/>
      <c r="L1665" s="73"/>
      <c r="M1665" s="73"/>
      <c r="N1665" s="73"/>
    </row>
    <row r="1666" spans="1:14">
      <c r="A1666" s="73"/>
      <c r="B1666" s="74"/>
      <c r="C1666" s="75"/>
      <c r="D1666" s="74"/>
      <c r="E1666" s="73"/>
      <c r="F1666" s="73"/>
      <c r="G1666" s="73"/>
      <c r="I1666" s="73"/>
      <c r="J1666" s="73"/>
      <c r="K1666" s="73"/>
      <c r="L1666" s="73"/>
      <c r="M1666" s="73"/>
      <c r="N1666" s="73"/>
    </row>
    <row r="1667" spans="1:14">
      <c r="A1667" s="73"/>
      <c r="B1667" s="74"/>
      <c r="C1667" s="75"/>
      <c r="D1667" s="74"/>
      <c r="E1667" s="73"/>
      <c r="F1667" s="73"/>
      <c r="G1667" s="73"/>
      <c r="I1667" s="73"/>
      <c r="J1667" s="73"/>
      <c r="K1667" s="73"/>
      <c r="L1667" s="73"/>
      <c r="M1667" s="73"/>
      <c r="N1667" s="73"/>
    </row>
    <row r="1668" spans="1:14">
      <c r="A1668" s="73"/>
      <c r="B1668" s="74"/>
      <c r="C1668" s="75"/>
      <c r="D1668" s="74"/>
      <c r="E1668" s="73"/>
      <c r="F1668" s="73"/>
      <c r="G1668" s="73"/>
      <c r="I1668" s="73"/>
      <c r="J1668" s="73"/>
      <c r="K1668" s="73"/>
      <c r="L1668" s="73"/>
      <c r="M1668" s="73"/>
      <c r="N1668" s="73"/>
    </row>
    <row r="1669" spans="1:14">
      <c r="A1669" s="73"/>
      <c r="B1669" s="74"/>
      <c r="C1669" s="75"/>
      <c r="D1669" s="74"/>
      <c r="E1669" s="73"/>
      <c r="F1669" s="73"/>
      <c r="G1669" s="73"/>
      <c r="I1669" s="73"/>
      <c r="J1669" s="73"/>
      <c r="K1669" s="73"/>
      <c r="L1669" s="73"/>
      <c r="M1669" s="73"/>
      <c r="N1669" s="73"/>
    </row>
    <row r="1670" spans="1:14">
      <c r="A1670" s="73"/>
      <c r="B1670" s="74"/>
      <c r="C1670" s="75"/>
      <c r="D1670" s="74"/>
      <c r="E1670" s="73"/>
      <c r="F1670" s="73"/>
      <c r="G1670" s="73"/>
      <c r="I1670" s="73"/>
      <c r="J1670" s="73"/>
      <c r="K1670" s="73"/>
      <c r="L1670" s="73"/>
      <c r="M1670" s="73"/>
      <c r="N1670" s="73"/>
    </row>
    <row r="1671" spans="1:14">
      <c r="A1671" s="73"/>
      <c r="B1671" s="74"/>
      <c r="C1671" s="75"/>
      <c r="D1671" s="74"/>
      <c r="E1671" s="73"/>
      <c r="F1671" s="73"/>
      <c r="G1671" s="73"/>
      <c r="I1671" s="73"/>
      <c r="J1671" s="73"/>
      <c r="K1671" s="73"/>
      <c r="L1671" s="73"/>
      <c r="M1671" s="73"/>
      <c r="N1671" s="73"/>
    </row>
    <row r="1672" spans="1:14">
      <c r="A1672" s="73"/>
      <c r="B1672" s="74"/>
      <c r="C1672" s="75"/>
      <c r="D1672" s="74"/>
      <c r="E1672" s="73"/>
      <c r="F1672" s="73"/>
      <c r="G1672" s="73"/>
      <c r="I1672" s="73"/>
      <c r="J1672" s="73"/>
      <c r="K1672" s="73"/>
      <c r="L1672" s="73"/>
      <c r="M1672" s="73"/>
      <c r="N1672" s="73"/>
    </row>
    <row r="1673" spans="1:14">
      <c r="A1673" s="73"/>
      <c r="B1673" s="74"/>
      <c r="C1673" s="75"/>
      <c r="D1673" s="74"/>
      <c r="E1673" s="73"/>
      <c r="F1673" s="73"/>
      <c r="G1673" s="73"/>
      <c r="I1673" s="73"/>
      <c r="J1673" s="73"/>
      <c r="K1673" s="73"/>
      <c r="L1673" s="73"/>
      <c r="M1673" s="73"/>
      <c r="N1673" s="73"/>
    </row>
    <row r="1674" spans="1:14">
      <c r="A1674" s="73"/>
      <c r="B1674" s="74"/>
      <c r="C1674" s="75"/>
      <c r="D1674" s="74"/>
      <c r="E1674" s="73"/>
      <c r="F1674" s="73"/>
      <c r="G1674" s="73"/>
      <c r="I1674" s="73"/>
      <c r="J1674" s="73"/>
      <c r="K1674" s="73"/>
      <c r="L1674" s="73"/>
      <c r="M1674" s="73"/>
      <c r="N1674" s="73"/>
    </row>
    <row r="1675" spans="1:14">
      <c r="A1675" s="73"/>
      <c r="B1675" s="74"/>
      <c r="C1675" s="75"/>
      <c r="D1675" s="74"/>
      <c r="E1675" s="73"/>
      <c r="F1675" s="73"/>
      <c r="G1675" s="73"/>
      <c r="I1675" s="73"/>
      <c r="J1675" s="73"/>
      <c r="K1675" s="73"/>
      <c r="L1675" s="73"/>
      <c r="M1675" s="73"/>
      <c r="N1675" s="73"/>
    </row>
    <row r="1676" spans="1:14">
      <c r="A1676" s="73"/>
      <c r="B1676" s="74"/>
      <c r="C1676" s="75"/>
      <c r="D1676" s="74"/>
      <c r="E1676" s="73"/>
      <c r="F1676" s="73"/>
      <c r="G1676" s="73"/>
      <c r="I1676" s="73"/>
      <c r="J1676" s="73"/>
      <c r="K1676" s="73"/>
      <c r="L1676" s="73"/>
      <c r="M1676" s="73"/>
      <c r="N1676" s="73"/>
    </row>
    <row r="1677" spans="1:14">
      <c r="A1677" s="73"/>
      <c r="B1677" s="74"/>
      <c r="C1677" s="75"/>
      <c r="D1677" s="74"/>
      <c r="E1677" s="73"/>
      <c r="F1677" s="73"/>
      <c r="G1677" s="73"/>
      <c r="I1677" s="73"/>
      <c r="J1677" s="73"/>
      <c r="K1677" s="73"/>
      <c r="L1677" s="73"/>
      <c r="M1677" s="73"/>
      <c r="N1677" s="73"/>
    </row>
    <row r="1678" spans="1:14">
      <c r="A1678" s="73"/>
      <c r="B1678" s="74"/>
      <c r="C1678" s="75"/>
      <c r="D1678" s="74"/>
      <c r="E1678" s="73"/>
      <c r="F1678" s="73"/>
      <c r="G1678" s="73"/>
      <c r="I1678" s="73"/>
      <c r="J1678" s="73"/>
      <c r="K1678" s="73"/>
      <c r="L1678" s="73"/>
      <c r="M1678" s="73"/>
      <c r="N1678" s="73"/>
    </row>
    <row r="1679" spans="1:14">
      <c r="A1679" s="73"/>
      <c r="B1679" s="74"/>
      <c r="C1679" s="75"/>
      <c r="D1679" s="74"/>
      <c r="E1679" s="73"/>
      <c r="F1679" s="73"/>
      <c r="G1679" s="73"/>
      <c r="I1679" s="73"/>
      <c r="J1679" s="73"/>
      <c r="K1679" s="73"/>
      <c r="L1679" s="73"/>
      <c r="M1679" s="73"/>
      <c r="N1679" s="73"/>
    </row>
    <row r="1680" spans="1:14">
      <c r="A1680" s="73"/>
      <c r="B1680" s="74"/>
      <c r="C1680" s="75"/>
      <c r="D1680" s="74"/>
      <c r="E1680" s="73"/>
      <c r="F1680" s="73"/>
      <c r="G1680" s="73"/>
      <c r="I1680" s="73"/>
      <c r="J1680" s="73"/>
      <c r="K1680" s="73"/>
      <c r="L1680" s="73"/>
      <c r="M1680" s="73"/>
      <c r="N1680" s="73"/>
    </row>
    <row r="1681" spans="1:14">
      <c r="A1681" s="73"/>
      <c r="B1681" s="74"/>
      <c r="C1681" s="75"/>
      <c r="D1681" s="74"/>
      <c r="E1681" s="73"/>
      <c r="F1681" s="73"/>
      <c r="G1681" s="73"/>
      <c r="I1681" s="73"/>
      <c r="J1681" s="73"/>
      <c r="K1681" s="73"/>
      <c r="L1681" s="73"/>
      <c r="M1681" s="73"/>
      <c r="N1681" s="73"/>
    </row>
    <row r="1682" spans="1:14">
      <c r="A1682" s="73"/>
      <c r="B1682" s="74"/>
      <c r="C1682" s="75"/>
      <c r="D1682" s="74"/>
      <c r="E1682" s="73"/>
      <c r="F1682" s="73"/>
      <c r="G1682" s="73"/>
      <c r="I1682" s="73"/>
      <c r="J1682" s="73"/>
      <c r="K1682" s="73"/>
      <c r="L1682" s="73"/>
      <c r="M1682" s="73"/>
      <c r="N1682" s="73"/>
    </row>
    <row r="1683" spans="1:14">
      <c r="A1683" s="73"/>
      <c r="B1683" s="74"/>
      <c r="C1683" s="75"/>
      <c r="D1683" s="74"/>
      <c r="E1683" s="73"/>
      <c r="F1683" s="73"/>
      <c r="G1683" s="73"/>
      <c r="I1683" s="73"/>
      <c r="J1683" s="73"/>
      <c r="K1683" s="73"/>
      <c r="L1683" s="73"/>
      <c r="M1683" s="73"/>
      <c r="N1683" s="73"/>
    </row>
    <row r="1684" spans="1:14">
      <c r="A1684" s="73"/>
      <c r="B1684" s="74"/>
      <c r="C1684" s="75"/>
      <c r="D1684" s="74"/>
      <c r="E1684" s="73"/>
      <c r="F1684" s="73"/>
      <c r="G1684" s="73"/>
      <c r="I1684" s="73"/>
      <c r="J1684" s="73"/>
      <c r="K1684" s="73"/>
      <c r="L1684" s="73"/>
      <c r="M1684" s="73"/>
      <c r="N1684" s="73"/>
    </row>
    <row r="1685" spans="1:14">
      <c r="A1685" s="73"/>
      <c r="B1685" s="74"/>
      <c r="C1685" s="75"/>
      <c r="D1685" s="74"/>
      <c r="E1685" s="73"/>
      <c r="F1685" s="73"/>
      <c r="G1685" s="73"/>
      <c r="I1685" s="73"/>
      <c r="J1685" s="73"/>
      <c r="K1685" s="73"/>
      <c r="L1685" s="73"/>
      <c r="M1685" s="73"/>
      <c r="N1685" s="73"/>
    </row>
    <row r="1686" spans="1:14">
      <c r="A1686" s="73"/>
      <c r="B1686" s="74"/>
      <c r="C1686" s="75"/>
      <c r="D1686" s="74"/>
      <c r="E1686" s="73"/>
      <c r="F1686" s="73"/>
      <c r="G1686" s="73"/>
      <c r="I1686" s="73"/>
      <c r="J1686" s="73"/>
      <c r="K1686" s="73"/>
      <c r="L1686" s="73"/>
      <c r="M1686" s="73"/>
      <c r="N1686" s="73"/>
    </row>
    <row r="1687" spans="1:14">
      <c r="A1687" s="73"/>
      <c r="B1687" s="74"/>
      <c r="C1687" s="75"/>
      <c r="D1687" s="74"/>
      <c r="E1687" s="73"/>
      <c r="F1687" s="73"/>
      <c r="G1687" s="73"/>
      <c r="I1687" s="73"/>
      <c r="J1687" s="73"/>
      <c r="K1687" s="73"/>
      <c r="L1687" s="73"/>
      <c r="M1687" s="73"/>
      <c r="N1687" s="73"/>
    </row>
    <row r="1688" spans="1:14">
      <c r="A1688" s="73"/>
      <c r="B1688" s="74"/>
      <c r="C1688" s="75"/>
      <c r="D1688" s="74"/>
      <c r="E1688" s="73"/>
      <c r="F1688" s="73"/>
      <c r="G1688" s="73"/>
      <c r="I1688" s="73"/>
      <c r="J1688" s="73"/>
      <c r="K1688" s="73"/>
      <c r="L1688" s="73"/>
      <c r="M1688" s="73"/>
      <c r="N1688" s="73"/>
    </row>
    <row r="1689" spans="1:14">
      <c r="A1689" s="73"/>
      <c r="B1689" s="74"/>
      <c r="C1689" s="75"/>
      <c r="D1689" s="74"/>
      <c r="E1689" s="73"/>
      <c r="F1689" s="73"/>
      <c r="G1689" s="73"/>
      <c r="I1689" s="73"/>
      <c r="J1689" s="73"/>
      <c r="K1689" s="73"/>
      <c r="L1689" s="73"/>
      <c r="M1689" s="73"/>
      <c r="N1689" s="73"/>
    </row>
    <row r="1690" spans="1:14">
      <c r="A1690" s="73"/>
      <c r="B1690" s="74"/>
      <c r="C1690" s="75"/>
      <c r="D1690" s="74"/>
      <c r="E1690" s="73"/>
      <c r="F1690" s="73"/>
      <c r="G1690" s="73"/>
      <c r="I1690" s="73"/>
      <c r="J1690" s="73"/>
      <c r="K1690" s="73"/>
      <c r="L1690" s="73"/>
      <c r="M1690" s="73"/>
      <c r="N1690" s="73"/>
    </row>
    <row r="1691" spans="1:14">
      <c r="A1691" s="73"/>
      <c r="B1691" s="74"/>
      <c r="C1691" s="75"/>
      <c r="D1691" s="74"/>
      <c r="E1691" s="73"/>
      <c r="F1691" s="73"/>
      <c r="G1691" s="73"/>
      <c r="I1691" s="73"/>
      <c r="J1691" s="73"/>
      <c r="K1691" s="73"/>
      <c r="L1691" s="73"/>
      <c r="M1691" s="73"/>
      <c r="N1691" s="73"/>
    </row>
    <row r="1692" spans="1:14">
      <c r="A1692" s="73"/>
      <c r="B1692" s="74"/>
      <c r="C1692" s="75"/>
      <c r="D1692" s="74"/>
      <c r="E1692" s="73"/>
      <c r="F1692" s="73"/>
      <c r="G1692" s="73"/>
      <c r="I1692" s="73"/>
      <c r="J1692" s="73"/>
      <c r="K1692" s="73"/>
      <c r="L1692" s="73"/>
      <c r="M1692" s="73"/>
      <c r="N1692" s="73"/>
    </row>
    <row r="1693" spans="1:14">
      <c r="A1693" s="73"/>
      <c r="B1693" s="74"/>
      <c r="C1693" s="75"/>
      <c r="D1693" s="74"/>
      <c r="E1693" s="73"/>
      <c r="F1693" s="73"/>
      <c r="G1693" s="73"/>
      <c r="I1693" s="73"/>
      <c r="J1693" s="73"/>
      <c r="K1693" s="73"/>
      <c r="L1693" s="73"/>
      <c r="M1693" s="73"/>
      <c r="N1693" s="73"/>
    </row>
    <row r="1694" spans="1:14">
      <c r="A1694" s="73"/>
      <c r="B1694" s="74"/>
      <c r="C1694" s="75"/>
      <c r="D1694" s="74"/>
      <c r="E1694" s="73"/>
      <c r="F1694" s="73"/>
      <c r="G1694" s="73"/>
      <c r="I1694" s="73"/>
      <c r="J1694" s="73"/>
      <c r="K1694" s="73"/>
      <c r="L1694" s="73"/>
      <c r="M1694" s="73"/>
      <c r="N1694" s="73"/>
    </row>
    <row r="1695" spans="1:14">
      <c r="A1695" s="73"/>
      <c r="B1695" s="74"/>
      <c r="C1695" s="75"/>
      <c r="D1695" s="74"/>
      <c r="E1695" s="73"/>
      <c r="F1695" s="73"/>
      <c r="G1695" s="73"/>
      <c r="I1695" s="73"/>
      <c r="J1695" s="73"/>
      <c r="K1695" s="73"/>
      <c r="L1695" s="73"/>
      <c r="M1695" s="73"/>
      <c r="N1695" s="73"/>
    </row>
    <row r="1696" spans="1:14">
      <c r="A1696" s="73"/>
      <c r="B1696" s="74"/>
      <c r="C1696" s="75"/>
      <c r="D1696" s="74"/>
      <c r="E1696" s="73"/>
      <c r="F1696" s="73"/>
      <c r="G1696" s="73"/>
      <c r="I1696" s="73"/>
      <c r="J1696" s="73"/>
      <c r="K1696" s="73"/>
      <c r="L1696" s="73"/>
      <c r="M1696" s="73"/>
      <c r="N1696" s="73"/>
    </row>
    <row r="1697" spans="1:14">
      <c r="A1697" s="73"/>
      <c r="B1697" s="74"/>
      <c r="C1697" s="75"/>
      <c r="D1697" s="74"/>
      <c r="E1697" s="73"/>
      <c r="F1697" s="73"/>
      <c r="G1697" s="73"/>
      <c r="I1697" s="73"/>
      <c r="J1697" s="73"/>
      <c r="K1697" s="73"/>
      <c r="L1697" s="73"/>
      <c r="M1697" s="73"/>
      <c r="N1697" s="73"/>
    </row>
    <row r="1698" spans="1:14">
      <c r="A1698" s="73"/>
      <c r="B1698" s="74"/>
      <c r="C1698" s="75"/>
      <c r="D1698" s="74"/>
      <c r="E1698" s="73"/>
      <c r="F1698" s="73"/>
      <c r="G1698" s="73"/>
      <c r="I1698" s="73"/>
      <c r="J1698" s="73"/>
      <c r="K1698" s="73"/>
      <c r="L1698" s="73"/>
      <c r="M1698" s="73"/>
      <c r="N1698" s="73"/>
    </row>
    <row r="1699" spans="1:14">
      <c r="A1699" s="73"/>
      <c r="B1699" s="74"/>
      <c r="C1699" s="75"/>
      <c r="D1699" s="74"/>
      <c r="E1699" s="73"/>
      <c r="F1699" s="73"/>
      <c r="G1699" s="73"/>
      <c r="I1699" s="73"/>
      <c r="J1699" s="73"/>
      <c r="K1699" s="73"/>
      <c r="L1699" s="73"/>
      <c r="M1699" s="73"/>
      <c r="N1699" s="73"/>
    </row>
    <row r="1700" spans="1:14">
      <c r="A1700" s="73"/>
      <c r="B1700" s="74"/>
      <c r="C1700" s="75"/>
      <c r="D1700" s="74"/>
      <c r="E1700" s="73"/>
      <c r="F1700" s="73"/>
      <c r="G1700" s="73"/>
      <c r="I1700" s="73"/>
      <c r="J1700" s="73"/>
      <c r="K1700" s="73"/>
      <c r="L1700" s="73"/>
      <c r="M1700" s="73"/>
      <c r="N1700" s="73"/>
    </row>
    <row r="1701" spans="1:14">
      <c r="A1701" s="73"/>
      <c r="B1701" s="74"/>
      <c r="C1701" s="75"/>
      <c r="D1701" s="74"/>
      <c r="E1701" s="73"/>
      <c r="F1701" s="73"/>
      <c r="G1701" s="73"/>
      <c r="I1701" s="73"/>
      <c r="J1701" s="73"/>
      <c r="K1701" s="73"/>
      <c r="L1701" s="73"/>
      <c r="M1701" s="73"/>
      <c r="N1701" s="73"/>
    </row>
    <row r="1702" spans="1:14">
      <c r="A1702" s="73"/>
      <c r="B1702" s="74"/>
      <c r="C1702" s="75"/>
      <c r="D1702" s="74"/>
      <c r="E1702" s="73"/>
      <c r="F1702" s="73"/>
      <c r="G1702" s="73"/>
      <c r="I1702" s="73"/>
      <c r="J1702" s="73"/>
      <c r="K1702" s="73"/>
      <c r="L1702" s="73"/>
      <c r="M1702" s="73"/>
      <c r="N1702" s="73"/>
    </row>
    <row r="1703" spans="1:14">
      <c r="A1703" s="73"/>
      <c r="B1703" s="74"/>
      <c r="C1703" s="75"/>
      <c r="D1703" s="74"/>
      <c r="E1703" s="73"/>
      <c r="F1703" s="73"/>
      <c r="G1703" s="73"/>
      <c r="I1703" s="73"/>
      <c r="J1703" s="73"/>
      <c r="K1703" s="73"/>
      <c r="L1703" s="73"/>
      <c r="M1703" s="73"/>
      <c r="N1703" s="73"/>
    </row>
    <row r="1704" spans="1:14">
      <c r="A1704" s="73"/>
      <c r="B1704" s="74"/>
      <c r="C1704" s="75"/>
      <c r="D1704" s="74"/>
      <c r="E1704" s="73"/>
      <c r="F1704" s="73"/>
      <c r="G1704" s="73"/>
      <c r="I1704" s="73"/>
      <c r="J1704" s="73"/>
      <c r="K1704" s="73"/>
      <c r="L1704" s="73"/>
      <c r="M1704" s="73"/>
      <c r="N1704" s="73"/>
    </row>
    <row r="1705" spans="1:14">
      <c r="A1705" s="73"/>
      <c r="B1705" s="74"/>
      <c r="C1705" s="75"/>
      <c r="D1705" s="74"/>
      <c r="E1705" s="73"/>
      <c r="F1705" s="73"/>
      <c r="G1705" s="73"/>
      <c r="I1705" s="73"/>
      <c r="J1705" s="73"/>
      <c r="K1705" s="73"/>
      <c r="L1705" s="73"/>
      <c r="M1705" s="73"/>
      <c r="N1705" s="73"/>
    </row>
    <row r="1706" spans="1:14">
      <c r="A1706" s="73"/>
      <c r="B1706" s="74"/>
      <c r="C1706" s="75"/>
      <c r="D1706" s="74"/>
      <c r="E1706" s="73"/>
      <c r="F1706" s="73"/>
      <c r="G1706" s="73"/>
      <c r="I1706" s="73"/>
      <c r="J1706" s="73"/>
      <c r="K1706" s="73"/>
      <c r="L1706" s="73"/>
      <c r="M1706" s="73"/>
      <c r="N1706" s="73"/>
    </row>
    <row r="1707" spans="1:14">
      <c r="A1707" s="73"/>
      <c r="B1707" s="74"/>
      <c r="C1707" s="75"/>
      <c r="D1707" s="74"/>
      <c r="E1707" s="73"/>
      <c r="F1707" s="73"/>
      <c r="G1707" s="73"/>
      <c r="I1707" s="73"/>
      <c r="J1707" s="73"/>
      <c r="K1707" s="73"/>
      <c r="L1707" s="73"/>
      <c r="M1707" s="73"/>
      <c r="N1707" s="73"/>
    </row>
    <row r="1708" spans="1:14">
      <c r="A1708" s="73"/>
      <c r="B1708" s="74"/>
      <c r="C1708" s="75"/>
      <c r="D1708" s="74"/>
      <c r="E1708" s="73"/>
      <c r="F1708" s="73"/>
      <c r="G1708" s="73"/>
      <c r="I1708" s="73"/>
      <c r="J1708" s="73"/>
      <c r="K1708" s="73"/>
      <c r="L1708" s="73"/>
      <c r="M1708" s="73"/>
      <c r="N1708" s="73"/>
    </row>
    <row r="1709" spans="1:14">
      <c r="A1709" s="73"/>
      <c r="B1709" s="74"/>
      <c r="C1709" s="75"/>
      <c r="D1709" s="74"/>
      <c r="E1709" s="73"/>
      <c r="F1709" s="73"/>
      <c r="G1709" s="73"/>
      <c r="I1709" s="73"/>
      <c r="J1709" s="73"/>
      <c r="K1709" s="73"/>
      <c r="L1709" s="73"/>
      <c r="M1709" s="73"/>
      <c r="N1709" s="73"/>
    </row>
    <row r="1710" spans="1:14">
      <c r="A1710" s="73"/>
      <c r="B1710" s="74"/>
      <c r="C1710" s="75"/>
      <c r="D1710" s="74"/>
      <c r="E1710" s="73"/>
      <c r="F1710" s="73"/>
      <c r="G1710" s="73"/>
      <c r="I1710" s="73"/>
      <c r="J1710" s="73"/>
      <c r="K1710" s="73"/>
      <c r="L1710" s="73"/>
      <c r="M1710" s="73"/>
      <c r="N1710" s="73"/>
    </row>
    <row r="1711" spans="1:14">
      <c r="A1711" s="73"/>
      <c r="B1711" s="74"/>
      <c r="C1711" s="75"/>
      <c r="D1711" s="74"/>
      <c r="E1711" s="73"/>
      <c r="F1711" s="73"/>
      <c r="G1711" s="73"/>
      <c r="I1711" s="73"/>
      <c r="J1711" s="73"/>
      <c r="K1711" s="73"/>
      <c r="L1711" s="73"/>
      <c r="M1711" s="73"/>
      <c r="N1711" s="73"/>
    </row>
    <row r="1712" spans="1:14">
      <c r="A1712" s="73"/>
      <c r="B1712" s="74"/>
      <c r="C1712" s="75"/>
      <c r="D1712" s="74"/>
      <c r="E1712" s="73"/>
      <c r="F1712" s="73"/>
      <c r="G1712" s="73"/>
      <c r="I1712" s="73"/>
      <c r="J1712" s="73"/>
      <c r="K1712" s="73"/>
      <c r="L1712" s="73"/>
      <c r="M1712" s="73"/>
      <c r="N1712" s="73"/>
    </row>
    <row r="1713" spans="1:14">
      <c r="A1713" s="73"/>
      <c r="B1713" s="74"/>
      <c r="C1713" s="75"/>
      <c r="D1713" s="74"/>
      <c r="E1713" s="73"/>
      <c r="F1713" s="73"/>
      <c r="G1713" s="73"/>
      <c r="I1713" s="73"/>
      <c r="J1713" s="73"/>
      <c r="K1713" s="73"/>
      <c r="L1713" s="73"/>
      <c r="M1713" s="73"/>
      <c r="N1713" s="73"/>
    </row>
    <row r="1714" spans="1:14">
      <c r="A1714" s="73"/>
      <c r="B1714" s="74"/>
      <c r="C1714" s="75"/>
      <c r="D1714" s="74"/>
      <c r="E1714" s="73"/>
      <c r="F1714" s="73"/>
      <c r="G1714" s="73"/>
      <c r="I1714" s="73"/>
      <c r="J1714" s="73"/>
      <c r="K1714" s="73"/>
      <c r="L1714" s="73"/>
      <c r="M1714" s="73"/>
      <c r="N1714" s="73"/>
    </row>
    <row r="1715" spans="1:14">
      <c r="A1715" s="73"/>
      <c r="B1715" s="74"/>
      <c r="C1715" s="75"/>
      <c r="D1715" s="74"/>
      <c r="E1715" s="73"/>
      <c r="F1715" s="73"/>
      <c r="G1715" s="73"/>
      <c r="I1715" s="73"/>
      <c r="J1715" s="73"/>
      <c r="K1715" s="73"/>
      <c r="L1715" s="73"/>
      <c r="M1715" s="73"/>
      <c r="N1715" s="73"/>
    </row>
    <row r="1716" spans="1:14">
      <c r="A1716" s="73"/>
      <c r="B1716" s="74"/>
      <c r="C1716" s="75"/>
      <c r="D1716" s="74"/>
      <c r="E1716" s="73"/>
      <c r="F1716" s="73"/>
      <c r="G1716" s="73"/>
      <c r="I1716" s="73"/>
      <c r="J1716" s="73"/>
      <c r="K1716" s="73"/>
      <c r="L1716" s="73"/>
      <c r="M1716" s="73"/>
      <c r="N1716" s="73"/>
    </row>
    <row r="1717" spans="1:14">
      <c r="A1717" s="73"/>
      <c r="B1717" s="74"/>
      <c r="C1717" s="75"/>
      <c r="D1717" s="74"/>
      <c r="E1717" s="73"/>
      <c r="F1717" s="73"/>
      <c r="G1717" s="73"/>
      <c r="I1717" s="73"/>
      <c r="J1717" s="73"/>
      <c r="K1717" s="73"/>
      <c r="L1717" s="73"/>
      <c r="M1717" s="73"/>
      <c r="N1717" s="73"/>
    </row>
    <row r="1718" spans="1:14">
      <c r="A1718" s="73"/>
      <c r="B1718" s="74"/>
      <c r="C1718" s="75"/>
      <c r="D1718" s="74"/>
      <c r="E1718" s="73"/>
      <c r="F1718" s="73"/>
      <c r="G1718" s="73"/>
      <c r="I1718" s="73"/>
      <c r="J1718" s="73"/>
      <c r="K1718" s="73"/>
      <c r="L1718" s="73"/>
      <c r="M1718" s="73"/>
      <c r="N1718" s="73"/>
    </row>
    <row r="1719" spans="1:14">
      <c r="A1719" s="73"/>
      <c r="B1719" s="74"/>
      <c r="C1719" s="75"/>
      <c r="D1719" s="74"/>
      <c r="E1719" s="73"/>
      <c r="F1719" s="73"/>
      <c r="G1719" s="73"/>
      <c r="I1719" s="73"/>
      <c r="J1719" s="73"/>
      <c r="K1719" s="73"/>
      <c r="L1719" s="73"/>
      <c r="M1719" s="73"/>
      <c r="N1719" s="73"/>
    </row>
    <row r="1720" spans="1:14">
      <c r="A1720" s="73"/>
      <c r="B1720" s="74"/>
      <c r="C1720" s="75"/>
      <c r="D1720" s="74"/>
      <c r="E1720" s="73"/>
      <c r="F1720" s="73"/>
      <c r="G1720" s="73"/>
      <c r="I1720" s="73"/>
      <c r="J1720" s="73"/>
      <c r="K1720" s="73"/>
      <c r="L1720" s="73"/>
      <c r="M1720" s="73"/>
      <c r="N1720" s="73"/>
    </row>
    <row r="1721" spans="1:14">
      <c r="A1721" s="73"/>
      <c r="B1721" s="74"/>
      <c r="C1721" s="75"/>
      <c r="D1721" s="74"/>
      <c r="E1721" s="73"/>
      <c r="F1721" s="73"/>
      <c r="G1721" s="73"/>
      <c r="I1721" s="73"/>
      <c r="J1721" s="73"/>
      <c r="K1721" s="73"/>
      <c r="L1721" s="73"/>
      <c r="M1721" s="73"/>
      <c r="N1721" s="73"/>
    </row>
    <row r="1722" spans="1:14">
      <c r="A1722" s="73"/>
      <c r="B1722" s="74"/>
      <c r="C1722" s="75"/>
      <c r="D1722" s="74"/>
      <c r="E1722" s="73"/>
      <c r="F1722" s="73"/>
      <c r="G1722" s="73"/>
      <c r="I1722" s="73"/>
      <c r="J1722" s="73"/>
      <c r="K1722" s="73"/>
      <c r="L1722" s="73"/>
      <c r="M1722" s="73"/>
      <c r="N1722" s="73"/>
    </row>
    <row r="1723" spans="1:14">
      <c r="A1723" s="73"/>
      <c r="B1723" s="74"/>
      <c r="C1723" s="75"/>
      <c r="D1723" s="74"/>
      <c r="E1723" s="73"/>
      <c r="F1723" s="73"/>
      <c r="G1723" s="73"/>
      <c r="I1723" s="73"/>
      <c r="J1723" s="73"/>
      <c r="K1723" s="73"/>
      <c r="L1723" s="73"/>
      <c r="M1723" s="73"/>
      <c r="N1723" s="73"/>
    </row>
    <row r="1724" spans="1:14">
      <c r="A1724" s="73"/>
      <c r="B1724" s="74"/>
      <c r="C1724" s="75"/>
      <c r="D1724" s="74"/>
      <c r="E1724" s="73"/>
      <c r="F1724" s="73"/>
      <c r="G1724" s="73"/>
      <c r="I1724" s="73"/>
      <c r="J1724" s="73"/>
      <c r="K1724" s="73"/>
      <c r="L1724" s="73"/>
      <c r="M1724" s="73"/>
      <c r="N1724" s="73"/>
    </row>
    <row r="1725" spans="1:14">
      <c r="A1725" s="73"/>
      <c r="B1725" s="74"/>
      <c r="C1725" s="75"/>
      <c r="D1725" s="74"/>
      <c r="E1725" s="73"/>
      <c r="F1725" s="73"/>
      <c r="G1725" s="73"/>
      <c r="I1725" s="73"/>
      <c r="J1725" s="73"/>
      <c r="K1725" s="73"/>
      <c r="L1725" s="73"/>
      <c r="M1725" s="73"/>
      <c r="N1725" s="73"/>
    </row>
    <row r="1726" spans="1:14">
      <c r="A1726" s="73"/>
      <c r="B1726" s="74"/>
      <c r="C1726" s="75"/>
      <c r="D1726" s="74"/>
      <c r="E1726" s="73"/>
      <c r="F1726" s="73"/>
      <c r="G1726" s="73"/>
      <c r="I1726" s="73"/>
      <c r="J1726" s="73"/>
      <c r="K1726" s="73"/>
      <c r="L1726" s="73"/>
      <c r="M1726" s="73"/>
      <c r="N1726" s="73"/>
    </row>
    <row r="1727" spans="1:14">
      <c r="A1727" s="73"/>
      <c r="B1727" s="74"/>
      <c r="C1727" s="75"/>
      <c r="D1727" s="74"/>
      <c r="E1727" s="73"/>
      <c r="F1727" s="73"/>
      <c r="G1727" s="73"/>
      <c r="I1727" s="73"/>
      <c r="J1727" s="73"/>
      <c r="K1727" s="73"/>
      <c r="L1727" s="73"/>
      <c r="M1727" s="73"/>
      <c r="N1727" s="73"/>
    </row>
    <row r="1728" spans="1:14">
      <c r="A1728" s="73"/>
      <c r="B1728" s="74"/>
      <c r="C1728" s="75"/>
      <c r="D1728" s="74"/>
      <c r="E1728" s="73"/>
      <c r="F1728" s="73"/>
      <c r="G1728" s="73"/>
      <c r="I1728" s="73"/>
      <c r="J1728" s="73"/>
      <c r="K1728" s="73"/>
      <c r="L1728" s="73"/>
      <c r="M1728" s="73"/>
      <c r="N1728" s="73"/>
    </row>
    <row r="1729" spans="1:14">
      <c r="A1729" s="73"/>
      <c r="B1729" s="74"/>
      <c r="C1729" s="75"/>
      <c r="D1729" s="74"/>
      <c r="E1729" s="73"/>
      <c r="F1729" s="73"/>
      <c r="G1729" s="73"/>
      <c r="I1729" s="73"/>
      <c r="J1729" s="73"/>
      <c r="K1729" s="73"/>
      <c r="L1729" s="73"/>
      <c r="M1729" s="73"/>
      <c r="N1729" s="73"/>
    </row>
    <row r="1730" spans="1:14">
      <c r="A1730" s="73"/>
      <c r="B1730" s="74"/>
      <c r="C1730" s="75"/>
      <c r="D1730" s="74"/>
      <c r="E1730" s="73"/>
      <c r="F1730" s="73"/>
      <c r="G1730" s="73"/>
      <c r="I1730" s="73"/>
      <c r="J1730" s="73"/>
      <c r="K1730" s="73"/>
      <c r="L1730" s="73"/>
      <c r="M1730" s="73"/>
      <c r="N1730" s="73"/>
    </row>
    <row r="1731" spans="1:14">
      <c r="A1731" s="73"/>
      <c r="B1731" s="74"/>
      <c r="C1731" s="75"/>
      <c r="D1731" s="74"/>
      <c r="E1731" s="73"/>
      <c r="F1731" s="73"/>
      <c r="G1731" s="73"/>
      <c r="I1731" s="73"/>
      <c r="J1731" s="73"/>
      <c r="K1731" s="73"/>
      <c r="L1731" s="73"/>
      <c r="M1731" s="73"/>
      <c r="N1731" s="73"/>
    </row>
    <row r="1732" spans="1:14">
      <c r="A1732" s="73"/>
      <c r="B1732" s="74"/>
      <c r="C1732" s="75"/>
      <c r="D1732" s="74"/>
      <c r="E1732" s="73"/>
      <c r="F1732" s="73"/>
      <c r="G1732" s="73"/>
      <c r="I1732" s="73"/>
      <c r="J1732" s="73"/>
      <c r="K1732" s="73"/>
      <c r="L1732" s="73"/>
      <c r="M1732" s="73"/>
      <c r="N1732" s="73"/>
    </row>
    <row r="1733" spans="1:14">
      <c r="A1733" s="73"/>
      <c r="B1733" s="74"/>
      <c r="C1733" s="75"/>
      <c r="D1733" s="74"/>
      <c r="E1733" s="73"/>
      <c r="F1733" s="73"/>
      <c r="G1733" s="73"/>
      <c r="I1733" s="73"/>
      <c r="J1733" s="73"/>
      <c r="K1733" s="73"/>
      <c r="L1733" s="73"/>
      <c r="M1733" s="73"/>
      <c r="N1733" s="73"/>
    </row>
    <row r="1734" spans="1:14">
      <c r="A1734" s="73"/>
      <c r="B1734" s="74"/>
      <c r="C1734" s="75"/>
      <c r="D1734" s="74"/>
      <c r="E1734" s="73"/>
      <c r="F1734" s="73"/>
      <c r="G1734" s="73"/>
      <c r="I1734" s="73"/>
      <c r="J1734" s="73"/>
      <c r="K1734" s="73"/>
      <c r="L1734" s="73"/>
      <c r="M1734" s="73"/>
      <c r="N1734" s="73"/>
    </row>
    <row r="1735" spans="1:14">
      <c r="A1735" s="73"/>
      <c r="B1735" s="74"/>
      <c r="C1735" s="75"/>
      <c r="D1735" s="74"/>
      <c r="E1735" s="73"/>
      <c r="F1735" s="73"/>
      <c r="G1735" s="73"/>
      <c r="I1735" s="73"/>
      <c r="J1735" s="73"/>
      <c r="K1735" s="73"/>
      <c r="L1735" s="73"/>
      <c r="M1735" s="73"/>
      <c r="N1735" s="73"/>
    </row>
    <row r="1736" spans="1:14">
      <c r="A1736" s="73"/>
      <c r="B1736" s="74"/>
      <c r="C1736" s="75"/>
      <c r="D1736" s="74"/>
      <c r="E1736" s="73"/>
      <c r="F1736" s="73"/>
      <c r="G1736" s="73"/>
      <c r="I1736" s="73"/>
      <c r="J1736" s="73"/>
      <c r="K1736" s="73"/>
      <c r="L1736" s="73"/>
      <c r="M1736" s="73"/>
      <c r="N1736" s="73"/>
    </row>
    <row r="1737" spans="1:14">
      <c r="A1737" s="73"/>
      <c r="B1737" s="74"/>
      <c r="C1737" s="75"/>
      <c r="D1737" s="74"/>
      <c r="E1737" s="73"/>
      <c r="F1737" s="73"/>
      <c r="G1737" s="73"/>
      <c r="I1737" s="73"/>
      <c r="J1737" s="73"/>
      <c r="K1737" s="73"/>
      <c r="L1737" s="73"/>
      <c r="M1737" s="73"/>
      <c r="N1737" s="73"/>
    </row>
    <row r="1738" spans="1:14">
      <c r="A1738" s="73"/>
      <c r="B1738" s="74"/>
      <c r="C1738" s="75"/>
      <c r="D1738" s="74"/>
      <c r="E1738" s="73"/>
      <c r="F1738" s="73"/>
      <c r="G1738" s="73"/>
      <c r="I1738" s="73"/>
      <c r="J1738" s="73"/>
      <c r="K1738" s="73"/>
      <c r="L1738" s="73"/>
      <c r="M1738" s="73"/>
      <c r="N1738" s="73"/>
    </row>
    <row r="1739" spans="1:14">
      <c r="A1739" s="73"/>
      <c r="B1739" s="74"/>
      <c r="C1739" s="75"/>
      <c r="D1739" s="74"/>
      <c r="E1739" s="73"/>
      <c r="F1739" s="73"/>
      <c r="G1739" s="73"/>
      <c r="I1739" s="73"/>
      <c r="J1739" s="73"/>
      <c r="K1739" s="73"/>
      <c r="L1739" s="73"/>
      <c r="M1739" s="73"/>
      <c r="N1739" s="73"/>
    </row>
    <row r="1740" spans="1:14">
      <c r="A1740" s="73"/>
      <c r="B1740" s="74"/>
      <c r="C1740" s="75"/>
      <c r="D1740" s="74"/>
      <c r="E1740" s="73"/>
      <c r="F1740" s="73"/>
      <c r="G1740" s="73"/>
      <c r="I1740" s="73"/>
      <c r="J1740" s="73"/>
      <c r="K1740" s="73"/>
      <c r="L1740" s="73"/>
      <c r="M1740" s="73"/>
      <c r="N1740" s="73"/>
    </row>
    <row r="1741" spans="1:14">
      <c r="A1741" s="73"/>
      <c r="B1741" s="74"/>
      <c r="C1741" s="75"/>
      <c r="D1741" s="74"/>
      <c r="E1741" s="73"/>
      <c r="F1741" s="73"/>
      <c r="G1741" s="73"/>
      <c r="I1741" s="73"/>
      <c r="J1741" s="73"/>
      <c r="K1741" s="73"/>
      <c r="L1741" s="73"/>
      <c r="M1741" s="73"/>
      <c r="N1741" s="73"/>
    </row>
    <row r="1742" spans="1:14">
      <c r="A1742" s="73"/>
      <c r="B1742" s="74"/>
      <c r="C1742" s="75"/>
      <c r="D1742" s="74"/>
      <c r="E1742" s="73"/>
      <c r="F1742" s="73"/>
      <c r="G1742" s="73"/>
      <c r="I1742" s="73"/>
      <c r="J1742" s="73"/>
      <c r="K1742" s="73"/>
      <c r="L1742" s="73"/>
      <c r="M1742" s="73"/>
      <c r="N1742" s="73"/>
    </row>
    <row r="1743" spans="1:14">
      <c r="A1743" s="73"/>
      <c r="B1743" s="74"/>
      <c r="C1743" s="75"/>
      <c r="D1743" s="74"/>
      <c r="E1743" s="73"/>
      <c r="F1743" s="73"/>
      <c r="G1743" s="73"/>
      <c r="I1743" s="73"/>
      <c r="J1743" s="73"/>
      <c r="K1743" s="73"/>
      <c r="L1743" s="73"/>
      <c r="M1743" s="73"/>
      <c r="N1743" s="73"/>
    </row>
    <row r="1744" spans="1:14">
      <c r="A1744" s="73"/>
      <c r="B1744" s="74"/>
      <c r="C1744" s="75"/>
      <c r="D1744" s="74"/>
      <c r="E1744" s="73"/>
      <c r="F1744" s="73"/>
      <c r="G1744" s="73"/>
      <c r="I1744" s="73"/>
      <c r="J1744" s="73"/>
      <c r="K1744" s="73"/>
      <c r="L1744" s="73"/>
      <c r="M1744" s="73"/>
      <c r="N1744" s="73"/>
    </row>
    <row r="1745" spans="1:14">
      <c r="A1745" s="73"/>
      <c r="B1745" s="74"/>
      <c r="C1745" s="75"/>
      <c r="D1745" s="74"/>
      <c r="E1745" s="73"/>
      <c r="F1745" s="73"/>
      <c r="G1745" s="73"/>
      <c r="I1745" s="73"/>
      <c r="J1745" s="73"/>
      <c r="K1745" s="73"/>
      <c r="L1745" s="73"/>
      <c r="M1745" s="73"/>
      <c r="N1745" s="73"/>
    </row>
    <row r="1746" spans="1:14">
      <c r="A1746" s="73"/>
      <c r="B1746" s="74"/>
      <c r="C1746" s="75"/>
      <c r="D1746" s="74"/>
      <c r="E1746" s="73"/>
      <c r="F1746" s="73"/>
      <c r="G1746" s="73"/>
      <c r="I1746" s="73"/>
      <c r="J1746" s="73"/>
      <c r="K1746" s="73"/>
      <c r="L1746" s="73"/>
      <c r="M1746" s="73"/>
      <c r="N1746" s="73"/>
    </row>
    <row r="1747" spans="1:14">
      <c r="A1747" s="73"/>
      <c r="B1747" s="74"/>
      <c r="C1747" s="75"/>
      <c r="D1747" s="74"/>
      <c r="E1747" s="73"/>
      <c r="F1747" s="73"/>
      <c r="G1747" s="73"/>
      <c r="I1747" s="73"/>
      <c r="J1747" s="73"/>
      <c r="K1747" s="73"/>
      <c r="L1747" s="73"/>
      <c r="M1747" s="73"/>
      <c r="N1747" s="73"/>
    </row>
    <row r="1748" spans="1:14">
      <c r="A1748" s="73"/>
      <c r="B1748" s="74"/>
      <c r="C1748" s="75"/>
      <c r="D1748" s="74"/>
      <c r="E1748" s="73"/>
      <c r="F1748" s="73"/>
      <c r="G1748" s="73"/>
      <c r="I1748" s="73"/>
      <c r="J1748" s="73"/>
      <c r="K1748" s="73"/>
      <c r="L1748" s="73"/>
      <c r="M1748" s="73"/>
      <c r="N1748" s="73"/>
    </row>
    <row r="1749" spans="1:14">
      <c r="A1749" s="73"/>
      <c r="B1749" s="74"/>
      <c r="C1749" s="75"/>
      <c r="D1749" s="74"/>
      <c r="E1749" s="73"/>
      <c r="F1749" s="73"/>
      <c r="G1749" s="73"/>
      <c r="I1749" s="73"/>
      <c r="J1749" s="73"/>
      <c r="K1749" s="73"/>
      <c r="L1749" s="73"/>
      <c r="M1749" s="73"/>
      <c r="N1749" s="73"/>
    </row>
    <row r="1750" spans="1:14">
      <c r="A1750" s="73"/>
      <c r="B1750" s="74"/>
      <c r="C1750" s="75"/>
      <c r="D1750" s="74"/>
      <c r="E1750" s="73"/>
      <c r="F1750" s="73"/>
      <c r="G1750" s="73"/>
      <c r="I1750" s="73"/>
      <c r="J1750" s="73"/>
      <c r="K1750" s="73"/>
      <c r="L1750" s="73"/>
      <c r="M1750" s="73"/>
      <c r="N1750" s="73"/>
    </row>
    <row r="1751" spans="1:14">
      <c r="A1751" s="73"/>
      <c r="B1751" s="74"/>
      <c r="C1751" s="75"/>
      <c r="D1751" s="74"/>
      <c r="E1751" s="73"/>
      <c r="F1751" s="73"/>
      <c r="G1751" s="73"/>
      <c r="I1751" s="73"/>
      <c r="J1751" s="73"/>
      <c r="K1751" s="73"/>
      <c r="L1751" s="73"/>
      <c r="M1751" s="73"/>
      <c r="N1751" s="73"/>
    </row>
    <row r="1752" spans="1:14">
      <c r="A1752" s="73"/>
      <c r="B1752" s="74"/>
      <c r="C1752" s="75"/>
      <c r="D1752" s="74"/>
      <c r="E1752" s="73"/>
      <c r="F1752" s="73"/>
      <c r="G1752" s="73"/>
      <c r="I1752" s="73"/>
      <c r="J1752" s="73"/>
      <c r="K1752" s="73"/>
      <c r="L1752" s="73"/>
      <c r="M1752" s="73"/>
      <c r="N1752" s="73"/>
    </row>
    <row r="1753" spans="1:14">
      <c r="A1753" s="73"/>
      <c r="B1753" s="74"/>
      <c r="C1753" s="75"/>
      <c r="D1753" s="74"/>
      <c r="E1753" s="73"/>
      <c r="F1753" s="73"/>
      <c r="G1753" s="73"/>
      <c r="I1753" s="73"/>
      <c r="J1753" s="73"/>
      <c r="K1753" s="73"/>
      <c r="L1753" s="73"/>
      <c r="M1753" s="73"/>
      <c r="N1753" s="73"/>
    </row>
    <row r="1754" spans="1:14">
      <c r="A1754" s="73"/>
      <c r="B1754" s="74"/>
      <c r="C1754" s="75"/>
      <c r="D1754" s="74"/>
      <c r="E1754" s="73"/>
      <c r="F1754" s="73"/>
      <c r="G1754" s="73"/>
      <c r="I1754" s="73"/>
      <c r="J1754" s="73"/>
      <c r="K1754" s="73"/>
      <c r="L1754" s="73"/>
      <c r="M1754" s="73"/>
      <c r="N1754" s="73"/>
    </row>
    <row r="1755" spans="1:14">
      <c r="A1755" s="73"/>
      <c r="B1755" s="74"/>
      <c r="C1755" s="75"/>
      <c r="D1755" s="74"/>
      <c r="E1755" s="73"/>
      <c r="F1755" s="73"/>
      <c r="G1755" s="73"/>
      <c r="I1755" s="73"/>
      <c r="J1755" s="73"/>
      <c r="K1755" s="73"/>
      <c r="L1755" s="73"/>
      <c r="M1755" s="73"/>
      <c r="N1755" s="73"/>
    </row>
    <row r="1756" spans="1:14">
      <c r="A1756" s="73"/>
      <c r="B1756" s="74"/>
      <c r="C1756" s="75"/>
      <c r="D1756" s="74"/>
      <c r="E1756" s="73"/>
      <c r="F1756" s="73"/>
      <c r="G1756" s="73"/>
      <c r="I1756" s="73"/>
      <c r="J1756" s="73"/>
      <c r="K1756" s="73"/>
      <c r="L1756" s="73"/>
      <c r="M1756" s="73"/>
      <c r="N1756" s="73"/>
    </row>
    <row r="1757" spans="1:14">
      <c r="A1757" s="73"/>
      <c r="B1757" s="74"/>
      <c r="C1757" s="75"/>
      <c r="D1757" s="74"/>
      <c r="E1757" s="73"/>
      <c r="F1757" s="73"/>
      <c r="G1757" s="73"/>
      <c r="I1757" s="73"/>
      <c r="J1757" s="73"/>
      <c r="K1757" s="73"/>
      <c r="L1757" s="73"/>
      <c r="M1757" s="73"/>
      <c r="N1757" s="73"/>
    </row>
    <row r="1758" spans="1:14">
      <c r="A1758" s="73"/>
      <c r="B1758" s="74"/>
      <c r="C1758" s="75"/>
      <c r="D1758" s="74"/>
      <c r="E1758" s="73"/>
      <c r="F1758" s="73"/>
      <c r="G1758" s="73"/>
      <c r="I1758" s="73"/>
      <c r="J1758" s="73"/>
      <c r="K1758" s="73"/>
      <c r="L1758" s="73"/>
      <c r="M1758" s="73"/>
      <c r="N1758" s="73"/>
    </row>
    <row r="1759" spans="1:14">
      <c r="A1759" s="73"/>
      <c r="B1759" s="74"/>
      <c r="C1759" s="75"/>
      <c r="D1759" s="74"/>
      <c r="E1759" s="73"/>
      <c r="F1759" s="73"/>
      <c r="G1759" s="73"/>
      <c r="I1759" s="73"/>
      <c r="J1759" s="73"/>
      <c r="K1759" s="73"/>
      <c r="L1759" s="73"/>
      <c r="M1759" s="73"/>
      <c r="N1759" s="73"/>
    </row>
    <row r="1760" spans="1:14">
      <c r="A1760" s="73"/>
      <c r="B1760" s="74"/>
      <c r="C1760" s="75"/>
      <c r="D1760" s="74"/>
      <c r="E1760" s="73"/>
      <c r="F1760" s="73"/>
      <c r="G1760" s="73"/>
      <c r="I1760" s="73"/>
      <c r="J1760" s="73"/>
      <c r="K1760" s="73"/>
      <c r="L1760" s="73"/>
      <c r="M1760" s="73"/>
      <c r="N1760" s="73"/>
    </row>
    <row r="1761" spans="1:14">
      <c r="A1761" s="73"/>
      <c r="B1761" s="74"/>
      <c r="C1761" s="75"/>
      <c r="D1761" s="74"/>
      <c r="E1761" s="73"/>
      <c r="F1761" s="73"/>
      <c r="G1761" s="73"/>
      <c r="I1761" s="73"/>
      <c r="J1761" s="73"/>
      <c r="K1761" s="73"/>
      <c r="L1761" s="73"/>
      <c r="M1761" s="73"/>
      <c r="N1761" s="73"/>
    </row>
    <row r="1762" spans="1:14">
      <c r="A1762" s="73"/>
      <c r="B1762" s="74"/>
      <c r="C1762" s="75"/>
      <c r="D1762" s="74"/>
      <c r="E1762" s="73"/>
      <c r="F1762" s="73"/>
      <c r="G1762" s="73"/>
      <c r="I1762" s="73"/>
      <c r="J1762" s="73"/>
      <c r="K1762" s="73"/>
      <c r="L1762" s="73"/>
      <c r="M1762" s="73"/>
      <c r="N1762" s="73"/>
    </row>
    <row r="1763" spans="1:14">
      <c r="A1763" s="73"/>
      <c r="B1763" s="74"/>
      <c r="C1763" s="75"/>
      <c r="D1763" s="74"/>
      <c r="E1763" s="73"/>
      <c r="F1763" s="73"/>
      <c r="G1763" s="73"/>
      <c r="I1763" s="73"/>
      <c r="J1763" s="73"/>
      <c r="K1763" s="73"/>
      <c r="L1763" s="73"/>
      <c r="M1763" s="73"/>
      <c r="N1763" s="73"/>
    </row>
    <row r="1764" spans="1:14">
      <c r="A1764" s="73"/>
      <c r="B1764" s="74"/>
      <c r="C1764" s="75"/>
      <c r="D1764" s="74"/>
      <c r="E1764" s="73"/>
      <c r="F1764" s="73"/>
      <c r="G1764" s="73"/>
      <c r="I1764" s="73"/>
      <c r="J1764" s="73"/>
      <c r="K1764" s="73"/>
      <c r="L1764" s="73"/>
      <c r="M1764" s="73"/>
      <c r="N1764" s="73"/>
    </row>
    <row r="1765" spans="1:14">
      <c r="A1765" s="73"/>
      <c r="B1765" s="74"/>
      <c r="C1765" s="75"/>
      <c r="D1765" s="74"/>
      <c r="E1765" s="73"/>
      <c r="F1765" s="73"/>
      <c r="G1765" s="73"/>
      <c r="I1765" s="73"/>
      <c r="J1765" s="73"/>
      <c r="K1765" s="73"/>
      <c r="L1765" s="73"/>
      <c r="M1765" s="73"/>
      <c r="N1765" s="73"/>
    </row>
    <row r="1766" spans="1:14">
      <c r="A1766" s="73"/>
      <c r="B1766" s="74"/>
      <c r="C1766" s="75"/>
      <c r="D1766" s="74"/>
      <c r="E1766" s="73"/>
      <c r="F1766" s="73"/>
      <c r="G1766" s="73"/>
      <c r="I1766" s="73"/>
      <c r="J1766" s="73"/>
      <c r="K1766" s="73"/>
      <c r="L1766" s="73"/>
      <c r="M1766" s="73"/>
      <c r="N1766" s="73"/>
    </row>
    <row r="1767" spans="1:14">
      <c r="A1767" s="73"/>
      <c r="B1767" s="74"/>
      <c r="C1767" s="75"/>
      <c r="D1767" s="74"/>
      <c r="E1767" s="73"/>
      <c r="F1767" s="73"/>
      <c r="G1767" s="73"/>
      <c r="I1767" s="73"/>
      <c r="J1767" s="73"/>
      <c r="K1767" s="73"/>
      <c r="L1767" s="73"/>
      <c r="M1767" s="73"/>
      <c r="N1767" s="73"/>
    </row>
    <row r="1768" spans="1:14">
      <c r="A1768" s="73"/>
      <c r="B1768" s="74"/>
      <c r="C1768" s="75"/>
      <c r="D1768" s="74"/>
      <c r="E1768" s="73"/>
      <c r="F1768" s="73"/>
      <c r="G1768" s="73"/>
      <c r="I1768" s="73"/>
      <c r="J1768" s="73"/>
      <c r="K1768" s="73"/>
      <c r="L1768" s="73"/>
      <c r="M1768" s="73"/>
      <c r="N1768" s="73"/>
    </row>
    <row r="1769" spans="1:14">
      <c r="A1769" s="73"/>
      <c r="B1769" s="74"/>
      <c r="C1769" s="75"/>
      <c r="D1769" s="74"/>
      <c r="E1769" s="73"/>
      <c r="F1769" s="73"/>
      <c r="G1769" s="73"/>
      <c r="I1769" s="73"/>
      <c r="J1769" s="73"/>
      <c r="K1769" s="73"/>
      <c r="L1769" s="73"/>
      <c r="M1769" s="73"/>
      <c r="N1769" s="73"/>
    </row>
    <row r="1770" spans="1:14">
      <c r="A1770" s="73"/>
      <c r="B1770" s="74"/>
      <c r="C1770" s="75"/>
      <c r="D1770" s="74"/>
      <c r="E1770" s="73"/>
      <c r="F1770" s="73"/>
      <c r="G1770" s="73"/>
      <c r="I1770" s="73"/>
      <c r="J1770" s="73"/>
      <c r="K1770" s="73"/>
      <c r="L1770" s="73"/>
      <c r="M1770" s="73"/>
      <c r="N1770" s="73"/>
    </row>
    <row r="1771" spans="1:14">
      <c r="A1771" s="73"/>
      <c r="B1771" s="74"/>
      <c r="C1771" s="75"/>
      <c r="D1771" s="74"/>
      <c r="E1771" s="73"/>
      <c r="F1771" s="73"/>
      <c r="G1771" s="73"/>
      <c r="I1771" s="73"/>
      <c r="J1771" s="73"/>
      <c r="K1771" s="73"/>
      <c r="L1771" s="73"/>
      <c r="M1771" s="73"/>
      <c r="N1771" s="73"/>
    </row>
    <row r="1772" spans="1:14">
      <c r="A1772" s="73"/>
      <c r="B1772" s="74"/>
      <c r="C1772" s="75"/>
      <c r="D1772" s="74"/>
      <c r="E1772" s="73"/>
      <c r="F1772" s="73"/>
      <c r="G1772" s="73"/>
      <c r="I1772" s="73"/>
      <c r="J1772" s="73"/>
      <c r="K1772" s="73"/>
      <c r="L1772" s="73"/>
      <c r="M1772" s="73"/>
      <c r="N1772" s="73"/>
    </row>
    <row r="1773" spans="1:14">
      <c r="A1773" s="73"/>
      <c r="B1773" s="74"/>
      <c r="C1773" s="75"/>
      <c r="D1773" s="74"/>
      <c r="E1773" s="73"/>
      <c r="F1773" s="73"/>
      <c r="G1773" s="73"/>
      <c r="I1773" s="73"/>
      <c r="J1773" s="73"/>
      <c r="K1773" s="73"/>
      <c r="L1773" s="73"/>
      <c r="M1773" s="73"/>
      <c r="N1773" s="73"/>
    </row>
    <row r="1774" spans="1:14">
      <c r="A1774" s="73"/>
      <c r="B1774" s="74"/>
      <c r="C1774" s="75"/>
      <c r="D1774" s="74"/>
      <c r="E1774" s="73"/>
      <c r="F1774" s="73"/>
      <c r="G1774" s="73"/>
      <c r="I1774" s="73"/>
      <c r="J1774" s="73"/>
      <c r="K1774" s="73"/>
      <c r="L1774" s="73"/>
      <c r="M1774" s="73"/>
      <c r="N1774" s="73"/>
    </row>
    <row r="1775" spans="1:14">
      <c r="A1775" s="73"/>
      <c r="B1775" s="74"/>
      <c r="C1775" s="75"/>
      <c r="D1775" s="74"/>
      <c r="E1775" s="73"/>
      <c r="F1775" s="73"/>
      <c r="G1775" s="73"/>
      <c r="I1775" s="73"/>
      <c r="J1775" s="73"/>
      <c r="K1775" s="73"/>
      <c r="L1775" s="73"/>
      <c r="M1775" s="73"/>
      <c r="N1775" s="73"/>
    </row>
    <row r="1776" spans="1:14">
      <c r="A1776" s="73"/>
      <c r="B1776" s="74"/>
      <c r="C1776" s="75"/>
      <c r="D1776" s="74"/>
      <c r="E1776" s="73"/>
      <c r="F1776" s="73"/>
      <c r="G1776" s="73"/>
      <c r="I1776" s="73"/>
      <c r="J1776" s="73"/>
      <c r="K1776" s="73"/>
      <c r="L1776" s="73"/>
      <c r="M1776" s="73"/>
      <c r="N1776" s="73"/>
    </row>
    <row r="1777" spans="1:14">
      <c r="A1777" s="73"/>
      <c r="B1777" s="74"/>
      <c r="C1777" s="75"/>
      <c r="D1777" s="74"/>
      <c r="E1777" s="73"/>
      <c r="F1777" s="73"/>
      <c r="G1777" s="73"/>
      <c r="I1777" s="73"/>
      <c r="J1777" s="73"/>
      <c r="K1777" s="73"/>
      <c r="L1777" s="73"/>
      <c r="M1777" s="73"/>
      <c r="N1777" s="73"/>
    </row>
    <row r="1778" spans="1:14">
      <c r="A1778" s="73"/>
      <c r="B1778" s="74"/>
      <c r="C1778" s="75"/>
      <c r="D1778" s="74"/>
      <c r="E1778" s="73"/>
      <c r="F1778" s="73"/>
      <c r="G1778" s="73"/>
      <c r="I1778" s="73"/>
      <c r="J1778" s="73"/>
      <c r="K1778" s="73"/>
      <c r="L1778" s="73"/>
      <c r="M1778" s="73"/>
      <c r="N1778" s="73"/>
    </row>
    <row r="1779" spans="1:14">
      <c r="A1779" s="73"/>
      <c r="B1779" s="74"/>
      <c r="C1779" s="75"/>
      <c r="D1779" s="74"/>
      <c r="E1779" s="73"/>
      <c r="F1779" s="73"/>
      <c r="G1779" s="73"/>
      <c r="I1779" s="73"/>
      <c r="J1779" s="73"/>
      <c r="K1779" s="73"/>
      <c r="L1779" s="73"/>
      <c r="M1779" s="73"/>
      <c r="N1779" s="73"/>
    </row>
    <row r="1780" spans="1:14">
      <c r="A1780" s="73"/>
      <c r="B1780" s="74"/>
      <c r="C1780" s="75"/>
      <c r="D1780" s="74"/>
      <c r="E1780" s="73"/>
      <c r="F1780" s="73"/>
      <c r="G1780" s="73"/>
      <c r="I1780" s="73"/>
      <c r="J1780" s="73"/>
      <c r="K1780" s="73"/>
      <c r="L1780" s="73"/>
      <c r="M1780" s="73"/>
      <c r="N1780" s="73"/>
    </row>
    <row r="1781" spans="1:14">
      <c r="A1781" s="73"/>
      <c r="B1781" s="74"/>
      <c r="C1781" s="75"/>
      <c r="D1781" s="74"/>
      <c r="E1781" s="73"/>
      <c r="F1781" s="73"/>
      <c r="G1781" s="73"/>
      <c r="I1781" s="73"/>
      <c r="J1781" s="73"/>
      <c r="K1781" s="73"/>
      <c r="L1781" s="73"/>
      <c r="M1781" s="73"/>
      <c r="N1781" s="73"/>
    </row>
    <row r="1782" spans="1:14">
      <c r="A1782" s="73"/>
      <c r="B1782" s="74"/>
      <c r="C1782" s="75"/>
      <c r="D1782" s="74"/>
      <c r="E1782" s="73"/>
      <c r="F1782" s="73"/>
      <c r="G1782" s="73"/>
      <c r="I1782" s="73"/>
      <c r="J1782" s="73"/>
      <c r="K1782" s="73"/>
      <c r="L1782" s="73"/>
      <c r="M1782" s="73"/>
      <c r="N1782" s="73"/>
    </row>
    <row r="1783" spans="1:14">
      <c r="A1783" s="73"/>
      <c r="B1783" s="74"/>
      <c r="C1783" s="75"/>
      <c r="D1783" s="74"/>
      <c r="E1783" s="73"/>
      <c r="F1783" s="73"/>
      <c r="G1783" s="73"/>
      <c r="I1783" s="73"/>
      <c r="J1783" s="73"/>
      <c r="K1783" s="73"/>
      <c r="L1783" s="73"/>
      <c r="M1783" s="73"/>
      <c r="N1783" s="73"/>
    </row>
    <row r="1784" spans="1:14">
      <c r="A1784" s="73"/>
      <c r="B1784" s="74"/>
      <c r="C1784" s="75"/>
      <c r="D1784" s="74"/>
      <c r="E1784" s="73"/>
      <c r="F1784" s="73"/>
      <c r="G1784" s="73"/>
      <c r="I1784" s="73"/>
      <c r="J1784" s="73"/>
      <c r="K1784" s="73"/>
      <c r="L1784" s="73"/>
      <c r="M1784" s="73"/>
      <c r="N1784" s="73"/>
    </row>
    <row r="1785" spans="1:14">
      <c r="A1785" s="73"/>
      <c r="B1785" s="74"/>
      <c r="C1785" s="75"/>
      <c r="D1785" s="74"/>
      <c r="E1785" s="73"/>
      <c r="F1785" s="73"/>
      <c r="G1785" s="73"/>
      <c r="I1785" s="73"/>
      <c r="J1785" s="73"/>
      <c r="K1785" s="73"/>
      <c r="L1785" s="73"/>
      <c r="M1785" s="73"/>
      <c r="N1785" s="73"/>
    </row>
    <row r="1786" spans="1:14">
      <c r="A1786" s="73"/>
      <c r="B1786" s="74"/>
      <c r="C1786" s="75"/>
      <c r="D1786" s="74"/>
      <c r="E1786" s="73"/>
      <c r="F1786" s="73"/>
      <c r="G1786" s="73"/>
      <c r="I1786" s="73"/>
      <c r="J1786" s="73"/>
      <c r="K1786" s="73"/>
      <c r="L1786" s="73"/>
      <c r="M1786" s="73"/>
      <c r="N1786" s="73"/>
    </row>
    <row r="1787" spans="1:14">
      <c r="A1787" s="73"/>
      <c r="B1787" s="74"/>
      <c r="C1787" s="75"/>
      <c r="D1787" s="74"/>
      <c r="E1787" s="73"/>
      <c r="F1787" s="73"/>
      <c r="G1787" s="73"/>
      <c r="I1787" s="73"/>
      <c r="J1787" s="73"/>
      <c r="K1787" s="73"/>
      <c r="L1787" s="73"/>
      <c r="M1787" s="73"/>
      <c r="N1787" s="73"/>
    </row>
    <row r="1788" spans="1:14">
      <c r="A1788" s="73"/>
      <c r="B1788" s="74"/>
      <c r="C1788" s="75"/>
      <c r="D1788" s="74"/>
      <c r="E1788" s="73"/>
      <c r="F1788" s="73"/>
      <c r="G1788" s="73"/>
      <c r="I1788" s="73"/>
      <c r="J1788" s="73"/>
      <c r="K1788" s="73"/>
      <c r="L1788" s="73"/>
      <c r="M1788" s="73"/>
      <c r="N1788" s="73"/>
    </row>
    <row r="1789" spans="1:14">
      <c r="A1789" s="73"/>
      <c r="B1789" s="74"/>
      <c r="C1789" s="75"/>
      <c r="D1789" s="74"/>
      <c r="E1789" s="73"/>
      <c r="F1789" s="73"/>
      <c r="G1789" s="73"/>
      <c r="I1789" s="73"/>
      <c r="J1789" s="73"/>
      <c r="K1789" s="73"/>
      <c r="L1789" s="73"/>
      <c r="M1789" s="73"/>
      <c r="N1789" s="73"/>
    </row>
    <row r="1790" spans="1:14">
      <c r="A1790" s="73"/>
      <c r="B1790" s="74"/>
      <c r="C1790" s="75"/>
      <c r="D1790" s="74"/>
      <c r="E1790" s="73"/>
      <c r="F1790" s="73"/>
      <c r="G1790" s="73"/>
      <c r="I1790" s="73"/>
      <c r="J1790" s="73"/>
      <c r="K1790" s="73"/>
      <c r="L1790" s="73"/>
      <c r="M1790" s="73"/>
      <c r="N1790" s="73"/>
    </row>
    <row r="1791" spans="1:14">
      <c r="A1791" s="73"/>
      <c r="B1791" s="74"/>
      <c r="C1791" s="75"/>
      <c r="D1791" s="74"/>
      <c r="E1791" s="73"/>
      <c r="F1791" s="73"/>
      <c r="G1791" s="73"/>
      <c r="I1791" s="73"/>
      <c r="J1791" s="73"/>
      <c r="K1791" s="73"/>
      <c r="L1791" s="73"/>
      <c r="M1791" s="73"/>
      <c r="N1791" s="73"/>
    </row>
    <row r="1792" spans="1:14">
      <c r="A1792" s="73"/>
      <c r="B1792" s="74"/>
      <c r="C1792" s="75"/>
      <c r="D1792" s="74"/>
      <c r="E1792" s="73"/>
      <c r="F1792" s="73"/>
      <c r="G1792" s="73"/>
      <c r="I1792" s="73"/>
      <c r="J1792" s="73"/>
      <c r="K1792" s="73"/>
      <c r="L1792" s="73"/>
      <c r="M1792" s="73"/>
      <c r="N1792" s="73"/>
    </row>
    <row r="1793" spans="1:14">
      <c r="A1793" s="73"/>
      <c r="B1793" s="74"/>
      <c r="C1793" s="75"/>
      <c r="D1793" s="74"/>
      <c r="E1793" s="73"/>
      <c r="F1793" s="73"/>
      <c r="G1793" s="73"/>
      <c r="I1793" s="73"/>
      <c r="J1793" s="73"/>
      <c r="K1793" s="73"/>
      <c r="L1793" s="73"/>
      <c r="M1793" s="73"/>
      <c r="N1793" s="73"/>
    </row>
    <row r="1794" spans="1:14">
      <c r="A1794" s="73"/>
      <c r="B1794" s="74"/>
      <c r="C1794" s="75"/>
      <c r="D1794" s="74"/>
      <c r="E1794" s="73"/>
      <c r="F1794" s="73"/>
      <c r="G1794" s="73"/>
      <c r="I1794" s="73"/>
      <c r="J1794" s="73"/>
      <c r="K1794" s="73"/>
      <c r="L1794" s="73"/>
      <c r="M1794" s="73"/>
      <c r="N1794" s="73"/>
    </row>
    <row r="1795" spans="1:14">
      <c r="A1795" s="73"/>
      <c r="B1795" s="74"/>
      <c r="C1795" s="75"/>
      <c r="D1795" s="74"/>
      <c r="E1795" s="73"/>
      <c r="F1795" s="73"/>
      <c r="G1795" s="73"/>
      <c r="I1795" s="73"/>
      <c r="J1795" s="73"/>
      <c r="K1795" s="73"/>
      <c r="L1795" s="73"/>
      <c r="M1795" s="73"/>
      <c r="N1795" s="73"/>
    </row>
    <row r="1796" spans="1:14">
      <c r="A1796" s="73"/>
      <c r="B1796" s="74"/>
      <c r="C1796" s="75"/>
      <c r="D1796" s="74"/>
      <c r="E1796" s="73"/>
      <c r="F1796" s="73"/>
      <c r="G1796" s="73"/>
      <c r="I1796" s="73"/>
      <c r="J1796" s="73"/>
      <c r="K1796" s="73"/>
      <c r="L1796" s="73"/>
      <c r="M1796" s="73"/>
      <c r="N1796" s="73"/>
    </row>
    <row r="1797" spans="1:14">
      <c r="A1797" s="73"/>
      <c r="B1797" s="74"/>
      <c r="C1797" s="75"/>
      <c r="D1797" s="74"/>
      <c r="E1797" s="73"/>
      <c r="F1797" s="73"/>
      <c r="G1797" s="73"/>
      <c r="I1797" s="73"/>
      <c r="J1797" s="73"/>
      <c r="K1797" s="73"/>
      <c r="L1797" s="73"/>
      <c r="M1797" s="73"/>
      <c r="N1797" s="73"/>
    </row>
    <row r="1798" spans="1:14">
      <c r="A1798" s="73"/>
      <c r="B1798" s="74"/>
      <c r="C1798" s="75"/>
      <c r="D1798" s="74"/>
      <c r="E1798" s="73"/>
      <c r="F1798" s="73"/>
      <c r="G1798" s="73"/>
      <c r="I1798" s="73"/>
      <c r="J1798" s="73"/>
      <c r="K1798" s="73"/>
      <c r="L1798" s="73"/>
      <c r="M1798" s="73"/>
      <c r="N1798" s="73"/>
    </row>
    <row r="1799" spans="1:14">
      <c r="A1799" s="73"/>
      <c r="B1799" s="74"/>
      <c r="C1799" s="75"/>
      <c r="D1799" s="74"/>
      <c r="E1799" s="73"/>
      <c r="F1799" s="73"/>
      <c r="G1799" s="73"/>
      <c r="I1799" s="73"/>
      <c r="J1799" s="73"/>
      <c r="K1799" s="73"/>
      <c r="L1799" s="73"/>
      <c r="M1799" s="73"/>
      <c r="N1799" s="73"/>
    </row>
    <row r="1800" spans="1:14">
      <c r="A1800" s="73"/>
      <c r="B1800" s="74"/>
      <c r="C1800" s="75"/>
      <c r="D1800" s="74"/>
      <c r="E1800" s="73"/>
      <c r="F1800" s="73"/>
      <c r="G1800" s="73"/>
      <c r="I1800" s="73"/>
      <c r="J1800" s="73"/>
      <c r="K1800" s="73"/>
      <c r="L1800" s="73"/>
      <c r="M1800" s="73"/>
      <c r="N1800" s="73"/>
    </row>
    <row r="1801" spans="1:14">
      <c r="A1801" s="73"/>
      <c r="B1801" s="74"/>
      <c r="C1801" s="75"/>
      <c r="D1801" s="74"/>
      <c r="E1801" s="73"/>
      <c r="F1801" s="73"/>
      <c r="G1801" s="73"/>
      <c r="I1801" s="73"/>
      <c r="J1801" s="73"/>
      <c r="K1801" s="73"/>
      <c r="L1801" s="73"/>
      <c r="M1801" s="73"/>
      <c r="N1801" s="73"/>
    </row>
    <row r="1802" spans="1:14">
      <c r="A1802" s="73"/>
      <c r="B1802" s="74"/>
      <c r="C1802" s="75"/>
      <c r="D1802" s="74"/>
      <c r="E1802" s="73"/>
      <c r="F1802" s="73"/>
      <c r="G1802" s="73"/>
      <c r="I1802" s="73"/>
      <c r="J1802" s="73"/>
      <c r="K1802" s="73"/>
      <c r="L1802" s="73"/>
      <c r="M1802" s="73"/>
      <c r="N1802" s="73"/>
    </row>
    <row r="1803" spans="1:14">
      <c r="A1803" s="73"/>
      <c r="B1803" s="74"/>
      <c r="C1803" s="75"/>
      <c r="D1803" s="74"/>
      <c r="E1803" s="73"/>
      <c r="F1803" s="73"/>
      <c r="G1803" s="73"/>
      <c r="I1803" s="73"/>
      <c r="J1803" s="73"/>
      <c r="K1803" s="73"/>
      <c r="L1803" s="73"/>
      <c r="M1803" s="73"/>
      <c r="N1803" s="73"/>
    </row>
    <row r="1804" spans="1:14">
      <c r="A1804" s="73"/>
      <c r="B1804" s="74"/>
      <c r="C1804" s="75"/>
      <c r="D1804" s="74"/>
      <c r="E1804" s="73"/>
      <c r="F1804" s="73"/>
      <c r="G1804" s="73"/>
      <c r="I1804" s="73"/>
      <c r="J1804" s="73"/>
      <c r="K1804" s="73"/>
      <c r="L1804" s="73"/>
      <c r="M1804" s="73"/>
      <c r="N1804" s="73"/>
    </row>
    <row r="1805" spans="1:14">
      <c r="A1805" s="73"/>
      <c r="B1805" s="74"/>
      <c r="C1805" s="75"/>
      <c r="D1805" s="74"/>
      <c r="E1805" s="73"/>
      <c r="F1805" s="73"/>
      <c r="G1805" s="73"/>
      <c r="I1805" s="73"/>
      <c r="J1805" s="73"/>
      <c r="K1805" s="73"/>
      <c r="L1805" s="73"/>
      <c r="M1805" s="73"/>
      <c r="N1805" s="73"/>
    </row>
    <row r="1806" spans="1:14">
      <c r="A1806" s="73"/>
      <c r="B1806" s="74"/>
      <c r="C1806" s="75"/>
      <c r="D1806" s="74"/>
      <c r="E1806" s="73"/>
      <c r="F1806" s="73"/>
      <c r="G1806" s="73"/>
      <c r="I1806" s="73"/>
      <c r="J1806" s="73"/>
      <c r="K1806" s="73"/>
      <c r="L1806" s="73"/>
      <c r="M1806" s="73"/>
      <c r="N1806" s="73"/>
    </row>
    <row r="1807" spans="1:14">
      <c r="A1807" s="73"/>
      <c r="B1807" s="74"/>
      <c r="C1807" s="75"/>
      <c r="D1807" s="74"/>
      <c r="E1807" s="73"/>
      <c r="F1807" s="73"/>
      <c r="G1807" s="73"/>
      <c r="I1807" s="73"/>
      <c r="J1807" s="73"/>
      <c r="K1807" s="73"/>
      <c r="L1807" s="73"/>
      <c r="M1807" s="73"/>
      <c r="N1807" s="73"/>
    </row>
    <row r="1808" spans="1:14">
      <c r="A1808" s="73"/>
      <c r="B1808" s="74"/>
      <c r="C1808" s="75"/>
      <c r="D1808" s="74"/>
      <c r="E1808" s="73"/>
      <c r="F1808" s="73"/>
      <c r="G1808" s="73"/>
      <c r="I1808" s="73"/>
      <c r="J1808" s="73"/>
      <c r="K1808" s="73"/>
      <c r="L1808" s="73"/>
      <c r="M1808" s="73"/>
      <c r="N1808" s="73"/>
    </row>
    <row r="1809" spans="1:14">
      <c r="A1809" s="73"/>
      <c r="B1809" s="74"/>
      <c r="C1809" s="75"/>
      <c r="D1809" s="74"/>
      <c r="E1809" s="73"/>
      <c r="F1809" s="73"/>
      <c r="G1809" s="73"/>
      <c r="I1809" s="73"/>
      <c r="J1809" s="73"/>
      <c r="K1809" s="73"/>
      <c r="L1809" s="73"/>
      <c r="M1809" s="73"/>
      <c r="N1809" s="73"/>
    </row>
    <row r="1810" spans="1:14">
      <c r="A1810" s="73"/>
      <c r="B1810" s="74"/>
      <c r="C1810" s="75"/>
      <c r="D1810" s="74"/>
      <c r="E1810" s="73"/>
      <c r="F1810" s="73"/>
      <c r="G1810" s="73"/>
      <c r="I1810" s="73"/>
      <c r="J1810" s="73"/>
      <c r="K1810" s="73"/>
      <c r="L1810" s="73"/>
      <c r="M1810" s="73"/>
      <c r="N1810" s="73"/>
    </row>
    <row r="1811" spans="1:14">
      <c r="A1811" s="73"/>
      <c r="B1811" s="74"/>
      <c r="C1811" s="75"/>
      <c r="D1811" s="74"/>
      <c r="E1811" s="73"/>
      <c r="F1811" s="73"/>
      <c r="G1811" s="73"/>
      <c r="I1811" s="73"/>
      <c r="J1811" s="73"/>
      <c r="K1811" s="73"/>
      <c r="L1811" s="73"/>
      <c r="M1811" s="73"/>
      <c r="N1811" s="73"/>
    </row>
    <row r="1812" spans="1:14">
      <c r="A1812" s="73"/>
      <c r="B1812" s="74"/>
      <c r="C1812" s="75"/>
      <c r="D1812" s="74"/>
      <c r="E1812" s="73"/>
      <c r="F1812" s="73"/>
      <c r="G1812" s="73"/>
      <c r="I1812" s="73"/>
      <c r="J1812" s="73"/>
      <c r="K1812" s="73"/>
      <c r="L1812" s="73"/>
      <c r="M1812" s="73"/>
      <c r="N1812" s="73"/>
    </row>
    <row r="1813" spans="1:14">
      <c r="A1813" s="73"/>
      <c r="B1813" s="74"/>
      <c r="C1813" s="75"/>
      <c r="D1813" s="74"/>
      <c r="E1813" s="73"/>
      <c r="F1813" s="73"/>
      <c r="G1813" s="73"/>
      <c r="I1813" s="73"/>
      <c r="J1813" s="73"/>
      <c r="K1813" s="73"/>
      <c r="L1813" s="73"/>
      <c r="M1813" s="73"/>
      <c r="N1813" s="73"/>
    </row>
    <row r="1814" spans="1:14">
      <c r="A1814" s="73"/>
      <c r="B1814" s="74"/>
      <c r="C1814" s="75"/>
      <c r="D1814" s="74"/>
      <c r="E1814" s="73"/>
      <c r="F1814" s="73"/>
      <c r="G1814" s="73"/>
      <c r="I1814" s="73"/>
      <c r="J1814" s="73"/>
      <c r="K1814" s="73"/>
      <c r="L1814" s="73"/>
      <c r="M1814" s="73"/>
      <c r="N1814" s="73"/>
    </row>
    <row r="1815" spans="1:14">
      <c r="A1815" s="73"/>
      <c r="B1815" s="74"/>
      <c r="C1815" s="75"/>
      <c r="D1815" s="74"/>
      <c r="E1815" s="73"/>
      <c r="F1815" s="73"/>
      <c r="G1815" s="73"/>
      <c r="I1815" s="73"/>
      <c r="J1815" s="73"/>
      <c r="K1815" s="73"/>
      <c r="L1815" s="73"/>
      <c r="M1815" s="73"/>
      <c r="N1815" s="73"/>
    </row>
    <row r="1816" spans="1:14">
      <c r="A1816" s="73"/>
      <c r="B1816" s="74"/>
      <c r="C1816" s="75"/>
      <c r="D1816" s="74"/>
      <c r="E1816" s="73"/>
      <c r="F1816" s="73"/>
      <c r="G1816" s="73"/>
      <c r="I1816" s="73"/>
      <c r="J1816" s="73"/>
      <c r="K1816" s="73"/>
      <c r="L1816" s="73"/>
      <c r="M1816" s="73"/>
      <c r="N1816" s="73"/>
    </row>
    <row r="1817" spans="1:14">
      <c r="A1817" s="73"/>
      <c r="B1817" s="74"/>
      <c r="C1817" s="75"/>
      <c r="D1817" s="74"/>
      <c r="E1817" s="73"/>
      <c r="F1817" s="73"/>
      <c r="G1817" s="73"/>
      <c r="I1817" s="73"/>
      <c r="J1817" s="73"/>
      <c r="K1817" s="73"/>
      <c r="L1817" s="73"/>
      <c r="M1817" s="73"/>
      <c r="N1817" s="73"/>
    </row>
    <row r="1818" spans="1:14">
      <c r="A1818" s="73"/>
      <c r="B1818" s="74"/>
      <c r="C1818" s="75"/>
      <c r="D1818" s="74"/>
      <c r="E1818" s="73"/>
      <c r="F1818" s="73"/>
      <c r="G1818" s="73"/>
      <c r="I1818" s="73"/>
      <c r="J1818" s="73"/>
      <c r="K1818" s="73"/>
      <c r="L1818" s="73"/>
      <c r="M1818" s="73"/>
      <c r="N1818" s="73"/>
    </row>
    <row r="1819" spans="1:14">
      <c r="A1819" s="73"/>
      <c r="B1819" s="74"/>
      <c r="C1819" s="75"/>
      <c r="D1819" s="74"/>
      <c r="E1819" s="73"/>
      <c r="F1819" s="73"/>
      <c r="G1819" s="73"/>
      <c r="I1819" s="73"/>
      <c r="J1819" s="73"/>
      <c r="K1819" s="73"/>
      <c r="L1819" s="73"/>
      <c r="M1819" s="73"/>
      <c r="N1819" s="73"/>
    </row>
    <row r="1820" spans="1:14">
      <c r="A1820" s="73"/>
      <c r="B1820" s="74"/>
      <c r="C1820" s="75"/>
      <c r="D1820" s="74"/>
      <c r="E1820" s="73"/>
      <c r="F1820" s="73"/>
      <c r="G1820" s="73"/>
      <c r="I1820" s="73"/>
      <c r="J1820" s="73"/>
      <c r="K1820" s="73"/>
      <c r="L1820" s="73"/>
      <c r="M1820" s="73"/>
      <c r="N1820" s="73"/>
    </row>
    <row r="1821" spans="1:14">
      <c r="A1821" s="73"/>
      <c r="B1821" s="74"/>
      <c r="C1821" s="75"/>
      <c r="D1821" s="74"/>
      <c r="E1821" s="73"/>
      <c r="F1821" s="73"/>
      <c r="G1821" s="73"/>
      <c r="I1821" s="73"/>
      <c r="J1821" s="73"/>
      <c r="K1821" s="73"/>
      <c r="L1821" s="73"/>
      <c r="M1821" s="73"/>
      <c r="N1821" s="73"/>
    </row>
    <row r="1822" spans="1:14">
      <c r="A1822" s="73"/>
      <c r="B1822" s="74"/>
      <c r="C1822" s="75"/>
      <c r="D1822" s="74"/>
      <c r="E1822" s="73"/>
      <c r="F1822" s="73"/>
      <c r="G1822" s="73"/>
      <c r="I1822" s="73"/>
      <c r="J1822" s="73"/>
      <c r="K1822" s="73"/>
      <c r="L1822" s="73"/>
      <c r="M1822" s="73"/>
      <c r="N1822" s="73"/>
    </row>
    <row r="1823" spans="1:14">
      <c r="A1823" s="73"/>
      <c r="B1823" s="74"/>
      <c r="C1823" s="75"/>
      <c r="D1823" s="74"/>
      <c r="E1823" s="73"/>
      <c r="F1823" s="73"/>
      <c r="G1823" s="73"/>
      <c r="I1823" s="73"/>
      <c r="J1823" s="73"/>
      <c r="K1823" s="73"/>
      <c r="L1823" s="73"/>
      <c r="M1823" s="73"/>
      <c r="N1823" s="73"/>
    </row>
    <row r="1824" spans="1:14">
      <c r="A1824" s="73"/>
      <c r="B1824" s="74"/>
      <c r="C1824" s="75"/>
      <c r="D1824" s="74"/>
      <c r="E1824" s="73"/>
      <c r="F1824" s="73"/>
      <c r="G1824" s="73"/>
      <c r="I1824" s="73"/>
      <c r="J1824" s="73"/>
      <c r="K1824" s="73"/>
      <c r="L1824" s="73"/>
      <c r="M1824" s="73"/>
      <c r="N1824" s="73"/>
    </row>
    <row r="1825" spans="1:14">
      <c r="A1825" s="73"/>
      <c r="B1825" s="74"/>
      <c r="C1825" s="75"/>
      <c r="D1825" s="74"/>
      <c r="E1825" s="73"/>
      <c r="F1825" s="73"/>
      <c r="G1825" s="73"/>
      <c r="I1825" s="73"/>
      <c r="J1825" s="73"/>
      <c r="K1825" s="73"/>
      <c r="L1825" s="73"/>
      <c r="M1825" s="73"/>
      <c r="N1825" s="73"/>
    </row>
    <row r="1826" spans="1:14">
      <c r="A1826" s="73"/>
      <c r="B1826" s="74"/>
      <c r="C1826" s="75"/>
      <c r="D1826" s="74"/>
      <c r="E1826" s="73"/>
      <c r="F1826" s="73"/>
      <c r="G1826" s="73"/>
      <c r="I1826" s="73"/>
      <c r="J1826" s="73"/>
      <c r="K1826" s="73"/>
      <c r="L1826" s="73"/>
      <c r="M1826" s="73"/>
      <c r="N1826" s="73"/>
    </row>
    <row r="1827" spans="1:14">
      <c r="A1827" s="73"/>
      <c r="B1827" s="74"/>
      <c r="C1827" s="75"/>
      <c r="D1827" s="74"/>
      <c r="E1827" s="73"/>
      <c r="F1827" s="73"/>
      <c r="G1827" s="73"/>
      <c r="I1827" s="73"/>
      <c r="J1827" s="73"/>
      <c r="K1827" s="73"/>
      <c r="L1827" s="73"/>
      <c r="M1827" s="73"/>
      <c r="N1827" s="73"/>
    </row>
    <row r="1828" spans="1:14">
      <c r="A1828" s="73"/>
      <c r="B1828" s="74"/>
      <c r="C1828" s="75"/>
      <c r="D1828" s="74"/>
      <c r="E1828" s="73"/>
      <c r="F1828" s="73"/>
      <c r="G1828" s="73"/>
      <c r="I1828" s="73"/>
      <c r="J1828" s="73"/>
      <c r="K1828" s="73"/>
      <c r="L1828" s="73"/>
      <c r="M1828" s="73"/>
      <c r="N1828" s="73"/>
    </row>
    <row r="1829" spans="1:14">
      <c r="A1829" s="73"/>
      <c r="B1829" s="74"/>
      <c r="C1829" s="75"/>
      <c r="D1829" s="74"/>
      <c r="E1829" s="73"/>
      <c r="F1829" s="73"/>
      <c r="G1829" s="73"/>
      <c r="I1829" s="73"/>
      <c r="J1829" s="73"/>
      <c r="K1829" s="73"/>
      <c r="L1829" s="73"/>
      <c r="M1829" s="73"/>
      <c r="N1829" s="73"/>
    </row>
    <row r="1830" spans="1:14">
      <c r="A1830" s="73"/>
      <c r="B1830" s="74"/>
      <c r="C1830" s="75"/>
      <c r="D1830" s="74"/>
      <c r="E1830" s="73"/>
      <c r="F1830" s="73"/>
      <c r="G1830" s="73"/>
      <c r="I1830" s="73"/>
      <c r="J1830" s="73"/>
      <c r="K1830" s="73"/>
      <c r="L1830" s="73"/>
      <c r="M1830" s="73"/>
      <c r="N1830" s="73"/>
    </row>
    <row r="1831" spans="1:14">
      <c r="A1831" s="73"/>
      <c r="B1831" s="74"/>
      <c r="C1831" s="75"/>
      <c r="D1831" s="74"/>
      <c r="E1831" s="73"/>
      <c r="F1831" s="73"/>
      <c r="G1831" s="73"/>
      <c r="I1831" s="73"/>
      <c r="J1831" s="73"/>
      <c r="K1831" s="73"/>
      <c r="L1831" s="73"/>
      <c r="M1831" s="73"/>
      <c r="N1831" s="73"/>
    </row>
    <row r="1832" spans="1:14">
      <c r="A1832" s="73"/>
      <c r="B1832" s="74"/>
      <c r="C1832" s="75"/>
      <c r="D1832" s="74"/>
      <c r="E1832" s="73"/>
      <c r="F1832" s="73"/>
      <c r="G1832" s="73"/>
      <c r="I1832" s="73"/>
      <c r="J1832" s="73"/>
      <c r="K1832" s="73"/>
      <c r="L1832" s="73"/>
      <c r="M1832" s="73"/>
      <c r="N1832" s="73"/>
    </row>
    <row r="1833" spans="1:14">
      <c r="A1833" s="73"/>
      <c r="B1833" s="74"/>
      <c r="C1833" s="75"/>
      <c r="D1833" s="74"/>
      <c r="E1833" s="73"/>
      <c r="F1833" s="73"/>
      <c r="G1833" s="73"/>
      <c r="I1833" s="73"/>
      <c r="J1833" s="73"/>
      <c r="K1833" s="73"/>
      <c r="L1833" s="73"/>
      <c r="M1833" s="73"/>
      <c r="N1833" s="73"/>
    </row>
    <row r="1834" spans="1:14">
      <c r="A1834" s="73"/>
      <c r="B1834" s="74"/>
      <c r="C1834" s="75"/>
      <c r="D1834" s="74"/>
      <c r="E1834" s="73"/>
      <c r="F1834" s="73"/>
      <c r="G1834" s="73"/>
      <c r="I1834" s="73"/>
      <c r="J1834" s="73"/>
      <c r="K1834" s="73"/>
      <c r="L1834" s="73"/>
      <c r="M1834" s="73"/>
      <c r="N1834" s="73"/>
    </row>
    <row r="1835" spans="1:14">
      <c r="A1835" s="73"/>
      <c r="B1835" s="74"/>
      <c r="C1835" s="75"/>
      <c r="D1835" s="74"/>
      <c r="E1835" s="73"/>
      <c r="F1835" s="73"/>
      <c r="G1835" s="73"/>
      <c r="I1835" s="73"/>
      <c r="J1835" s="73"/>
      <c r="K1835" s="73"/>
      <c r="L1835" s="73"/>
      <c r="M1835" s="73"/>
      <c r="N1835" s="73"/>
    </row>
    <row r="1836" spans="1:14">
      <c r="A1836" s="73"/>
      <c r="B1836" s="74"/>
      <c r="C1836" s="75"/>
      <c r="D1836" s="74"/>
      <c r="E1836" s="73"/>
      <c r="F1836" s="73"/>
      <c r="G1836" s="73"/>
      <c r="I1836" s="73"/>
      <c r="J1836" s="73"/>
      <c r="K1836" s="73"/>
      <c r="L1836" s="73"/>
      <c r="M1836" s="73"/>
      <c r="N1836" s="73"/>
    </row>
    <row r="1837" spans="1:14">
      <c r="A1837" s="73"/>
      <c r="B1837" s="74"/>
      <c r="C1837" s="75"/>
      <c r="D1837" s="74"/>
      <c r="E1837" s="73"/>
      <c r="F1837" s="73"/>
      <c r="G1837" s="73"/>
      <c r="I1837" s="73"/>
      <c r="J1837" s="73"/>
      <c r="K1837" s="73"/>
      <c r="L1837" s="73"/>
      <c r="M1837" s="73"/>
      <c r="N1837" s="73"/>
    </row>
    <row r="1838" spans="1:14">
      <c r="A1838" s="73"/>
      <c r="B1838" s="74"/>
      <c r="C1838" s="75"/>
      <c r="D1838" s="74"/>
      <c r="E1838" s="73"/>
      <c r="F1838" s="73"/>
      <c r="G1838" s="73"/>
      <c r="I1838" s="73"/>
      <c r="J1838" s="73"/>
      <c r="K1838" s="73"/>
      <c r="L1838" s="73"/>
      <c r="M1838" s="73"/>
      <c r="N1838" s="73"/>
    </row>
    <row r="1839" spans="1:14">
      <c r="A1839" s="73"/>
      <c r="B1839" s="74"/>
      <c r="C1839" s="75"/>
      <c r="D1839" s="74"/>
      <c r="E1839" s="73"/>
      <c r="F1839" s="73"/>
      <c r="G1839" s="73"/>
      <c r="I1839" s="73"/>
      <c r="J1839" s="73"/>
      <c r="K1839" s="73"/>
      <c r="L1839" s="73"/>
      <c r="M1839" s="73"/>
      <c r="N1839" s="73"/>
    </row>
    <row r="1840" spans="1:14">
      <c r="A1840" s="73"/>
      <c r="B1840" s="74"/>
      <c r="C1840" s="75"/>
      <c r="D1840" s="74"/>
      <c r="E1840" s="73"/>
      <c r="F1840" s="73"/>
      <c r="G1840" s="73"/>
      <c r="I1840" s="73"/>
      <c r="J1840" s="73"/>
      <c r="K1840" s="73"/>
      <c r="L1840" s="73"/>
      <c r="M1840" s="73"/>
      <c r="N1840" s="73"/>
    </row>
    <row r="1841" spans="1:14">
      <c r="A1841" s="73"/>
      <c r="B1841" s="74"/>
      <c r="C1841" s="75"/>
      <c r="D1841" s="74"/>
      <c r="E1841" s="73"/>
      <c r="F1841" s="73"/>
      <c r="G1841" s="73"/>
      <c r="I1841" s="73"/>
      <c r="J1841" s="73"/>
      <c r="K1841" s="73"/>
      <c r="L1841" s="73"/>
      <c r="M1841" s="73"/>
      <c r="N1841" s="73"/>
    </row>
    <row r="1842" spans="1:14">
      <c r="A1842" s="73"/>
      <c r="B1842" s="74"/>
      <c r="C1842" s="75"/>
      <c r="D1842" s="74"/>
      <c r="E1842" s="73"/>
      <c r="F1842" s="73"/>
      <c r="G1842" s="73"/>
      <c r="I1842" s="73"/>
      <c r="J1842" s="73"/>
      <c r="K1842" s="73"/>
      <c r="L1842" s="73"/>
      <c r="M1842" s="73"/>
      <c r="N1842" s="73"/>
    </row>
    <row r="1843" spans="1:14">
      <c r="A1843" s="73"/>
      <c r="B1843" s="74"/>
      <c r="C1843" s="75"/>
      <c r="D1843" s="74"/>
      <c r="E1843" s="73"/>
      <c r="F1843" s="73"/>
      <c r="G1843" s="73"/>
      <c r="I1843" s="73"/>
      <c r="J1843" s="73"/>
      <c r="K1843" s="73"/>
      <c r="L1843" s="73"/>
      <c r="M1843" s="73"/>
      <c r="N1843" s="73"/>
    </row>
    <row r="1844" spans="1:14">
      <c r="A1844" s="73"/>
      <c r="B1844" s="74"/>
      <c r="C1844" s="75"/>
      <c r="D1844" s="74"/>
      <c r="E1844" s="73"/>
      <c r="F1844" s="73"/>
      <c r="G1844" s="73"/>
      <c r="I1844" s="73"/>
      <c r="J1844" s="73"/>
      <c r="K1844" s="73"/>
      <c r="L1844" s="73"/>
      <c r="M1844" s="73"/>
      <c r="N1844" s="73"/>
    </row>
    <row r="1845" spans="1:14">
      <c r="A1845" s="73"/>
      <c r="B1845" s="74"/>
      <c r="C1845" s="75"/>
      <c r="D1845" s="74"/>
      <c r="E1845" s="73"/>
      <c r="F1845" s="73"/>
      <c r="G1845" s="73"/>
      <c r="I1845" s="73"/>
      <c r="J1845" s="73"/>
      <c r="K1845" s="73"/>
      <c r="L1845" s="73"/>
      <c r="M1845" s="73"/>
      <c r="N1845" s="73"/>
    </row>
    <row r="1846" spans="1:14">
      <c r="A1846" s="73"/>
      <c r="B1846" s="74"/>
      <c r="C1846" s="75"/>
      <c r="D1846" s="74"/>
      <c r="E1846" s="73"/>
      <c r="F1846" s="73"/>
      <c r="G1846" s="73"/>
      <c r="I1846" s="73"/>
      <c r="J1846" s="73"/>
      <c r="K1846" s="73"/>
      <c r="L1846" s="73"/>
      <c r="M1846" s="73"/>
      <c r="N1846" s="73"/>
    </row>
    <row r="1847" spans="1:14">
      <c r="A1847" s="73"/>
      <c r="B1847" s="74"/>
      <c r="C1847" s="75"/>
      <c r="D1847" s="74"/>
      <c r="E1847" s="73"/>
      <c r="F1847" s="73"/>
      <c r="G1847" s="73"/>
      <c r="I1847" s="73"/>
      <c r="J1847" s="73"/>
      <c r="K1847" s="73"/>
      <c r="L1847" s="73"/>
      <c r="M1847" s="73"/>
      <c r="N1847" s="73"/>
    </row>
    <row r="1848" spans="1:14">
      <c r="A1848" s="73"/>
      <c r="B1848" s="74"/>
      <c r="C1848" s="75"/>
      <c r="D1848" s="74"/>
      <c r="E1848" s="73"/>
      <c r="F1848" s="73"/>
      <c r="G1848" s="73"/>
      <c r="I1848" s="73"/>
      <c r="J1848" s="73"/>
      <c r="K1848" s="73"/>
      <c r="L1848" s="73"/>
      <c r="M1848" s="73"/>
      <c r="N1848" s="73"/>
    </row>
    <row r="1849" spans="1:14">
      <c r="A1849" s="73"/>
      <c r="B1849" s="74"/>
      <c r="C1849" s="75"/>
      <c r="D1849" s="74"/>
      <c r="E1849" s="73"/>
      <c r="F1849" s="73"/>
      <c r="G1849" s="73"/>
      <c r="I1849" s="73"/>
      <c r="J1849" s="73"/>
      <c r="K1849" s="73"/>
      <c r="L1849" s="73"/>
      <c r="M1849" s="73"/>
      <c r="N1849" s="73"/>
    </row>
    <row r="1850" spans="1:14">
      <c r="A1850" s="73"/>
      <c r="B1850" s="74"/>
      <c r="C1850" s="75"/>
      <c r="D1850" s="74"/>
      <c r="E1850" s="73"/>
      <c r="F1850" s="73"/>
      <c r="G1850" s="73"/>
      <c r="I1850" s="73"/>
      <c r="J1850" s="73"/>
      <c r="K1850" s="73"/>
      <c r="L1850" s="73"/>
      <c r="M1850" s="73"/>
      <c r="N1850" s="73"/>
    </row>
    <row r="1851" spans="1:14">
      <c r="A1851" s="73"/>
      <c r="B1851" s="74"/>
      <c r="C1851" s="75"/>
      <c r="D1851" s="74"/>
      <c r="E1851" s="73"/>
      <c r="F1851" s="73"/>
      <c r="G1851" s="73"/>
      <c r="I1851" s="73"/>
      <c r="J1851" s="73"/>
      <c r="K1851" s="73"/>
      <c r="L1851" s="73"/>
      <c r="M1851" s="73"/>
      <c r="N1851" s="73"/>
    </row>
    <row r="1852" spans="1:14">
      <c r="A1852" s="73"/>
      <c r="B1852" s="74"/>
      <c r="C1852" s="75"/>
      <c r="D1852" s="74"/>
      <c r="E1852" s="73"/>
      <c r="F1852" s="73"/>
      <c r="G1852" s="73"/>
      <c r="I1852" s="73"/>
      <c r="J1852" s="73"/>
      <c r="K1852" s="73"/>
      <c r="L1852" s="73"/>
      <c r="M1852" s="73"/>
      <c r="N1852" s="73"/>
    </row>
    <row r="1853" spans="1:14">
      <c r="A1853" s="73"/>
      <c r="B1853" s="74"/>
      <c r="C1853" s="75"/>
      <c r="D1853" s="74"/>
      <c r="E1853" s="73"/>
      <c r="F1853" s="73"/>
      <c r="G1853" s="73"/>
      <c r="I1853" s="73"/>
      <c r="J1853" s="73"/>
      <c r="K1853" s="73"/>
      <c r="L1853" s="73"/>
      <c r="M1853" s="73"/>
      <c r="N1853" s="73"/>
    </row>
    <row r="1854" spans="1:14">
      <c r="A1854" s="73"/>
      <c r="B1854" s="74"/>
      <c r="C1854" s="75"/>
      <c r="D1854" s="74"/>
      <c r="E1854" s="73"/>
      <c r="F1854" s="73"/>
      <c r="G1854" s="73"/>
      <c r="I1854" s="73"/>
      <c r="J1854" s="73"/>
      <c r="K1854" s="73"/>
      <c r="L1854" s="73"/>
      <c r="M1854" s="73"/>
      <c r="N1854" s="73"/>
    </row>
    <row r="1855" spans="1:14">
      <c r="A1855" s="73"/>
      <c r="B1855" s="74"/>
      <c r="C1855" s="75"/>
      <c r="D1855" s="74"/>
      <c r="E1855" s="73"/>
      <c r="F1855" s="73"/>
      <c r="G1855" s="73"/>
      <c r="I1855" s="73"/>
      <c r="J1855" s="73"/>
      <c r="K1855" s="73"/>
      <c r="L1855" s="73"/>
      <c r="M1855" s="73"/>
      <c r="N1855" s="73"/>
    </row>
    <row r="1856" spans="1:14">
      <c r="A1856" s="73"/>
      <c r="B1856" s="74"/>
      <c r="C1856" s="75"/>
      <c r="D1856" s="74"/>
      <c r="E1856" s="73"/>
      <c r="F1856" s="73"/>
      <c r="G1856" s="73"/>
      <c r="I1856" s="73"/>
      <c r="J1856" s="73"/>
      <c r="K1856" s="73"/>
      <c r="L1856" s="73"/>
      <c r="M1856" s="73"/>
      <c r="N1856" s="73"/>
    </row>
    <row r="1857" spans="1:14">
      <c r="A1857" s="73"/>
      <c r="B1857" s="74"/>
      <c r="C1857" s="75"/>
      <c r="D1857" s="74"/>
      <c r="E1857" s="73"/>
      <c r="F1857" s="73"/>
      <c r="G1857" s="73"/>
      <c r="I1857" s="73"/>
      <c r="J1857" s="73"/>
      <c r="K1857" s="73"/>
      <c r="L1857" s="73"/>
      <c r="M1857" s="73"/>
      <c r="N1857" s="73"/>
    </row>
    <row r="1858" spans="1:14">
      <c r="A1858" s="73"/>
      <c r="B1858" s="74"/>
      <c r="C1858" s="75"/>
      <c r="D1858" s="74"/>
      <c r="E1858" s="73"/>
      <c r="F1858" s="73"/>
      <c r="G1858" s="73"/>
      <c r="I1858" s="73"/>
      <c r="J1858" s="73"/>
      <c r="K1858" s="73"/>
      <c r="L1858" s="73"/>
      <c r="M1858" s="73"/>
      <c r="N1858" s="73"/>
    </row>
    <row r="1859" spans="1:14">
      <c r="A1859" s="73"/>
      <c r="B1859" s="74"/>
      <c r="C1859" s="75"/>
      <c r="D1859" s="74"/>
      <c r="E1859" s="73"/>
      <c r="F1859" s="73"/>
      <c r="G1859" s="73"/>
      <c r="I1859" s="73"/>
      <c r="J1859" s="73"/>
      <c r="K1859" s="73"/>
      <c r="L1859" s="73"/>
      <c r="M1859" s="73"/>
      <c r="N1859" s="73"/>
    </row>
    <row r="1860" spans="1:14">
      <c r="A1860" s="73"/>
      <c r="B1860" s="74"/>
      <c r="C1860" s="75"/>
      <c r="D1860" s="74"/>
      <c r="E1860" s="73"/>
      <c r="F1860" s="73"/>
      <c r="G1860" s="73"/>
      <c r="I1860" s="73"/>
      <c r="J1860" s="73"/>
      <c r="K1860" s="73"/>
      <c r="L1860" s="73"/>
      <c r="M1860" s="73"/>
      <c r="N1860" s="73"/>
    </row>
    <row r="1861" spans="1:14">
      <c r="A1861" s="73"/>
      <c r="B1861" s="74"/>
      <c r="C1861" s="75"/>
      <c r="D1861" s="74"/>
      <c r="E1861" s="73"/>
      <c r="F1861" s="73"/>
      <c r="G1861" s="73"/>
      <c r="I1861" s="73"/>
      <c r="J1861" s="73"/>
      <c r="K1861" s="73"/>
      <c r="L1861" s="73"/>
      <c r="M1861" s="73"/>
      <c r="N1861" s="73"/>
    </row>
    <row r="1862" spans="1:14">
      <c r="A1862" s="73"/>
      <c r="B1862" s="74"/>
      <c r="C1862" s="75"/>
      <c r="D1862" s="74"/>
      <c r="E1862" s="73"/>
      <c r="F1862" s="73"/>
      <c r="G1862" s="73"/>
      <c r="I1862" s="73"/>
      <c r="J1862" s="73"/>
      <c r="K1862" s="73"/>
      <c r="L1862" s="73"/>
      <c r="M1862" s="73"/>
      <c r="N1862" s="73"/>
    </row>
    <row r="1863" spans="1:14">
      <c r="A1863" s="73"/>
      <c r="B1863" s="74"/>
      <c r="C1863" s="75"/>
      <c r="D1863" s="74"/>
      <c r="E1863" s="73"/>
      <c r="F1863" s="73"/>
      <c r="G1863" s="73"/>
      <c r="I1863" s="73"/>
      <c r="J1863" s="73"/>
      <c r="K1863" s="73"/>
      <c r="L1863" s="73"/>
      <c r="M1863" s="73"/>
      <c r="N1863" s="73"/>
    </row>
    <row r="1864" spans="1:14">
      <c r="A1864" s="73"/>
      <c r="B1864" s="74"/>
      <c r="C1864" s="75"/>
      <c r="D1864" s="74"/>
      <c r="E1864" s="73"/>
      <c r="F1864" s="73"/>
      <c r="G1864" s="73"/>
      <c r="I1864" s="73"/>
      <c r="J1864" s="73"/>
      <c r="K1864" s="73"/>
      <c r="L1864" s="73"/>
      <c r="M1864" s="73"/>
      <c r="N1864" s="73"/>
    </row>
    <row r="1865" spans="1:14">
      <c r="A1865" s="73"/>
      <c r="B1865" s="74"/>
      <c r="C1865" s="75"/>
      <c r="D1865" s="74"/>
      <c r="E1865" s="73"/>
      <c r="F1865" s="73"/>
      <c r="G1865" s="73"/>
      <c r="I1865" s="73"/>
      <c r="J1865" s="73"/>
      <c r="K1865" s="73"/>
      <c r="L1865" s="73"/>
      <c r="M1865" s="73"/>
      <c r="N1865" s="73"/>
    </row>
    <row r="1866" spans="1:14">
      <c r="A1866" s="73"/>
      <c r="B1866" s="74"/>
      <c r="C1866" s="75"/>
      <c r="D1866" s="74"/>
      <c r="E1866" s="73"/>
      <c r="F1866" s="73"/>
      <c r="G1866" s="73"/>
      <c r="I1866" s="73"/>
      <c r="J1866" s="73"/>
      <c r="K1866" s="73"/>
      <c r="L1866" s="73"/>
      <c r="M1866" s="73"/>
      <c r="N1866" s="73"/>
    </row>
    <row r="1867" spans="1:14">
      <c r="A1867" s="73"/>
      <c r="B1867" s="74"/>
      <c r="C1867" s="75"/>
      <c r="D1867" s="74"/>
      <c r="E1867" s="73"/>
      <c r="F1867" s="73"/>
      <c r="G1867" s="73"/>
      <c r="I1867" s="73"/>
      <c r="J1867" s="73"/>
      <c r="K1867" s="73"/>
      <c r="L1867" s="73"/>
      <c r="M1867" s="73"/>
      <c r="N1867" s="73"/>
    </row>
    <row r="1868" spans="1:14">
      <c r="A1868" s="73"/>
      <c r="B1868" s="74"/>
      <c r="C1868" s="75"/>
      <c r="D1868" s="74"/>
      <c r="E1868" s="73"/>
      <c r="F1868" s="73"/>
      <c r="G1868" s="73"/>
      <c r="I1868" s="73"/>
      <c r="J1868" s="73"/>
      <c r="K1868" s="73"/>
      <c r="L1868" s="73"/>
      <c r="M1868" s="73"/>
      <c r="N1868" s="73"/>
    </row>
    <row r="1869" spans="1:14">
      <c r="A1869" s="73"/>
      <c r="B1869" s="74"/>
      <c r="C1869" s="75"/>
      <c r="D1869" s="74"/>
      <c r="E1869" s="73"/>
      <c r="F1869" s="73"/>
      <c r="G1869" s="73"/>
      <c r="I1869" s="73"/>
      <c r="J1869" s="73"/>
      <c r="K1869" s="73"/>
      <c r="L1869" s="73"/>
      <c r="M1869" s="73"/>
      <c r="N1869" s="73"/>
    </row>
    <row r="1870" spans="1:14">
      <c r="A1870" s="73"/>
      <c r="B1870" s="74"/>
      <c r="C1870" s="75"/>
      <c r="D1870" s="74"/>
      <c r="E1870" s="73"/>
      <c r="F1870" s="73"/>
      <c r="G1870" s="73"/>
      <c r="I1870" s="73"/>
      <c r="J1870" s="73"/>
      <c r="K1870" s="73"/>
      <c r="L1870" s="73"/>
      <c r="M1870" s="73"/>
      <c r="N1870" s="73"/>
    </row>
    <row r="1871" spans="1:14">
      <c r="A1871" s="73"/>
      <c r="B1871" s="74"/>
      <c r="C1871" s="75"/>
      <c r="D1871" s="74"/>
      <c r="E1871" s="73"/>
      <c r="F1871" s="73"/>
      <c r="G1871" s="73"/>
      <c r="I1871" s="73"/>
      <c r="J1871" s="73"/>
      <c r="K1871" s="73"/>
      <c r="L1871" s="73"/>
      <c r="M1871" s="73"/>
      <c r="N1871" s="73"/>
    </row>
    <row r="1872" spans="1:14">
      <c r="A1872" s="73"/>
      <c r="B1872" s="74"/>
      <c r="C1872" s="75"/>
      <c r="D1872" s="74"/>
      <c r="E1872" s="73"/>
      <c r="F1872" s="73"/>
      <c r="G1872" s="73"/>
      <c r="I1872" s="73"/>
      <c r="J1872" s="73"/>
      <c r="K1872" s="73"/>
      <c r="L1872" s="73"/>
      <c r="M1872" s="73"/>
      <c r="N1872" s="73"/>
    </row>
    <row r="1873" spans="1:14">
      <c r="A1873" s="73"/>
      <c r="B1873" s="74"/>
      <c r="C1873" s="75"/>
      <c r="D1873" s="74"/>
      <c r="E1873" s="73"/>
      <c r="F1873" s="73"/>
      <c r="G1873" s="73"/>
      <c r="I1873" s="73"/>
      <c r="J1873" s="73"/>
      <c r="K1873" s="73"/>
      <c r="L1873" s="73"/>
      <c r="M1873" s="73"/>
      <c r="N1873" s="73"/>
    </row>
    <row r="1874" spans="1:14">
      <c r="A1874" s="73"/>
      <c r="B1874" s="74"/>
      <c r="C1874" s="75"/>
      <c r="D1874" s="74"/>
      <c r="E1874" s="73"/>
      <c r="F1874" s="73"/>
      <c r="G1874" s="73"/>
      <c r="I1874" s="73"/>
      <c r="J1874" s="73"/>
      <c r="K1874" s="73"/>
      <c r="L1874" s="73"/>
      <c r="M1874" s="73"/>
      <c r="N1874" s="73"/>
    </row>
    <row r="1875" spans="1:14">
      <c r="A1875" s="73"/>
      <c r="B1875" s="74"/>
      <c r="C1875" s="75"/>
      <c r="D1875" s="74"/>
      <c r="E1875" s="73"/>
      <c r="F1875" s="73"/>
      <c r="G1875" s="73"/>
      <c r="I1875" s="73"/>
      <c r="J1875" s="73"/>
      <c r="K1875" s="73"/>
      <c r="L1875" s="73"/>
      <c r="M1875" s="73"/>
      <c r="N1875" s="73"/>
    </row>
    <row r="1876" spans="1:14">
      <c r="A1876" s="73"/>
      <c r="B1876" s="74"/>
      <c r="C1876" s="75"/>
      <c r="D1876" s="74"/>
      <c r="E1876" s="73"/>
      <c r="F1876" s="73"/>
      <c r="G1876" s="73"/>
      <c r="I1876" s="73"/>
      <c r="J1876" s="73"/>
      <c r="K1876" s="73"/>
      <c r="L1876" s="73"/>
      <c r="M1876" s="73"/>
      <c r="N1876" s="73"/>
    </row>
    <row r="1877" spans="1:14">
      <c r="A1877" s="73"/>
      <c r="B1877" s="74"/>
      <c r="C1877" s="75"/>
      <c r="D1877" s="74"/>
      <c r="E1877" s="73"/>
      <c r="F1877" s="73"/>
      <c r="G1877" s="73"/>
      <c r="I1877" s="73"/>
      <c r="J1877" s="73"/>
      <c r="K1877" s="73"/>
      <c r="L1877" s="73"/>
      <c r="M1877" s="73"/>
      <c r="N1877" s="73"/>
    </row>
    <row r="1878" spans="1:14">
      <c r="A1878" s="73"/>
      <c r="B1878" s="74"/>
      <c r="C1878" s="75"/>
      <c r="D1878" s="74"/>
      <c r="E1878" s="73"/>
      <c r="F1878" s="73"/>
      <c r="G1878" s="73"/>
      <c r="I1878" s="73"/>
      <c r="J1878" s="73"/>
      <c r="K1878" s="73"/>
      <c r="L1878" s="73"/>
      <c r="M1878" s="73"/>
      <c r="N1878" s="73"/>
    </row>
    <row r="1879" spans="1:14">
      <c r="A1879" s="73"/>
      <c r="B1879" s="74"/>
      <c r="C1879" s="75"/>
      <c r="D1879" s="74"/>
      <c r="E1879" s="73"/>
      <c r="F1879" s="73"/>
      <c r="G1879" s="73"/>
      <c r="I1879" s="73"/>
      <c r="J1879" s="73"/>
      <c r="K1879" s="73"/>
      <c r="L1879" s="73"/>
      <c r="M1879" s="73"/>
      <c r="N1879" s="73"/>
    </row>
    <row r="1880" spans="1:14">
      <c r="A1880" s="73"/>
      <c r="B1880" s="74"/>
      <c r="C1880" s="75"/>
      <c r="D1880" s="74"/>
      <c r="E1880" s="73"/>
      <c r="F1880" s="73"/>
      <c r="G1880" s="73"/>
      <c r="I1880" s="73"/>
      <c r="J1880" s="73"/>
      <c r="K1880" s="73"/>
      <c r="L1880" s="73"/>
      <c r="M1880" s="73"/>
      <c r="N1880" s="73"/>
    </row>
    <row r="1881" spans="1:14">
      <c r="A1881" s="73"/>
      <c r="B1881" s="74"/>
      <c r="C1881" s="75"/>
      <c r="D1881" s="74"/>
      <c r="E1881" s="73"/>
      <c r="F1881" s="73"/>
      <c r="G1881" s="73"/>
      <c r="I1881" s="73"/>
      <c r="J1881" s="73"/>
      <c r="K1881" s="73"/>
      <c r="L1881" s="73"/>
      <c r="M1881" s="73"/>
      <c r="N1881" s="73"/>
    </row>
    <row r="1882" spans="1:14">
      <c r="A1882" s="73"/>
      <c r="B1882" s="74"/>
      <c r="C1882" s="75"/>
      <c r="D1882" s="74"/>
      <c r="E1882" s="73"/>
      <c r="F1882" s="73"/>
      <c r="G1882" s="73"/>
      <c r="I1882" s="73"/>
      <c r="J1882" s="73"/>
      <c r="K1882" s="73"/>
      <c r="L1882" s="73"/>
      <c r="M1882" s="73"/>
      <c r="N1882" s="73"/>
    </row>
    <row r="1883" spans="1:14">
      <c r="A1883" s="73"/>
      <c r="B1883" s="74"/>
      <c r="C1883" s="75"/>
      <c r="D1883" s="74"/>
      <c r="E1883" s="73"/>
      <c r="F1883" s="73"/>
      <c r="G1883" s="73"/>
      <c r="I1883" s="73"/>
      <c r="J1883" s="73"/>
      <c r="K1883" s="73"/>
      <c r="L1883" s="73"/>
      <c r="M1883" s="73"/>
      <c r="N1883" s="73"/>
    </row>
    <row r="1884" spans="1:14">
      <c r="A1884" s="73"/>
      <c r="B1884" s="74"/>
      <c r="C1884" s="75"/>
      <c r="D1884" s="74"/>
      <c r="E1884" s="73"/>
      <c r="F1884" s="73"/>
      <c r="G1884" s="73"/>
      <c r="I1884" s="73"/>
      <c r="J1884" s="73"/>
      <c r="K1884" s="73"/>
      <c r="L1884" s="73"/>
      <c r="M1884" s="73"/>
      <c r="N1884" s="73"/>
    </row>
    <row r="1885" spans="1:14">
      <c r="A1885" s="73"/>
      <c r="B1885" s="74"/>
      <c r="C1885" s="75"/>
      <c r="D1885" s="74"/>
      <c r="E1885" s="73"/>
      <c r="F1885" s="73"/>
      <c r="G1885" s="73"/>
      <c r="I1885" s="73"/>
      <c r="J1885" s="73"/>
      <c r="K1885" s="73"/>
      <c r="L1885" s="73"/>
      <c r="M1885" s="73"/>
      <c r="N1885" s="73"/>
    </row>
    <row r="1886" spans="1:14">
      <c r="A1886" s="73"/>
      <c r="B1886" s="74"/>
      <c r="C1886" s="75"/>
      <c r="D1886" s="74"/>
      <c r="E1886" s="73"/>
      <c r="F1886" s="73"/>
      <c r="G1886" s="73"/>
      <c r="I1886" s="73"/>
      <c r="J1886" s="73"/>
      <c r="K1886" s="73"/>
      <c r="L1886" s="73"/>
      <c r="M1886" s="73"/>
      <c r="N1886" s="73"/>
    </row>
    <row r="1887" spans="1:14">
      <c r="A1887" s="73"/>
      <c r="B1887" s="74"/>
      <c r="C1887" s="75"/>
      <c r="D1887" s="74"/>
      <c r="E1887" s="73"/>
      <c r="F1887" s="73"/>
      <c r="G1887" s="73"/>
      <c r="I1887" s="73"/>
      <c r="J1887" s="73"/>
      <c r="K1887" s="73"/>
      <c r="L1887" s="73"/>
      <c r="M1887" s="73"/>
      <c r="N1887" s="73"/>
    </row>
    <row r="1888" spans="1:14">
      <c r="A1888" s="73"/>
      <c r="B1888" s="74"/>
      <c r="C1888" s="75"/>
      <c r="D1888" s="74"/>
      <c r="E1888" s="73"/>
      <c r="F1888" s="73"/>
      <c r="G1888" s="73"/>
      <c r="I1888" s="73"/>
      <c r="J1888" s="73"/>
      <c r="K1888" s="73"/>
      <c r="L1888" s="73"/>
      <c r="M1888" s="73"/>
      <c r="N1888" s="73"/>
    </row>
    <row r="1889" spans="1:14">
      <c r="A1889" s="73"/>
      <c r="B1889" s="74"/>
      <c r="C1889" s="75"/>
      <c r="D1889" s="74"/>
      <c r="E1889" s="73"/>
      <c r="F1889" s="73"/>
      <c r="G1889" s="73"/>
      <c r="I1889" s="73"/>
      <c r="J1889" s="73"/>
      <c r="K1889" s="73"/>
      <c r="L1889" s="73"/>
      <c r="M1889" s="73"/>
      <c r="N1889" s="73"/>
    </row>
    <row r="1890" spans="1:14">
      <c r="A1890" s="73"/>
      <c r="B1890" s="74"/>
      <c r="C1890" s="75"/>
      <c r="D1890" s="74"/>
      <c r="E1890" s="73"/>
      <c r="F1890" s="73"/>
      <c r="G1890" s="73"/>
      <c r="I1890" s="73"/>
      <c r="J1890" s="73"/>
      <c r="K1890" s="73"/>
      <c r="L1890" s="73"/>
      <c r="M1890" s="73"/>
      <c r="N1890" s="73"/>
    </row>
    <row r="1891" spans="1:14">
      <c r="A1891" s="73"/>
      <c r="B1891" s="74"/>
      <c r="C1891" s="75"/>
      <c r="D1891" s="74"/>
      <c r="E1891" s="73"/>
      <c r="F1891" s="73"/>
      <c r="G1891" s="73"/>
      <c r="I1891" s="73"/>
      <c r="J1891" s="73"/>
      <c r="K1891" s="73"/>
      <c r="L1891" s="73"/>
      <c r="M1891" s="73"/>
      <c r="N1891" s="73"/>
    </row>
    <row r="1892" spans="1:14">
      <c r="A1892" s="73"/>
      <c r="B1892" s="74"/>
      <c r="C1892" s="75"/>
      <c r="D1892" s="74"/>
      <c r="E1892" s="73"/>
      <c r="F1892" s="73"/>
      <c r="G1892" s="73"/>
      <c r="I1892" s="73"/>
      <c r="J1892" s="73"/>
      <c r="K1892" s="73"/>
      <c r="L1892" s="73"/>
      <c r="M1892" s="73"/>
      <c r="N1892" s="73"/>
    </row>
    <row r="1893" spans="1:14">
      <c r="A1893" s="73"/>
      <c r="B1893" s="74"/>
      <c r="C1893" s="75"/>
      <c r="D1893" s="74"/>
      <c r="E1893" s="73"/>
      <c r="F1893" s="73"/>
      <c r="G1893" s="73"/>
      <c r="I1893" s="73"/>
      <c r="J1893" s="73"/>
      <c r="K1893" s="73"/>
      <c r="L1893" s="73"/>
      <c r="M1893" s="73"/>
      <c r="N1893" s="73"/>
    </row>
    <row r="1894" spans="1:14">
      <c r="A1894" s="73"/>
      <c r="B1894" s="74"/>
      <c r="C1894" s="75"/>
      <c r="D1894" s="74"/>
      <c r="E1894" s="73"/>
      <c r="F1894" s="73"/>
      <c r="G1894" s="73"/>
      <c r="I1894" s="73"/>
      <c r="J1894" s="73"/>
      <c r="K1894" s="73"/>
      <c r="L1894" s="73"/>
      <c r="M1894" s="73"/>
      <c r="N1894" s="73"/>
    </row>
    <row r="1895" spans="1:14">
      <c r="A1895" s="73"/>
      <c r="B1895" s="74"/>
      <c r="C1895" s="75"/>
      <c r="D1895" s="74"/>
      <c r="E1895" s="73"/>
      <c r="F1895" s="73"/>
      <c r="G1895" s="73"/>
      <c r="I1895" s="73"/>
      <c r="J1895" s="73"/>
      <c r="K1895" s="73"/>
      <c r="L1895" s="73"/>
      <c r="M1895" s="73"/>
      <c r="N1895" s="73"/>
    </row>
    <row r="1896" spans="1:14">
      <c r="A1896" s="73"/>
      <c r="B1896" s="74"/>
      <c r="C1896" s="75"/>
      <c r="D1896" s="74"/>
      <c r="E1896" s="73"/>
      <c r="F1896" s="73"/>
      <c r="G1896" s="73"/>
      <c r="I1896" s="73"/>
      <c r="J1896" s="73"/>
      <c r="K1896" s="73"/>
      <c r="L1896" s="73"/>
      <c r="M1896" s="73"/>
      <c r="N1896" s="73"/>
    </row>
    <row r="1897" spans="1:14">
      <c r="A1897" s="73"/>
      <c r="B1897" s="74"/>
      <c r="C1897" s="75"/>
      <c r="D1897" s="74"/>
      <c r="E1897" s="73"/>
      <c r="F1897" s="73"/>
      <c r="G1897" s="73"/>
      <c r="I1897" s="73"/>
      <c r="J1897" s="73"/>
      <c r="K1897" s="73"/>
      <c r="L1897" s="73"/>
      <c r="M1897" s="73"/>
      <c r="N1897" s="73"/>
    </row>
    <row r="1898" spans="1:14">
      <c r="A1898" s="73"/>
      <c r="B1898" s="74"/>
      <c r="C1898" s="75"/>
      <c r="D1898" s="74"/>
      <c r="E1898" s="73"/>
      <c r="F1898" s="73"/>
      <c r="G1898" s="73"/>
      <c r="I1898" s="73"/>
      <c r="J1898" s="73"/>
      <c r="K1898" s="73"/>
      <c r="L1898" s="73"/>
      <c r="M1898" s="73"/>
      <c r="N1898" s="73"/>
    </row>
    <row r="1899" spans="1:14">
      <c r="A1899" s="73"/>
      <c r="B1899" s="74"/>
      <c r="C1899" s="75"/>
      <c r="D1899" s="74"/>
      <c r="E1899" s="73"/>
      <c r="F1899" s="73"/>
      <c r="G1899" s="73"/>
      <c r="I1899" s="73"/>
      <c r="J1899" s="73"/>
      <c r="K1899" s="73"/>
      <c r="L1899" s="73"/>
      <c r="M1899" s="73"/>
      <c r="N1899" s="73"/>
    </row>
    <row r="1900" spans="1:14">
      <c r="A1900" s="73"/>
      <c r="B1900" s="74"/>
      <c r="C1900" s="75"/>
      <c r="D1900" s="74"/>
      <c r="E1900" s="73"/>
      <c r="F1900" s="73"/>
      <c r="G1900" s="73"/>
      <c r="I1900" s="73"/>
      <c r="J1900" s="73"/>
      <c r="K1900" s="73"/>
      <c r="L1900" s="73"/>
      <c r="M1900" s="73"/>
      <c r="N1900" s="73"/>
    </row>
    <row r="1901" spans="1:14">
      <c r="A1901" s="73"/>
      <c r="B1901" s="74"/>
      <c r="C1901" s="75"/>
      <c r="D1901" s="74"/>
      <c r="E1901" s="73"/>
      <c r="F1901" s="73"/>
      <c r="G1901" s="73"/>
      <c r="I1901" s="73"/>
      <c r="J1901" s="73"/>
      <c r="K1901" s="73"/>
      <c r="L1901" s="73"/>
      <c r="M1901" s="73"/>
      <c r="N1901" s="73"/>
    </row>
    <row r="1902" spans="1:14">
      <c r="A1902" s="73"/>
      <c r="B1902" s="74"/>
      <c r="C1902" s="75"/>
      <c r="D1902" s="74"/>
      <c r="E1902" s="73"/>
      <c r="F1902" s="73"/>
      <c r="G1902" s="73"/>
      <c r="I1902" s="73"/>
      <c r="J1902" s="73"/>
      <c r="K1902" s="73"/>
      <c r="L1902" s="73"/>
      <c r="M1902" s="73"/>
      <c r="N1902" s="73"/>
    </row>
    <row r="1903" spans="1:14">
      <c r="A1903" s="73"/>
      <c r="B1903" s="74"/>
      <c r="C1903" s="75"/>
      <c r="D1903" s="74"/>
      <c r="E1903" s="73"/>
      <c r="F1903" s="73"/>
      <c r="G1903" s="73"/>
      <c r="I1903" s="73"/>
      <c r="J1903" s="73"/>
      <c r="K1903" s="73"/>
      <c r="L1903" s="73"/>
      <c r="M1903" s="73"/>
      <c r="N1903" s="73"/>
    </row>
    <row r="1904" spans="1:14">
      <c r="A1904" s="73"/>
      <c r="B1904" s="74"/>
      <c r="C1904" s="75"/>
      <c r="D1904" s="74"/>
      <c r="E1904" s="73"/>
      <c r="F1904" s="73"/>
      <c r="G1904" s="73"/>
      <c r="I1904" s="73"/>
      <c r="J1904" s="73"/>
      <c r="K1904" s="73"/>
      <c r="L1904" s="73"/>
      <c r="M1904" s="73"/>
      <c r="N1904" s="73"/>
    </row>
    <row r="1905" spans="1:14">
      <c r="A1905" s="73"/>
      <c r="B1905" s="74"/>
      <c r="C1905" s="75"/>
      <c r="D1905" s="74"/>
      <c r="E1905" s="73"/>
      <c r="F1905" s="73"/>
      <c r="G1905" s="73"/>
      <c r="I1905" s="73"/>
      <c r="J1905" s="73"/>
      <c r="K1905" s="73"/>
      <c r="L1905" s="73"/>
      <c r="M1905" s="73"/>
      <c r="N1905" s="73"/>
    </row>
    <row r="1906" spans="1:14">
      <c r="A1906" s="73"/>
      <c r="B1906" s="74"/>
      <c r="C1906" s="75"/>
      <c r="D1906" s="74"/>
      <c r="E1906" s="73"/>
      <c r="F1906" s="73"/>
      <c r="G1906" s="73"/>
      <c r="I1906" s="73"/>
      <c r="J1906" s="73"/>
      <c r="K1906" s="73"/>
      <c r="L1906" s="73"/>
      <c r="M1906" s="73"/>
      <c r="N1906" s="73"/>
    </row>
    <row r="1907" spans="1:14">
      <c r="A1907" s="73"/>
      <c r="B1907" s="74"/>
      <c r="C1907" s="75"/>
      <c r="D1907" s="74"/>
      <c r="E1907" s="73"/>
      <c r="F1907" s="73"/>
      <c r="G1907" s="73"/>
      <c r="I1907" s="73"/>
      <c r="J1907" s="73"/>
      <c r="K1907" s="73"/>
      <c r="L1907" s="73"/>
      <c r="M1907" s="73"/>
      <c r="N1907" s="73"/>
    </row>
    <row r="1908" spans="1:14">
      <c r="A1908" s="73"/>
      <c r="B1908" s="74"/>
      <c r="C1908" s="75"/>
      <c r="D1908" s="74"/>
      <c r="E1908" s="73"/>
      <c r="F1908" s="73"/>
      <c r="G1908" s="73"/>
      <c r="I1908" s="73"/>
      <c r="J1908" s="73"/>
      <c r="K1908" s="73"/>
      <c r="L1908" s="73"/>
      <c r="M1908" s="73"/>
      <c r="N1908" s="73"/>
    </row>
    <row r="1909" spans="1:14">
      <c r="A1909" s="73"/>
      <c r="B1909" s="74"/>
      <c r="C1909" s="75"/>
      <c r="D1909" s="74"/>
      <c r="E1909" s="73"/>
      <c r="F1909" s="73"/>
      <c r="G1909" s="73"/>
      <c r="I1909" s="73"/>
      <c r="J1909" s="73"/>
      <c r="K1909" s="73"/>
      <c r="L1909" s="73"/>
      <c r="M1909" s="73"/>
      <c r="N1909" s="73"/>
    </row>
    <row r="1910" spans="1:14">
      <c r="A1910" s="73"/>
      <c r="B1910" s="74"/>
      <c r="C1910" s="75"/>
      <c r="D1910" s="74"/>
      <c r="E1910" s="73"/>
      <c r="F1910" s="73"/>
      <c r="G1910" s="73"/>
      <c r="I1910" s="73"/>
      <c r="J1910" s="73"/>
      <c r="K1910" s="73"/>
      <c r="L1910" s="73"/>
      <c r="M1910" s="73"/>
      <c r="N1910" s="73"/>
    </row>
    <row r="1911" spans="1:14">
      <c r="A1911" s="73"/>
      <c r="B1911" s="74"/>
      <c r="C1911" s="75"/>
      <c r="D1911" s="74"/>
      <c r="E1911" s="73"/>
      <c r="F1911" s="73"/>
      <c r="G1911" s="73"/>
      <c r="I1911" s="73"/>
      <c r="J1911" s="73"/>
      <c r="K1911" s="73"/>
      <c r="L1911" s="73"/>
      <c r="M1911" s="73"/>
      <c r="N1911" s="73"/>
    </row>
    <row r="1912" spans="1:14">
      <c r="A1912" s="73"/>
      <c r="B1912" s="74"/>
      <c r="C1912" s="75"/>
      <c r="D1912" s="74"/>
      <c r="E1912" s="73"/>
      <c r="F1912" s="73"/>
      <c r="G1912" s="73"/>
      <c r="I1912" s="73"/>
      <c r="J1912" s="73"/>
      <c r="K1912" s="73"/>
      <c r="L1912" s="73"/>
      <c r="M1912" s="73"/>
      <c r="N1912" s="73"/>
    </row>
    <row r="1913" spans="1:14">
      <c r="A1913" s="73"/>
      <c r="B1913" s="74"/>
      <c r="C1913" s="75"/>
      <c r="D1913" s="74"/>
      <c r="E1913" s="73"/>
      <c r="F1913" s="73"/>
      <c r="G1913" s="73"/>
      <c r="I1913" s="73"/>
      <c r="J1913" s="73"/>
      <c r="K1913" s="73"/>
      <c r="L1913" s="73"/>
      <c r="M1913" s="73"/>
      <c r="N1913" s="73"/>
    </row>
    <row r="1914" spans="1:14">
      <c r="A1914" s="73"/>
      <c r="B1914" s="74"/>
      <c r="C1914" s="75"/>
      <c r="D1914" s="74"/>
      <c r="E1914" s="73"/>
      <c r="F1914" s="73"/>
      <c r="G1914" s="73"/>
      <c r="I1914" s="73"/>
      <c r="J1914" s="73"/>
      <c r="K1914" s="73"/>
      <c r="L1914" s="73"/>
      <c r="M1914" s="73"/>
      <c r="N1914" s="73"/>
    </row>
    <row r="1915" spans="1:14">
      <c r="A1915" s="73"/>
      <c r="B1915" s="74"/>
      <c r="C1915" s="75"/>
      <c r="D1915" s="74"/>
      <c r="E1915" s="73"/>
      <c r="F1915" s="73"/>
      <c r="G1915" s="73"/>
      <c r="I1915" s="73"/>
      <c r="J1915" s="73"/>
      <c r="K1915" s="73"/>
      <c r="L1915" s="73"/>
      <c r="M1915" s="73"/>
      <c r="N1915" s="73"/>
    </row>
    <row r="1916" spans="1:14">
      <c r="A1916" s="73"/>
      <c r="B1916" s="74"/>
      <c r="C1916" s="75"/>
      <c r="D1916" s="74"/>
      <c r="E1916" s="73"/>
      <c r="F1916" s="73"/>
      <c r="G1916" s="73"/>
      <c r="I1916" s="73"/>
      <c r="J1916" s="73"/>
      <c r="K1916" s="73"/>
      <c r="L1916" s="73"/>
      <c r="M1916" s="73"/>
      <c r="N1916" s="73"/>
    </row>
    <row r="1917" spans="1:14">
      <c r="A1917" s="73"/>
      <c r="B1917" s="74"/>
      <c r="C1917" s="75"/>
      <c r="D1917" s="74"/>
      <c r="E1917" s="73"/>
      <c r="F1917" s="73"/>
      <c r="G1917" s="73"/>
      <c r="I1917" s="73"/>
      <c r="J1917" s="73"/>
      <c r="K1917" s="73"/>
      <c r="L1917" s="73"/>
      <c r="M1917" s="73"/>
      <c r="N1917" s="73"/>
    </row>
    <row r="1918" spans="1:14">
      <c r="A1918" s="73"/>
      <c r="B1918" s="74"/>
      <c r="C1918" s="75"/>
      <c r="D1918" s="74"/>
      <c r="E1918" s="73"/>
      <c r="F1918" s="73"/>
      <c r="G1918" s="73"/>
      <c r="I1918" s="73"/>
      <c r="J1918" s="73"/>
      <c r="K1918" s="73"/>
      <c r="L1918" s="73"/>
      <c r="M1918" s="73"/>
      <c r="N1918" s="73"/>
    </row>
    <row r="1919" spans="1:14">
      <c r="A1919" s="73"/>
      <c r="B1919" s="74"/>
      <c r="C1919" s="75"/>
      <c r="D1919" s="74"/>
      <c r="E1919" s="73"/>
      <c r="F1919" s="73"/>
      <c r="G1919" s="73"/>
      <c r="I1919" s="73"/>
      <c r="J1919" s="73"/>
      <c r="K1919" s="73"/>
      <c r="L1919" s="73"/>
      <c r="M1919" s="73"/>
      <c r="N1919" s="73"/>
    </row>
    <row r="1920" spans="1:14">
      <c r="A1920" s="73"/>
      <c r="B1920" s="74"/>
      <c r="C1920" s="75"/>
      <c r="D1920" s="74"/>
      <c r="E1920" s="73"/>
      <c r="F1920" s="73"/>
      <c r="G1920" s="73"/>
      <c r="I1920" s="73"/>
      <c r="J1920" s="73"/>
      <c r="K1920" s="73"/>
      <c r="L1920" s="73"/>
      <c r="M1920" s="73"/>
      <c r="N1920" s="73"/>
    </row>
    <row r="1921" spans="1:14">
      <c r="A1921" s="73"/>
      <c r="B1921" s="74"/>
      <c r="C1921" s="75"/>
      <c r="D1921" s="74"/>
      <c r="E1921" s="73"/>
      <c r="F1921" s="73"/>
      <c r="G1921" s="73"/>
      <c r="I1921" s="73"/>
      <c r="J1921" s="73"/>
      <c r="K1921" s="73"/>
      <c r="L1921" s="73"/>
      <c r="M1921" s="73"/>
      <c r="N1921" s="73"/>
    </row>
    <row r="1922" spans="1:14">
      <c r="A1922" s="73"/>
      <c r="B1922" s="74"/>
      <c r="C1922" s="75"/>
      <c r="D1922" s="74"/>
      <c r="E1922" s="73"/>
      <c r="F1922" s="73"/>
      <c r="G1922" s="73"/>
      <c r="I1922" s="73"/>
      <c r="J1922" s="73"/>
      <c r="K1922" s="73"/>
      <c r="L1922" s="73"/>
      <c r="M1922" s="73"/>
      <c r="N1922" s="73"/>
    </row>
    <row r="1923" spans="1:14">
      <c r="A1923" s="73"/>
      <c r="B1923" s="74"/>
      <c r="C1923" s="75"/>
      <c r="D1923" s="74"/>
      <c r="E1923" s="73"/>
      <c r="F1923" s="73"/>
      <c r="G1923" s="73"/>
      <c r="I1923" s="73"/>
      <c r="J1923" s="73"/>
      <c r="K1923" s="73"/>
      <c r="L1923" s="73"/>
      <c r="M1923" s="73"/>
      <c r="N1923" s="73"/>
    </row>
    <row r="1924" spans="1:14">
      <c r="A1924" s="73"/>
      <c r="B1924" s="74"/>
      <c r="C1924" s="75"/>
      <c r="D1924" s="74"/>
      <c r="E1924" s="73"/>
      <c r="F1924" s="73"/>
      <c r="G1924" s="73"/>
      <c r="I1924" s="73"/>
      <c r="J1924" s="73"/>
      <c r="K1924" s="73"/>
      <c r="L1924" s="73"/>
      <c r="M1924" s="73"/>
      <c r="N1924" s="73"/>
    </row>
    <row r="1925" spans="1:14">
      <c r="A1925" s="73"/>
      <c r="B1925" s="74"/>
      <c r="C1925" s="75"/>
      <c r="D1925" s="74"/>
      <c r="E1925" s="73"/>
      <c r="F1925" s="73"/>
      <c r="G1925" s="73"/>
      <c r="I1925" s="73"/>
      <c r="J1925" s="73"/>
      <c r="K1925" s="73"/>
      <c r="L1925" s="73"/>
      <c r="M1925" s="73"/>
      <c r="N1925" s="73"/>
    </row>
    <row r="1926" spans="1:14">
      <c r="A1926" s="73"/>
      <c r="B1926" s="74"/>
      <c r="C1926" s="75"/>
      <c r="D1926" s="74"/>
      <c r="E1926" s="73"/>
      <c r="F1926" s="73"/>
      <c r="G1926" s="73"/>
      <c r="I1926" s="73"/>
      <c r="J1926" s="73"/>
      <c r="K1926" s="73"/>
      <c r="L1926" s="73"/>
      <c r="M1926" s="73"/>
      <c r="N1926" s="73"/>
    </row>
    <row r="1927" spans="1:14">
      <c r="A1927" s="73"/>
      <c r="B1927" s="74"/>
      <c r="C1927" s="75"/>
      <c r="D1927" s="74"/>
      <c r="E1927" s="73"/>
      <c r="F1927" s="73"/>
      <c r="G1927" s="73"/>
      <c r="I1927" s="73"/>
      <c r="J1927" s="73"/>
      <c r="K1927" s="73"/>
      <c r="L1927" s="73"/>
      <c r="M1927" s="73"/>
      <c r="N1927" s="73"/>
    </row>
    <row r="1928" spans="1:14">
      <c r="A1928" s="73"/>
      <c r="B1928" s="74"/>
      <c r="C1928" s="75"/>
      <c r="D1928" s="74"/>
      <c r="E1928" s="73"/>
      <c r="F1928" s="73"/>
      <c r="G1928" s="73"/>
      <c r="I1928" s="73"/>
      <c r="J1928" s="73"/>
      <c r="K1928" s="73"/>
      <c r="L1928" s="73"/>
      <c r="M1928" s="73"/>
      <c r="N1928" s="73"/>
    </row>
    <row r="1929" spans="1:14">
      <c r="A1929" s="73"/>
      <c r="B1929" s="74"/>
      <c r="C1929" s="75"/>
      <c r="D1929" s="74"/>
      <c r="E1929" s="73"/>
      <c r="F1929" s="73"/>
      <c r="G1929" s="73"/>
      <c r="I1929" s="73"/>
      <c r="J1929" s="73"/>
      <c r="K1929" s="73"/>
      <c r="L1929" s="73"/>
      <c r="M1929" s="73"/>
      <c r="N1929" s="73"/>
    </row>
    <row r="1930" spans="1:14">
      <c r="A1930" s="73"/>
      <c r="B1930" s="74"/>
      <c r="C1930" s="75"/>
      <c r="D1930" s="74"/>
      <c r="E1930" s="73"/>
      <c r="F1930" s="73"/>
      <c r="G1930" s="73"/>
      <c r="I1930" s="73"/>
      <c r="J1930" s="73"/>
      <c r="K1930" s="73"/>
      <c r="L1930" s="73"/>
      <c r="M1930" s="73"/>
      <c r="N1930" s="73"/>
    </row>
    <row r="1931" spans="1:14">
      <c r="A1931" s="73"/>
      <c r="B1931" s="74"/>
      <c r="C1931" s="75"/>
      <c r="D1931" s="74"/>
      <c r="E1931" s="73"/>
      <c r="F1931" s="73"/>
      <c r="G1931" s="73"/>
      <c r="I1931" s="73"/>
      <c r="J1931" s="73"/>
      <c r="K1931" s="73"/>
      <c r="L1931" s="73"/>
      <c r="M1931" s="73"/>
      <c r="N1931" s="73"/>
    </row>
    <row r="1932" spans="1:14">
      <c r="A1932" s="73"/>
      <c r="B1932" s="74"/>
      <c r="C1932" s="75"/>
      <c r="D1932" s="74"/>
      <c r="E1932" s="73"/>
      <c r="F1932" s="73"/>
      <c r="G1932" s="73"/>
      <c r="I1932" s="73"/>
      <c r="J1932" s="73"/>
      <c r="K1932" s="73"/>
      <c r="L1932" s="73"/>
      <c r="M1932" s="73"/>
      <c r="N1932" s="73"/>
    </row>
    <row r="1933" spans="1:14">
      <c r="A1933" s="73"/>
      <c r="B1933" s="74"/>
      <c r="C1933" s="75"/>
      <c r="D1933" s="74"/>
      <c r="E1933" s="73"/>
      <c r="F1933" s="73"/>
      <c r="G1933" s="73"/>
      <c r="I1933" s="73"/>
      <c r="J1933" s="73"/>
      <c r="K1933" s="73"/>
      <c r="L1933" s="73"/>
      <c r="M1933" s="73"/>
      <c r="N1933" s="73"/>
    </row>
    <row r="1934" spans="1:14">
      <c r="A1934" s="73"/>
      <c r="B1934" s="74"/>
      <c r="C1934" s="75"/>
      <c r="D1934" s="74"/>
      <c r="E1934" s="73"/>
      <c r="F1934" s="73"/>
      <c r="G1934" s="73"/>
      <c r="I1934" s="73"/>
      <c r="J1934" s="73"/>
      <c r="K1934" s="73"/>
      <c r="L1934" s="73"/>
      <c r="M1934" s="73"/>
      <c r="N1934" s="73"/>
    </row>
    <row r="1935" spans="1:14">
      <c r="A1935" s="73"/>
      <c r="B1935" s="74"/>
      <c r="C1935" s="75"/>
      <c r="D1935" s="74"/>
      <c r="E1935" s="73"/>
      <c r="F1935" s="73"/>
      <c r="G1935" s="73"/>
      <c r="I1935" s="73"/>
      <c r="J1935" s="73"/>
      <c r="K1935" s="73"/>
      <c r="L1935" s="73"/>
      <c r="M1935" s="73"/>
      <c r="N1935" s="73"/>
    </row>
    <row r="1936" spans="1:14">
      <c r="A1936" s="73"/>
      <c r="B1936" s="74"/>
      <c r="C1936" s="75"/>
      <c r="D1936" s="74"/>
      <c r="E1936" s="73"/>
      <c r="F1936" s="73"/>
      <c r="G1936" s="73"/>
      <c r="I1936" s="73"/>
      <c r="J1936" s="73"/>
      <c r="K1936" s="73"/>
      <c r="L1936" s="73"/>
      <c r="M1936" s="73"/>
      <c r="N1936" s="73"/>
    </row>
    <row r="1937" spans="1:14">
      <c r="A1937" s="73"/>
      <c r="B1937" s="74"/>
      <c r="C1937" s="75"/>
      <c r="D1937" s="74"/>
      <c r="E1937" s="73"/>
      <c r="F1937" s="73"/>
      <c r="G1937" s="73"/>
      <c r="I1937" s="73"/>
      <c r="J1937" s="73"/>
      <c r="K1937" s="73"/>
      <c r="L1937" s="73"/>
      <c r="M1937" s="73"/>
      <c r="N1937" s="73"/>
    </row>
    <row r="1938" spans="1:14">
      <c r="A1938" s="73"/>
      <c r="B1938" s="74"/>
      <c r="C1938" s="75"/>
      <c r="D1938" s="74"/>
      <c r="E1938" s="73"/>
      <c r="F1938" s="73"/>
      <c r="G1938" s="73"/>
      <c r="I1938" s="73"/>
      <c r="J1938" s="73"/>
      <c r="K1938" s="73"/>
      <c r="L1938" s="73"/>
      <c r="M1938" s="73"/>
      <c r="N1938" s="73"/>
    </row>
    <row r="1939" spans="1:14">
      <c r="A1939" s="73"/>
      <c r="B1939" s="74"/>
      <c r="C1939" s="75"/>
      <c r="D1939" s="74"/>
      <c r="E1939" s="73"/>
      <c r="F1939" s="73"/>
      <c r="G1939" s="73"/>
      <c r="I1939" s="73"/>
      <c r="J1939" s="73"/>
      <c r="K1939" s="73"/>
      <c r="L1939" s="73"/>
      <c r="M1939" s="73"/>
      <c r="N1939" s="73"/>
    </row>
    <row r="1940" spans="1:14">
      <c r="A1940" s="73"/>
      <c r="B1940" s="74"/>
      <c r="C1940" s="75"/>
      <c r="D1940" s="74"/>
      <c r="E1940" s="73"/>
      <c r="F1940" s="73"/>
      <c r="G1940" s="73"/>
      <c r="I1940" s="73"/>
      <c r="J1940" s="73"/>
      <c r="K1940" s="73"/>
      <c r="L1940" s="73"/>
      <c r="M1940" s="73"/>
      <c r="N1940" s="73"/>
    </row>
    <row r="1941" spans="1:14">
      <c r="A1941" s="73"/>
      <c r="B1941" s="74"/>
      <c r="C1941" s="75"/>
      <c r="D1941" s="74"/>
      <c r="E1941" s="73"/>
      <c r="F1941" s="73"/>
      <c r="G1941" s="73"/>
      <c r="I1941" s="73"/>
      <c r="J1941" s="73"/>
      <c r="K1941" s="73"/>
      <c r="L1941" s="73"/>
      <c r="M1941" s="73"/>
      <c r="N1941" s="73"/>
    </row>
    <row r="1942" spans="1:14">
      <c r="A1942" s="73"/>
      <c r="B1942" s="74"/>
      <c r="C1942" s="75"/>
      <c r="D1942" s="74"/>
      <c r="E1942" s="73"/>
      <c r="F1942" s="73"/>
      <c r="G1942" s="73"/>
      <c r="I1942" s="73"/>
      <c r="J1942" s="73"/>
      <c r="K1942" s="73"/>
      <c r="L1942" s="73"/>
      <c r="M1942" s="73"/>
      <c r="N1942" s="73"/>
    </row>
    <row r="1943" spans="1:14">
      <c r="A1943" s="73"/>
      <c r="B1943" s="74"/>
      <c r="C1943" s="75"/>
      <c r="D1943" s="74"/>
      <c r="E1943" s="73"/>
      <c r="F1943" s="73"/>
      <c r="G1943" s="73"/>
      <c r="I1943" s="73"/>
      <c r="J1943" s="73"/>
      <c r="K1943" s="73"/>
      <c r="L1943" s="73"/>
      <c r="M1943" s="73"/>
      <c r="N1943" s="73"/>
    </row>
    <row r="1944" spans="1:14">
      <c r="A1944" s="73"/>
      <c r="B1944" s="74"/>
      <c r="C1944" s="75"/>
      <c r="D1944" s="74"/>
      <c r="E1944" s="73"/>
      <c r="F1944" s="73"/>
      <c r="G1944" s="73"/>
      <c r="I1944" s="73"/>
      <c r="J1944" s="73"/>
      <c r="K1944" s="73"/>
      <c r="L1944" s="73"/>
      <c r="M1944" s="73"/>
      <c r="N1944" s="73"/>
    </row>
    <row r="1945" spans="1:14">
      <c r="A1945" s="73"/>
      <c r="B1945" s="74"/>
      <c r="C1945" s="75"/>
      <c r="D1945" s="74"/>
      <c r="E1945" s="73"/>
      <c r="F1945" s="73"/>
      <c r="G1945" s="73"/>
      <c r="I1945" s="73"/>
      <c r="J1945" s="73"/>
      <c r="K1945" s="73"/>
      <c r="L1945" s="73"/>
      <c r="M1945" s="73"/>
      <c r="N1945" s="73"/>
    </row>
    <row r="1946" spans="1:14">
      <c r="A1946" s="73"/>
      <c r="B1946" s="74"/>
      <c r="C1946" s="75"/>
      <c r="D1946" s="74"/>
      <c r="E1946" s="73"/>
      <c r="F1946" s="73"/>
      <c r="G1946" s="73"/>
      <c r="I1946" s="73"/>
      <c r="J1946" s="73"/>
      <c r="K1946" s="73"/>
      <c r="L1946" s="73"/>
      <c r="M1946" s="73"/>
      <c r="N1946" s="73"/>
    </row>
    <row r="1947" spans="1:14">
      <c r="A1947" s="73"/>
      <c r="B1947" s="74"/>
      <c r="C1947" s="75"/>
      <c r="D1947" s="74"/>
      <c r="E1947" s="73"/>
      <c r="F1947" s="73"/>
      <c r="G1947" s="73"/>
      <c r="I1947" s="73"/>
      <c r="J1947" s="73"/>
      <c r="K1947" s="73"/>
      <c r="L1947" s="73"/>
      <c r="M1947" s="73"/>
      <c r="N1947" s="73"/>
    </row>
    <row r="1948" spans="1:14">
      <c r="A1948" s="73"/>
      <c r="B1948" s="74"/>
      <c r="C1948" s="75"/>
      <c r="D1948" s="74"/>
      <c r="E1948" s="73"/>
      <c r="F1948" s="73"/>
      <c r="G1948" s="73"/>
      <c r="I1948" s="73"/>
      <c r="J1948" s="73"/>
      <c r="K1948" s="73"/>
      <c r="L1948" s="73"/>
      <c r="M1948" s="73"/>
      <c r="N1948" s="73"/>
    </row>
    <row r="1949" spans="1:14">
      <c r="A1949" s="73"/>
      <c r="B1949" s="74"/>
      <c r="C1949" s="75"/>
      <c r="D1949" s="74"/>
      <c r="E1949" s="73"/>
      <c r="F1949" s="73"/>
      <c r="G1949" s="73"/>
      <c r="I1949" s="73"/>
      <c r="J1949" s="73"/>
      <c r="K1949" s="73"/>
      <c r="L1949" s="73"/>
      <c r="M1949" s="73"/>
      <c r="N1949" s="73"/>
    </row>
    <row r="1950" spans="1:14">
      <c r="A1950" s="73"/>
      <c r="B1950" s="74"/>
      <c r="C1950" s="75"/>
      <c r="D1950" s="74"/>
      <c r="E1950" s="73"/>
      <c r="F1950" s="73"/>
      <c r="G1950" s="73"/>
      <c r="I1950" s="73"/>
      <c r="J1950" s="73"/>
      <c r="K1950" s="73"/>
      <c r="L1950" s="73"/>
      <c r="M1950" s="73"/>
      <c r="N1950" s="73"/>
    </row>
    <row r="1951" spans="1:14">
      <c r="A1951" s="73"/>
      <c r="B1951" s="74"/>
      <c r="C1951" s="75"/>
      <c r="D1951" s="74"/>
      <c r="E1951" s="73"/>
      <c r="F1951" s="73"/>
      <c r="G1951" s="73"/>
      <c r="I1951" s="73"/>
      <c r="J1951" s="73"/>
      <c r="K1951" s="73"/>
      <c r="L1951" s="73"/>
      <c r="M1951" s="73"/>
      <c r="N1951" s="73"/>
    </row>
    <row r="1952" spans="1:14">
      <c r="A1952" s="73"/>
      <c r="B1952" s="74"/>
      <c r="C1952" s="75"/>
      <c r="D1952" s="74"/>
      <c r="E1952" s="73"/>
      <c r="F1952" s="73"/>
      <c r="G1952" s="73"/>
      <c r="I1952" s="73"/>
      <c r="J1952" s="73"/>
      <c r="K1952" s="73"/>
      <c r="L1952" s="73"/>
      <c r="M1952" s="73"/>
      <c r="N1952" s="73"/>
    </row>
    <row r="1953" spans="1:14">
      <c r="A1953" s="73"/>
      <c r="B1953" s="74"/>
      <c r="C1953" s="75"/>
      <c r="D1953" s="74"/>
      <c r="E1953" s="73"/>
      <c r="F1953" s="73"/>
      <c r="G1953" s="73"/>
      <c r="I1953" s="73"/>
      <c r="J1953" s="73"/>
      <c r="K1953" s="73"/>
      <c r="L1953" s="73"/>
      <c r="M1953" s="73"/>
      <c r="N1953" s="73"/>
    </row>
    <row r="1954" spans="1:14">
      <c r="A1954" s="73"/>
      <c r="B1954" s="74"/>
      <c r="C1954" s="75"/>
      <c r="D1954" s="74"/>
      <c r="E1954" s="73"/>
      <c r="F1954" s="73"/>
      <c r="G1954" s="73"/>
      <c r="I1954" s="73"/>
      <c r="J1954" s="73"/>
      <c r="K1954" s="73"/>
      <c r="L1954" s="73"/>
      <c r="M1954" s="73"/>
      <c r="N1954" s="73"/>
    </row>
    <row r="1955" spans="1:14">
      <c r="A1955" s="73"/>
      <c r="B1955" s="74"/>
      <c r="C1955" s="75"/>
      <c r="D1955" s="74"/>
      <c r="E1955" s="73"/>
      <c r="F1955" s="73"/>
      <c r="G1955" s="73"/>
      <c r="I1955" s="73"/>
      <c r="J1955" s="73"/>
      <c r="K1955" s="73"/>
      <c r="L1955" s="73"/>
      <c r="M1955" s="73"/>
      <c r="N1955" s="73"/>
    </row>
    <row r="1956" spans="1:14">
      <c r="A1956" s="73"/>
      <c r="B1956" s="74"/>
      <c r="C1956" s="75"/>
      <c r="D1956" s="74"/>
      <c r="E1956" s="73"/>
      <c r="F1956" s="73"/>
      <c r="G1956" s="73"/>
      <c r="I1956" s="73"/>
      <c r="J1956" s="73"/>
      <c r="K1956" s="73"/>
      <c r="L1956" s="73"/>
      <c r="M1956" s="73"/>
      <c r="N1956" s="73"/>
    </row>
    <row r="1957" spans="1:14">
      <c r="A1957" s="73"/>
      <c r="B1957" s="74"/>
      <c r="C1957" s="75"/>
      <c r="D1957" s="74"/>
      <c r="E1957" s="73"/>
      <c r="F1957" s="73"/>
      <c r="G1957" s="73"/>
      <c r="I1957" s="73"/>
      <c r="J1957" s="73"/>
      <c r="K1957" s="73"/>
      <c r="L1957" s="73"/>
      <c r="M1957" s="73"/>
      <c r="N1957" s="73"/>
    </row>
    <row r="1958" spans="1:14">
      <c r="A1958" s="73"/>
      <c r="B1958" s="74"/>
      <c r="C1958" s="75"/>
      <c r="D1958" s="74"/>
      <c r="E1958" s="73"/>
      <c r="F1958" s="73"/>
      <c r="G1958" s="73"/>
      <c r="I1958" s="73"/>
      <c r="J1958" s="73"/>
      <c r="K1958" s="73"/>
      <c r="L1958" s="73"/>
      <c r="M1958" s="73"/>
      <c r="N1958" s="73"/>
    </row>
    <row r="1959" spans="1:14">
      <c r="A1959" s="73"/>
      <c r="B1959" s="74"/>
      <c r="C1959" s="75"/>
      <c r="D1959" s="74"/>
      <c r="E1959" s="73"/>
      <c r="F1959" s="73"/>
      <c r="G1959" s="73"/>
      <c r="I1959" s="73"/>
      <c r="J1959" s="73"/>
      <c r="K1959" s="73"/>
      <c r="L1959" s="73"/>
      <c r="M1959" s="73"/>
      <c r="N1959" s="73"/>
    </row>
    <row r="1960" spans="1:14">
      <c r="A1960" s="73"/>
      <c r="B1960" s="74"/>
      <c r="C1960" s="75"/>
      <c r="D1960" s="74"/>
      <c r="E1960" s="73"/>
      <c r="F1960" s="73"/>
      <c r="G1960" s="73"/>
      <c r="I1960" s="73"/>
      <c r="J1960" s="73"/>
      <c r="K1960" s="73"/>
      <c r="L1960" s="73"/>
      <c r="M1960" s="73"/>
      <c r="N1960" s="73"/>
    </row>
    <row r="1961" spans="1:14">
      <c r="A1961" s="73"/>
      <c r="B1961" s="74"/>
      <c r="C1961" s="75"/>
      <c r="D1961" s="74"/>
      <c r="E1961" s="73"/>
      <c r="F1961" s="73"/>
      <c r="G1961" s="73"/>
      <c r="I1961" s="73"/>
      <c r="J1961" s="73"/>
      <c r="K1961" s="73"/>
      <c r="L1961" s="73"/>
      <c r="M1961" s="73"/>
      <c r="N1961" s="73"/>
    </row>
    <row r="1962" spans="1:14">
      <c r="A1962" s="73"/>
      <c r="B1962" s="74"/>
      <c r="C1962" s="75"/>
      <c r="D1962" s="74"/>
      <c r="E1962" s="73"/>
      <c r="F1962" s="73"/>
      <c r="G1962" s="73"/>
      <c r="I1962" s="73"/>
      <c r="J1962" s="73"/>
      <c r="K1962" s="73"/>
      <c r="L1962" s="73"/>
      <c r="M1962" s="73"/>
      <c r="N1962" s="73"/>
    </row>
    <row r="1963" spans="1:14">
      <c r="A1963" s="73"/>
      <c r="B1963" s="74"/>
      <c r="C1963" s="75"/>
      <c r="D1963" s="74"/>
      <c r="E1963" s="73"/>
      <c r="F1963" s="73"/>
      <c r="G1963" s="73"/>
      <c r="I1963" s="73"/>
      <c r="J1963" s="73"/>
      <c r="K1963" s="73"/>
      <c r="L1963" s="73"/>
      <c r="M1963" s="73"/>
      <c r="N1963" s="73"/>
    </row>
    <row r="1964" spans="1:14">
      <c r="A1964" s="73"/>
      <c r="B1964" s="74"/>
      <c r="C1964" s="75"/>
      <c r="D1964" s="74"/>
      <c r="E1964" s="73"/>
      <c r="F1964" s="73"/>
      <c r="G1964" s="73"/>
      <c r="I1964" s="73"/>
      <c r="J1964" s="73"/>
      <c r="K1964" s="73"/>
      <c r="L1964" s="73"/>
      <c r="M1964" s="73"/>
      <c r="N1964" s="73"/>
    </row>
    <row r="1965" spans="1:14">
      <c r="A1965" s="73"/>
      <c r="B1965" s="74"/>
      <c r="C1965" s="75"/>
      <c r="D1965" s="74"/>
      <c r="E1965" s="73"/>
      <c r="F1965" s="73"/>
      <c r="G1965" s="73"/>
      <c r="I1965" s="73"/>
      <c r="J1965" s="73"/>
      <c r="K1965" s="73"/>
      <c r="L1965" s="73"/>
      <c r="M1965" s="73"/>
      <c r="N1965" s="73"/>
    </row>
    <row r="1966" spans="1:14">
      <c r="A1966" s="73"/>
      <c r="B1966" s="74"/>
      <c r="C1966" s="75"/>
      <c r="D1966" s="74"/>
      <c r="E1966" s="73"/>
      <c r="F1966" s="73"/>
      <c r="G1966" s="73"/>
      <c r="I1966" s="73"/>
      <c r="J1966" s="73"/>
      <c r="K1966" s="73"/>
      <c r="L1966" s="73"/>
      <c r="M1966" s="73"/>
      <c r="N1966" s="73"/>
    </row>
    <row r="1967" spans="1:14">
      <c r="A1967" s="73"/>
      <c r="B1967" s="74"/>
      <c r="C1967" s="75"/>
      <c r="D1967" s="74"/>
      <c r="E1967" s="73"/>
      <c r="F1967" s="73"/>
      <c r="G1967" s="73"/>
      <c r="I1967" s="73"/>
      <c r="J1967" s="73"/>
      <c r="K1967" s="73"/>
      <c r="L1967" s="73"/>
      <c r="M1967" s="73"/>
      <c r="N1967" s="73"/>
    </row>
    <row r="1968" spans="1:14">
      <c r="A1968" s="73"/>
      <c r="B1968" s="74"/>
      <c r="C1968" s="75"/>
      <c r="D1968" s="74"/>
      <c r="E1968" s="73"/>
      <c r="F1968" s="73"/>
      <c r="G1968" s="73"/>
      <c r="I1968" s="73"/>
      <c r="J1968" s="73"/>
      <c r="K1968" s="73"/>
      <c r="L1968" s="73"/>
      <c r="M1968" s="73"/>
      <c r="N1968" s="73"/>
    </row>
    <row r="1969" spans="1:14">
      <c r="A1969" s="73"/>
      <c r="B1969" s="74"/>
      <c r="C1969" s="75"/>
      <c r="D1969" s="74"/>
      <c r="E1969" s="73"/>
      <c r="F1969" s="73"/>
      <c r="G1969" s="73"/>
      <c r="I1969" s="73"/>
      <c r="J1969" s="73"/>
      <c r="K1969" s="73"/>
      <c r="L1969" s="73"/>
      <c r="M1969" s="73"/>
      <c r="N1969" s="73"/>
    </row>
    <row r="1970" spans="1:14">
      <c r="A1970" s="73"/>
      <c r="B1970" s="74"/>
      <c r="C1970" s="75"/>
      <c r="D1970" s="74"/>
      <c r="E1970" s="73"/>
      <c r="F1970" s="73"/>
      <c r="G1970" s="73"/>
      <c r="I1970" s="73"/>
      <c r="J1970" s="73"/>
      <c r="K1970" s="73"/>
      <c r="L1970" s="73"/>
      <c r="M1970" s="73"/>
      <c r="N1970" s="73"/>
    </row>
    <row r="1971" spans="1:14">
      <c r="A1971" s="73"/>
      <c r="B1971" s="74"/>
      <c r="C1971" s="75"/>
      <c r="D1971" s="74"/>
      <c r="E1971" s="73"/>
      <c r="F1971" s="73"/>
      <c r="G1971" s="73"/>
      <c r="I1971" s="73"/>
      <c r="J1971" s="73"/>
      <c r="K1971" s="73"/>
      <c r="L1971" s="73"/>
      <c r="M1971" s="73"/>
      <c r="N1971" s="73"/>
    </row>
    <row r="1972" spans="1:14">
      <c r="A1972" s="73"/>
      <c r="B1972" s="74"/>
      <c r="C1972" s="75"/>
      <c r="D1972" s="74"/>
      <c r="E1972" s="73"/>
      <c r="F1972" s="73"/>
      <c r="G1972" s="73"/>
      <c r="I1972" s="73"/>
      <c r="J1972" s="73"/>
      <c r="K1972" s="73"/>
      <c r="L1972" s="73"/>
      <c r="M1972" s="73"/>
      <c r="N1972" s="73"/>
    </row>
    <row r="1973" spans="1:14">
      <c r="A1973" s="73"/>
      <c r="B1973" s="74"/>
      <c r="C1973" s="75"/>
      <c r="D1973" s="74"/>
      <c r="E1973" s="73"/>
      <c r="F1973" s="73"/>
      <c r="G1973" s="73"/>
      <c r="I1973" s="73"/>
      <c r="J1973" s="73"/>
      <c r="K1973" s="73"/>
      <c r="L1973" s="73"/>
      <c r="M1973" s="73"/>
      <c r="N1973" s="73"/>
    </row>
    <row r="1974" spans="1:14">
      <c r="A1974" s="73"/>
      <c r="B1974" s="74"/>
      <c r="C1974" s="75"/>
      <c r="D1974" s="74"/>
      <c r="E1974" s="73"/>
      <c r="F1974" s="73"/>
      <c r="G1974" s="73"/>
      <c r="I1974" s="73"/>
      <c r="J1974" s="73"/>
      <c r="K1974" s="73"/>
      <c r="L1974" s="73"/>
      <c r="M1974" s="73"/>
      <c r="N1974" s="73"/>
    </row>
    <row r="1975" spans="1:14">
      <c r="A1975" s="73"/>
      <c r="B1975" s="74"/>
      <c r="C1975" s="75"/>
      <c r="D1975" s="74"/>
      <c r="E1975" s="73"/>
      <c r="F1975" s="73"/>
      <c r="G1975" s="73"/>
      <c r="I1975" s="73"/>
      <c r="J1975" s="73"/>
      <c r="K1975" s="73"/>
      <c r="L1975" s="73"/>
      <c r="M1975" s="73"/>
      <c r="N1975" s="73"/>
    </row>
    <row r="1976" spans="1:14">
      <c r="A1976" s="73"/>
      <c r="B1976" s="74"/>
      <c r="C1976" s="75"/>
      <c r="D1976" s="74"/>
      <c r="E1976" s="73"/>
      <c r="F1976" s="73"/>
      <c r="G1976" s="73"/>
      <c r="I1976" s="73"/>
      <c r="J1976" s="73"/>
      <c r="K1976" s="73"/>
      <c r="L1976" s="73"/>
      <c r="M1976" s="73"/>
      <c r="N1976" s="73"/>
    </row>
    <row r="1977" spans="1:14">
      <c r="A1977" s="73"/>
      <c r="B1977" s="74"/>
      <c r="C1977" s="75"/>
      <c r="D1977" s="74"/>
      <c r="E1977" s="73"/>
      <c r="F1977" s="73"/>
      <c r="G1977" s="73"/>
      <c r="I1977" s="73"/>
      <c r="J1977" s="73"/>
      <c r="K1977" s="73"/>
      <c r="L1977" s="73"/>
      <c r="M1977" s="73"/>
      <c r="N1977" s="73"/>
    </row>
    <row r="1978" spans="1:14">
      <c r="A1978" s="73"/>
      <c r="B1978" s="74"/>
      <c r="C1978" s="75"/>
      <c r="D1978" s="74"/>
      <c r="E1978" s="73"/>
      <c r="F1978" s="73"/>
      <c r="G1978" s="73"/>
      <c r="I1978" s="73"/>
      <c r="J1978" s="73"/>
      <c r="K1978" s="73"/>
      <c r="L1978" s="73"/>
      <c r="M1978" s="73"/>
      <c r="N1978" s="73"/>
    </row>
    <row r="1979" spans="1:14">
      <c r="A1979" s="73"/>
      <c r="B1979" s="74"/>
      <c r="C1979" s="75"/>
      <c r="D1979" s="74"/>
      <c r="E1979" s="73"/>
      <c r="F1979" s="73"/>
      <c r="G1979" s="73"/>
      <c r="I1979" s="73"/>
      <c r="J1979" s="73"/>
      <c r="K1979" s="73"/>
      <c r="L1979" s="73"/>
      <c r="M1979" s="73"/>
      <c r="N1979" s="73"/>
    </row>
    <row r="1980" spans="1:14">
      <c r="A1980" s="73"/>
      <c r="B1980" s="74"/>
      <c r="C1980" s="75"/>
      <c r="D1980" s="74"/>
      <c r="E1980" s="73"/>
      <c r="F1980" s="73"/>
      <c r="G1980" s="73"/>
      <c r="I1980" s="73"/>
      <c r="J1980" s="73"/>
      <c r="K1980" s="73"/>
      <c r="L1980" s="73"/>
      <c r="M1980" s="73"/>
      <c r="N1980" s="73"/>
    </row>
    <row r="1981" spans="1:14">
      <c r="A1981" s="73"/>
      <c r="B1981" s="74"/>
      <c r="C1981" s="75"/>
      <c r="D1981" s="74"/>
      <c r="E1981" s="73"/>
      <c r="F1981" s="73"/>
      <c r="G1981" s="73"/>
      <c r="I1981" s="73"/>
      <c r="J1981" s="73"/>
      <c r="K1981" s="73"/>
      <c r="L1981" s="73"/>
      <c r="M1981" s="73"/>
      <c r="N1981" s="73"/>
    </row>
    <row r="1982" spans="1:14">
      <c r="A1982" s="73"/>
      <c r="B1982" s="74"/>
      <c r="C1982" s="75"/>
      <c r="D1982" s="74"/>
      <c r="E1982" s="73"/>
      <c r="F1982" s="73"/>
      <c r="G1982" s="73"/>
      <c r="I1982" s="73"/>
      <c r="J1982" s="73"/>
      <c r="K1982" s="73"/>
      <c r="L1982" s="73"/>
      <c r="M1982" s="73"/>
      <c r="N1982" s="73"/>
    </row>
    <row r="1983" spans="1:14">
      <c r="A1983" s="73"/>
      <c r="B1983" s="74"/>
      <c r="C1983" s="75"/>
      <c r="D1983" s="74"/>
      <c r="E1983" s="73"/>
      <c r="F1983" s="73"/>
      <c r="G1983" s="73"/>
      <c r="I1983" s="73"/>
      <c r="J1983" s="73"/>
      <c r="K1983" s="73"/>
      <c r="L1983" s="73"/>
      <c r="M1983" s="73"/>
      <c r="N1983" s="73"/>
    </row>
    <row r="1984" spans="1:14">
      <c r="A1984" s="73"/>
      <c r="B1984" s="74"/>
      <c r="C1984" s="75"/>
      <c r="D1984" s="74"/>
      <c r="E1984" s="73"/>
      <c r="F1984" s="73"/>
      <c r="G1984" s="73"/>
      <c r="I1984" s="73"/>
      <c r="J1984" s="73"/>
      <c r="K1984" s="73"/>
      <c r="L1984" s="73"/>
      <c r="M1984" s="73"/>
      <c r="N1984" s="73"/>
    </row>
    <row r="1985" spans="1:14">
      <c r="A1985" s="73"/>
      <c r="B1985" s="74"/>
      <c r="C1985" s="75"/>
      <c r="D1985" s="74"/>
      <c r="E1985" s="73"/>
      <c r="F1985" s="73"/>
      <c r="G1985" s="73"/>
      <c r="I1985" s="73"/>
      <c r="J1985" s="73"/>
      <c r="K1985" s="73"/>
      <c r="L1985" s="73"/>
      <c r="M1985" s="73"/>
      <c r="N1985" s="73"/>
    </row>
    <row r="1986" spans="1:14">
      <c r="A1986" s="73"/>
      <c r="B1986" s="74"/>
      <c r="C1986" s="75"/>
      <c r="D1986" s="74"/>
      <c r="E1986" s="73"/>
      <c r="F1986" s="73"/>
      <c r="G1986" s="73"/>
      <c r="I1986" s="73"/>
      <c r="J1986" s="73"/>
      <c r="K1986" s="73"/>
      <c r="L1986" s="73"/>
      <c r="M1986" s="73"/>
      <c r="N1986" s="73"/>
    </row>
    <row r="1987" spans="1:14">
      <c r="A1987" s="73"/>
      <c r="B1987" s="74"/>
      <c r="C1987" s="75"/>
      <c r="D1987" s="74"/>
      <c r="E1987" s="73"/>
      <c r="F1987" s="73"/>
      <c r="G1987" s="73"/>
      <c r="I1987" s="73"/>
      <c r="J1987" s="73"/>
      <c r="K1987" s="73"/>
      <c r="L1987" s="73"/>
      <c r="M1987" s="73"/>
      <c r="N1987" s="73"/>
    </row>
    <row r="1988" spans="1:14">
      <c r="A1988" s="73"/>
      <c r="B1988" s="74"/>
      <c r="C1988" s="75"/>
      <c r="D1988" s="74"/>
      <c r="E1988" s="73"/>
      <c r="F1988" s="73"/>
      <c r="G1988" s="73"/>
      <c r="I1988" s="73"/>
      <c r="J1988" s="73"/>
      <c r="K1988" s="73"/>
      <c r="L1988" s="73"/>
      <c r="M1988" s="73"/>
      <c r="N1988" s="73"/>
    </row>
    <row r="1989" spans="1:14">
      <c r="A1989" s="73"/>
      <c r="B1989" s="74"/>
      <c r="C1989" s="75"/>
      <c r="D1989" s="74"/>
      <c r="E1989" s="73"/>
      <c r="F1989" s="73"/>
      <c r="G1989" s="73"/>
      <c r="I1989" s="73"/>
      <c r="J1989" s="73"/>
      <c r="K1989" s="73"/>
      <c r="L1989" s="73"/>
      <c r="M1989" s="73"/>
      <c r="N1989" s="73"/>
    </row>
    <row r="1990" spans="1:14">
      <c r="A1990" s="73"/>
      <c r="B1990" s="74"/>
      <c r="C1990" s="75"/>
      <c r="D1990" s="74"/>
      <c r="E1990" s="73"/>
      <c r="F1990" s="73"/>
      <c r="G1990" s="73"/>
      <c r="I1990" s="73"/>
      <c r="J1990" s="73"/>
      <c r="K1990" s="73"/>
      <c r="L1990" s="73"/>
      <c r="M1990" s="73"/>
      <c r="N1990" s="73"/>
    </row>
    <row r="1991" spans="1:14">
      <c r="A1991" s="73"/>
      <c r="B1991" s="74"/>
      <c r="C1991" s="75"/>
      <c r="D1991" s="74"/>
      <c r="E1991" s="73"/>
      <c r="F1991" s="73"/>
      <c r="G1991" s="73"/>
      <c r="I1991" s="73"/>
      <c r="J1991" s="73"/>
      <c r="K1991" s="73"/>
      <c r="L1991" s="73"/>
      <c r="M1991" s="73"/>
      <c r="N1991" s="73"/>
    </row>
    <row r="1992" spans="1:14">
      <c r="A1992" s="73"/>
      <c r="B1992" s="74"/>
      <c r="C1992" s="75"/>
      <c r="D1992" s="74"/>
      <c r="E1992" s="73"/>
      <c r="F1992" s="73"/>
      <c r="G1992" s="73"/>
      <c r="I1992" s="73"/>
      <c r="J1992" s="73"/>
      <c r="K1992" s="73"/>
      <c r="L1992" s="73"/>
      <c r="M1992" s="73"/>
      <c r="N1992" s="73"/>
    </row>
    <row r="1993" spans="1:14">
      <c r="A1993" s="73"/>
      <c r="B1993" s="74"/>
      <c r="C1993" s="75"/>
      <c r="D1993" s="74"/>
      <c r="E1993" s="73"/>
      <c r="F1993" s="73"/>
      <c r="G1993" s="73"/>
      <c r="I1993" s="73"/>
      <c r="J1993" s="73"/>
      <c r="K1993" s="73"/>
      <c r="L1993" s="73"/>
      <c r="M1993" s="73"/>
      <c r="N1993" s="73"/>
    </row>
    <row r="1994" spans="1:14">
      <c r="A1994" s="73"/>
      <c r="B1994" s="74"/>
      <c r="C1994" s="75"/>
      <c r="D1994" s="74"/>
      <c r="E1994" s="73"/>
      <c r="F1994" s="73"/>
      <c r="G1994" s="73"/>
      <c r="I1994" s="73"/>
      <c r="J1994" s="73"/>
      <c r="K1994" s="73"/>
      <c r="L1994" s="73"/>
      <c r="M1994" s="73"/>
      <c r="N1994" s="73"/>
    </row>
    <row r="1995" spans="1:14">
      <c r="A1995" s="73"/>
      <c r="B1995" s="74"/>
      <c r="C1995" s="75"/>
      <c r="D1995" s="74"/>
      <c r="E1995" s="73"/>
      <c r="F1995" s="73"/>
      <c r="G1995" s="73"/>
      <c r="I1995" s="73"/>
      <c r="J1995" s="73"/>
      <c r="K1995" s="73"/>
      <c r="L1995" s="73"/>
      <c r="M1995" s="73"/>
      <c r="N1995" s="73"/>
    </row>
    <row r="1996" spans="1:14">
      <c r="A1996" s="73"/>
      <c r="B1996" s="74"/>
      <c r="C1996" s="75"/>
      <c r="D1996" s="74"/>
      <c r="E1996" s="73"/>
      <c r="F1996" s="73"/>
      <c r="G1996" s="73"/>
      <c r="I1996" s="73"/>
      <c r="J1996" s="73"/>
      <c r="K1996" s="73"/>
      <c r="L1996" s="73"/>
      <c r="M1996" s="73"/>
      <c r="N1996" s="73"/>
    </row>
    <row r="1997" spans="1:14">
      <c r="A1997" s="73"/>
      <c r="B1997" s="74"/>
      <c r="C1997" s="75"/>
      <c r="D1997" s="74"/>
      <c r="E1997" s="73"/>
      <c r="F1997" s="73"/>
      <c r="G1997" s="73"/>
      <c r="I1997" s="73"/>
      <c r="J1997" s="73"/>
      <c r="K1997" s="73"/>
      <c r="L1997" s="73"/>
      <c r="M1997" s="73"/>
      <c r="N1997" s="73"/>
    </row>
    <row r="1998" spans="1:14">
      <c r="A1998" s="73"/>
      <c r="B1998" s="74"/>
      <c r="C1998" s="75"/>
      <c r="D1998" s="74"/>
      <c r="E1998" s="73"/>
      <c r="F1998" s="73"/>
      <c r="G1998" s="73"/>
      <c r="I1998" s="73"/>
      <c r="J1998" s="73"/>
      <c r="K1998" s="73"/>
      <c r="L1998" s="73"/>
      <c r="M1998" s="73"/>
      <c r="N1998" s="73"/>
    </row>
    <row r="1999" spans="1:14">
      <c r="A1999" s="73"/>
      <c r="B1999" s="74"/>
      <c r="C1999" s="75"/>
      <c r="D1999" s="74"/>
      <c r="E1999" s="73"/>
      <c r="F1999" s="73"/>
      <c r="G1999" s="73"/>
      <c r="I1999" s="73"/>
      <c r="J1999" s="73"/>
      <c r="K1999" s="73"/>
      <c r="L1999" s="73"/>
      <c r="M1999" s="73"/>
      <c r="N1999" s="73"/>
    </row>
    <row r="2000" spans="1:14">
      <c r="A2000" s="73"/>
      <c r="B2000" s="74"/>
      <c r="C2000" s="75"/>
      <c r="D2000" s="74"/>
      <c r="E2000" s="73"/>
      <c r="F2000" s="73"/>
      <c r="G2000" s="73"/>
      <c r="I2000" s="73"/>
      <c r="J2000" s="73"/>
      <c r="K2000" s="73"/>
      <c r="L2000" s="73"/>
      <c r="M2000" s="73"/>
      <c r="N2000" s="73"/>
    </row>
    <row r="2001" spans="1:14">
      <c r="A2001" s="73"/>
      <c r="B2001" s="74"/>
      <c r="C2001" s="75"/>
      <c r="D2001" s="74"/>
      <c r="E2001" s="73"/>
      <c r="F2001" s="73"/>
      <c r="G2001" s="73"/>
      <c r="I2001" s="73"/>
      <c r="J2001" s="73"/>
      <c r="K2001" s="73"/>
      <c r="L2001" s="73"/>
      <c r="M2001" s="73"/>
      <c r="N2001" s="73"/>
    </row>
    <row r="2002" spans="1:14">
      <c r="A2002" s="73"/>
      <c r="B2002" s="74"/>
      <c r="C2002" s="75"/>
      <c r="D2002" s="74"/>
      <c r="E2002" s="73"/>
      <c r="F2002" s="73"/>
      <c r="G2002" s="73"/>
      <c r="I2002" s="73"/>
      <c r="J2002" s="73"/>
      <c r="K2002" s="73"/>
      <c r="L2002" s="73"/>
      <c r="M2002" s="73"/>
      <c r="N2002" s="73"/>
    </row>
    <row r="2003" spans="1:14">
      <c r="A2003" s="73"/>
      <c r="B2003" s="74"/>
      <c r="C2003" s="75"/>
      <c r="D2003" s="74"/>
      <c r="E2003" s="73"/>
      <c r="F2003" s="73"/>
      <c r="G2003" s="73"/>
      <c r="I2003" s="73"/>
      <c r="J2003" s="73"/>
      <c r="K2003" s="73"/>
      <c r="L2003" s="73"/>
      <c r="M2003" s="73"/>
      <c r="N2003" s="73"/>
    </row>
    <row r="2004" spans="1:14">
      <c r="A2004" s="73"/>
      <c r="B2004" s="74"/>
      <c r="C2004" s="75"/>
      <c r="D2004" s="74"/>
      <c r="E2004" s="73"/>
      <c r="F2004" s="73"/>
      <c r="G2004" s="73"/>
      <c r="I2004" s="73"/>
      <c r="J2004" s="73"/>
      <c r="K2004" s="73"/>
      <c r="L2004" s="73"/>
      <c r="M2004" s="73"/>
      <c r="N2004" s="73"/>
    </row>
    <row r="2005" spans="1:14">
      <c r="A2005" s="73"/>
      <c r="B2005" s="74"/>
      <c r="C2005" s="75"/>
      <c r="D2005" s="74"/>
      <c r="E2005" s="73"/>
      <c r="F2005" s="73"/>
      <c r="G2005" s="73"/>
      <c r="I2005" s="73"/>
      <c r="J2005" s="73"/>
      <c r="K2005" s="73"/>
      <c r="L2005" s="73"/>
      <c r="M2005" s="73"/>
      <c r="N2005" s="73"/>
    </row>
    <row r="2006" spans="1:14">
      <c r="A2006" s="73"/>
      <c r="B2006" s="74"/>
      <c r="C2006" s="75"/>
      <c r="D2006" s="74"/>
      <c r="E2006" s="73"/>
      <c r="F2006" s="73"/>
      <c r="G2006" s="73"/>
      <c r="I2006" s="73"/>
      <c r="J2006" s="73"/>
      <c r="K2006" s="73"/>
      <c r="L2006" s="73"/>
      <c r="M2006" s="73"/>
      <c r="N2006" s="73"/>
    </row>
    <row r="2007" spans="1:14">
      <c r="A2007" s="73"/>
      <c r="B2007" s="74"/>
      <c r="C2007" s="75"/>
      <c r="D2007" s="74"/>
      <c r="E2007" s="73"/>
      <c r="F2007" s="73"/>
      <c r="G2007" s="73"/>
      <c r="I2007" s="73"/>
      <c r="J2007" s="73"/>
      <c r="K2007" s="73"/>
      <c r="L2007" s="73"/>
      <c r="M2007" s="73"/>
      <c r="N2007" s="73"/>
    </row>
    <row r="2008" spans="1:14">
      <c r="A2008" s="73"/>
      <c r="B2008" s="74"/>
      <c r="C2008" s="75"/>
      <c r="D2008" s="74"/>
      <c r="E2008" s="73"/>
      <c r="F2008" s="73"/>
      <c r="G2008" s="73"/>
      <c r="I2008" s="73"/>
      <c r="J2008" s="73"/>
      <c r="K2008" s="73"/>
      <c r="L2008" s="73"/>
      <c r="M2008" s="73"/>
      <c r="N2008" s="73"/>
    </row>
    <row r="2009" spans="1:14">
      <c r="A2009" s="73"/>
      <c r="B2009" s="74"/>
      <c r="C2009" s="75"/>
      <c r="D2009" s="74"/>
      <c r="E2009" s="73"/>
      <c r="F2009" s="73"/>
      <c r="G2009" s="73"/>
      <c r="I2009" s="73"/>
      <c r="J2009" s="73"/>
      <c r="K2009" s="73"/>
      <c r="L2009" s="73"/>
      <c r="M2009" s="73"/>
      <c r="N2009" s="73"/>
    </row>
    <row r="2010" spans="1:14">
      <c r="A2010" s="73"/>
      <c r="B2010" s="74"/>
      <c r="C2010" s="75"/>
      <c r="D2010" s="74"/>
      <c r="E2010" s="73"/>
      <c r="F2010" s="73"/>
      <c r="G2010" s="73"/>
      <c r="I2010" s="73"/>
      <c r="J2010" s="73"/>
      <c r="K2010" s="73"/>
      <c r="L2010" s="73"/>
      <c r="M2010" s="73"/>
      <c r="N2010" s="73"/>
    </row>
    <row r="2011" spans="1:14">
      <c r="A2011" s="73"/>
      <c r="B2011" s="74"/>
      <c r="C2011" s="75"/>
      <c r="D2011" s="74"/>
      <c r="E2011" s="73"/>
      <c r="F2011" s="73"/>
      <c r="G2011" s="73"/>
      <c r="I2011" s="73"/>
      <c r="J2011" s="73"/>
      <c r="K2011" s="73"/>
      <c r="L2011" s="73"/>
      <c r="M2011" s="73"/>
      <c r="N2011" s="73"/>
    </row>
    <row r="2012" spans="1:14">
      <c r="A2012" s="73"/>
      <c r="B2012" s="74"/>
      <c r="C2012" s="75"/>
      <c r="D2012" s="74"/>
      <c r="E2012" s="73"/>
      <c r="F2012" s="73"/>
      <c r="G2012" s="73"/>
      <c r="I2012" s="73"/>
      <c r="J2012" s="73"/>
      <c r="K2012" s="73"/>
      <c r="L2012" s="73"/>
      <c r="M2012" s="73"/>
      <c r="N2012" s="73"/>
    </row>
    <row r="2013" spans="1:14">
      <c r="A2013" s="73"/>
      <c r="B2013" s="74"/>
      <c r="C2013" s="75"/>
      <c r="D2013" s="74"/>
      <c r="E2013" s="73"/>
      <c r="F2013" s="73"/>
      <c r="G2013" s="73"/>
      <c r="I2013" s="73"/>
      <c r="J2013" s="73"/>
      <c r="K2013" s="73"/>
      <c r="L2013" s="73"/>
      <c r="M2013" s="73"/>
      <c r="N2013" s="73"/>
    </row>
    <row r="2014" spans="1:14">
      <c r="A2014" s="73"/>
      <c r="B2014" s="74"/>
      <c r="C2014" s="75"/>
      <c r="D2014" s="74"/>
      <c r="E2014" s="73"/>
      <c r="F2014" s="73"/>
      <c r="G2014" s="73"/>
      <c r="I2014" s="73"/>
      <c r="J2014" s="73"/>
      <c r="K2014" s="73"/>
      <c r="L2014" s="73"/>
      <c r="M2014" s="73"/>
      <c r="N2014" s="73"/>
    </row>
    <row r="2015" spans="1:14">
      <c r="A2015" s="73"/>
      <c r="B2015" s="74"/>
      <c r="C2015" s="75"/>
      <c r="D2015" s="74"/>
      <c r="E2015" s="73"/>
      <c r="F2015" s="73"/>
      <c r="G2015" s="73"/>
      <c r="I2015" s="73"/>
      <c r="J2015" s="73"/>
      <c r="K2015" s="73"/>
      <c r="L2015" s="73"/>
      <c r="M2015" s="73"/>
      <c r="N2015" s="73"/>
    </row>
    <row r="2016" spans="1:14">
      <c r="A2016" s="73"/>
      <c r="B2016" s="74"/>
      <c r="C2016" s="75"/>
      <c r="D2016" s="74"/>
      <c r="E2016" s="73"/>
      <c r="F2016" s="73"/>
      <c r="G2016" s="73"/>
      <c r="I2016" s="73"/>
      <c r="J2016" s="73"/>
      <c r="K2016" s="73"/>
      <c r="L2016" s="73"/>
      <c r="M2016" s="73"/>
      <c r="N2016" s="73"/>
    </row>
    <row r="2017" spans="1:14">
      <c r="A2017" s="73"/>
      <c r="B2017" s="74"/>
      <c r="C2017" s="75"/>
      <c r="D2017" s="74"/>
      <c r="E2017" s="73"/>
      <c r="F2017" s="73"/>
      <c r="G2017" s="73"/>
      <c r="I2017" s="73"/>
      <c r="J2017" s="73"/>
      <c r="K2017" s="73"/>
      <c r="L2017" s="73"/>
      <c r="M2017" s="73"/>
      <c r="N2017" s="73"/>
    </row>
    <row r="2018" spans="1:14">
      <c r="A2018" s="73"/>
      <c r="B2018" s="74"/>
      <c r="C2018" s="75"/>
      <c r="D2018" s="74"/>
      <c r="E2018" s="73"/>
      <c r="F2018" s="73"/>
      <c r="G2018" s="73"/>
      <c r="I2018" s="73"/>
      <c r="J2018" s="73"/>
      <c r="K2018" s="73"/>
      <c r="L2018" s="73"/>
      <c r="M2018" s="73"/>
      <c r="N2018" s="73"/>
    </row>
    <row r="2019" spans="1:14">
      <c r="A2019" s="73"/>
      <c r="B2019" s="74"/>
      <c r="C2019" s="75"/>
      <c r="D2019" s="74"/>
      <c r="E2019" s="73"/>
      <c r="F2019" s="73"/>
      <c r="G2019" s="73"/>
      <c r="I2019" s="73"/>
      <c r="J2019" s="73"/>
      <c r="K2019" s="73"/>
      <c r="L2019" s="73"/>
      <c r="M2019" s="73"/>
      <c r="N2019" s="73"/>
    </row>
    <row r="2020" spans="1:14">
      <c r="A2020" s="73"/>
      <c r="B2020" s="74"/>
      <c r="C2020" s="75"/>
      <c r="D2020" s="74"/>
      <c r="E2020" s="73"/>
      <c r="F2020" s="73"/>
      <c r="G2020" s="73"/>
      <c r="I2020" s="73"/>
      <c r="J2020" s="73"/>
      <c r="K2020" s="73"/>
      <c r="L2020" s="73"/>
      <c r="M2020" s="73"/>
      <c r="N2020" s="73"/>
    </row>
    <row r="2021" spans="1:14">
      <c r="A2021" s="73"/>
      <c r="B2021" s="74"/>
      <c r="C2021" s="75"/>
      <c r="D2021" s="74"/>
      <c r="E2021" s="73"/>
      <c r="F2021" s="73"/>
      <c r="G2021" s="73"/>
      <c r="I2021" s="73"/>
      <c r="J2021" s="73"/>
      <c r="K2021" s="73"/>
      <c r="L2021" s="73"/>
      <c r="M2021" s="73"/>
      <c r="N2021" s="73"/>
    </row>
    <row r="2022" spans="1:14">
      <c r="A2022" s="73"/>
      <c r="B2022" s="74"/>
      <c r="C2022" s="75"/>
      <c r="D2022" s="74"/>
      <c r="E2022" s="73"/>
      <c r="F2022" s="73"/>
      <c r="G2022" s="73"/>
      <c r="I2022" s="73"/>
      <c r="J2022" s="73"/>
      <c r="K2022" s="73"/>
      <c r="L2022" s="73"/>
      <c r="M2022" s="73"/>
      <c r="N2022" s="73"/>
    </row>
    <row r="2023" spans="1:14">
      <c r="A2023" s="73"/>
      <c r="B2023" s="74"/>
      <c r="C2023" s="75"/>
      <c r="D2023" s="74"/>
      <c r="E2023" s="73"/>
      <c r="F2023" s="73"/>
      <c r="G2023" s="73"/>
      <c r="I2023" s="73"/>
      <c r="J2023" s="73"/>
      <c r="K2023" s="73"/>
      <c r="L2023" s="73"/>
      <c r="M2023" s="73"/>
      <c r="N2023" s="73"/>
    </row>
    <row r="2024" spans="1:14">
      <c r="A2024" s="73"/>
      <c r="B2024" s="74"/>
      <c r="C2024" s="75"/>
      <c r="D2024" s="74"/>
      <c r="E2024" s="73"/>
      <c r="F2024" s="73"/>
      <c r="G2024" s="73"/>
      <c r="I2024" s="73"/>
      <c r="J2024" s="73"/>
      <c r="K2024" s="73"/>
      <c r="L2024" s="73"/>
      <c r="M2024" s="73"/>
      <c r="N2024" s="73"/>
    </row>
    <row r="2025" spans="1:14">
      <c r="A2025" s="73"/>
      <c r="B2025" s="74"/>
      <c r="C2025" s="75"/>
      <c r="D2025" s="74"/>
      <c r="E2025" s="73"/>
      <c r="F2025" s="73"/>
      <c r="G2025" s="73"/>
      <c r="I2025" s="73"/>
      <c r="J2025" s="73"/>
      <c r="K2025" s="73"/>
      <c r="L2025" s="73"/>
      <c r="M2025" s="73"/>
      <c r="N2025" s="73"/>
    </row>
    <row r="2026" spans="1:14">
      <c r="A2026" s="73"/>
      <c r="B2026" s="74"/>
      <c r="C2026" s="75"/>
      <c r="D2026" s="74"/>
      <c r="E2026" s="73"/>
      <c r="F2026" s="73"/>
      <c r="G2026" s="73"/>
      <c r="I2026" s="73"/>
      <c r="J2026" s="73"/>
      <c r="K2026" s="73"/>
      <c r="L2026" s="73"/>
      <c r="M2026" s="73"/>
      <c r="N2026" s="73"/>
    </row>
    <row r="2027" spans="1:14">
      <c r="A2027" s="73"/>
      <c r="B2027" s="74"/>
      <c r="C2027" s="75"/>
      <c r="D2027" s="74"/>
      <c r="E2027" s="73"/>
      <c r="F2027" s="73"/>
      <c r="G2027" s="73"/>
      <c r="I2027" s="73"/>
      <c r="J2027" s="73"/>
      <c r="K2027" s="73"/>
      <c r="L2027" s="73"/>
      <c r="M2027" s="73"/>
      <c r="N2027" s="73"/>
    </row>
    <row r="2028" spans="1:14">
      <c r="A2028" s="73"/>
      <c r="B2028" s="74"/>
      <c r="C2028" s="75"/>
      <c r="D2028" s="74"/>
      <c r="E2028" s="73"/>
      <c r="F2028" s="73"/>
      <c r="G2028" s="73"/>
      <c r="I2028" s="73"/>
      <c r="J2028" s="73"/>
      <c r="K2028" s="73"/>
      <c r="L2028" s="73"/>
      <c r="M2028" s="73"/>
      <c r="N2028" s="73"/>
    </row>
    <row r="2029" spans="1:14">
      <c r="A2029" s="73"/>
      <c r="B2029" s="74"/>
      <c r="C2029" s="75"/>
      <c r="D2029" s="74"/>
      <c r="E2029" s="73"/>
      <c r="F2029" s="73"/>
      <c r="G2029" s="73"/>
      <c r="I2029" s="73"/>
      <c r="J2029" s="73"/>
      <c r="K2029" s="73"/>
      <c r="L2029" s="73"/>
      <c r="M2029" s="73"/>
      <c r="N2029" s="73"/>
    </row>
    <row r="2030" spans="1:14">
      <c r="A2030" s="73"/>
      <c r="B2030" s="74"/>
      <c r="C2030" s="75"/>
      <c r="D2030" s="74"/>
      <c r="E2030" s="73"/>
      <c r="F2030" s="73"/>
      <c r="G2030" s="73"/>
      <c r="I2030" s="73"/>
      <c r="J2030" s="73"/>
      <c r="K2030" s="73"/>
      <c r="L2030" s="73"/>
      <c r="M2030" s="73"/>
      <c r="N2030" s="73"/>
    </row>
    <row r="2031" spans="1:14">
      <c r="A2031" s="73"/>
      <c r="B2031" s="74"/>
      <c r="C2031" s="75"/>
      <c r="D2031" s="74"/>
      <c r="E2031" s="73"/>
      <c r="F2031" s="73"/>
      <c r="G2031" s="73"/>
      <c r="I2031" s="73"/>
      <c r="J2031" s="73"/>
      <c r="K2031" s="73"/>
      <c r="L2031" s="73"/>
      <c r="M2031" s="73"/>
      <c r="N2031" s="73"/>
    </row>
    <row r="2032" spans="1:14">
      <c r="A2032" s="73"/>
      <c r="B2032" s="74"/>
      <c r="C2032" s="75"/>
      <c r="D2032" s="74"/>
      <c r="E2032" s="73"/>
      <c r="F2032" s="73"/>
      <c r="G2032" s="73"/>
      <c r="I2032" s="73"/>
      <c r="J2032" s="73"/>
      <c r="K2032" s="73"/>
      <c r="L2032" s="73"/>
      <c r="M2032" s="73"/>
      <c r="N2032" s="73"/>
    </row>
    <row r="2033" spans="1:14">
      <c r="A2033" s="73"/>
      <c r="B2033" s="74"/>
      <c r="C2033" s="75"/>
      <c r="D2033" s="74"/>
      <c r="E2033" s="73"/>
      <c r="F2033" s="73"/>
      <c r="G2033" s="73"/>
      <c r="I2033" s="73"/>
      <c r="J2033" s="73"/>
      <c r="K2033" s="73"/>
      <c r="L2033" s="73"/>
      <c r="M2033" s="73"/>
      <c r="N2033" s="73"/>
    </row>
    <row r="2034" spans="1:14">
      <c r="A2034" s="73"/>
      <c r="B2034" s="74"/>
      <c r="C2034" s="75"/>
      <c r="D2034" s="74"/>
      <c r="E2034" s="73"/>
      <c r="F2034" s="73"/>
      <c r="G2034" s="73"/>
      <c r="I2034" s="73"/>
      <c r="J2034" s="73"/>
      <c r="K2034" s="73"/>
      <c r="L2034" s="73"/>
      <c r="M2034" s="73"/>
      <c r="N2034" s="73"/>
    </row>
    <row r="2035" spans="1:14">
      <c r="A2035" s="73"/>
      <c r="B2035" s="74"/>
      <c r="C2035" s="75"/>
      <c r="D2035" s="74"/>
      <c r="E2035" s="73"/>
      <c r="F2035" s="73"/>
      <c r="G2035" s="73"/>
      <c r="I2035" s="73"/>
      <c r="J2035" s="73"/>
      <c r="K2035" s="73"/>
      <c r="L2035" s="73"/>
      <c r="M2035" s="73"/>
      <c r="N2035" s="73"/>
    </row>
    <row r="2036" spans="1:14">
      <c r="A2036" s="73"/>
      <c r="B2036" s="74"/>
      <c r="C2036" s="75"/>
      <c r="D2036" s="74"/>
      <c r="E2036" s="73"/>
      <c r="F2036" s="73"/>
      <c r="G2036" s="73"/>
      <c r="I2036" s="73"/>
      <c r="J2036" s="73"/>
      <c r="K2036" s="73"/>
      <c r="L2036" s="73"/>
      <c r="M2036" s="73"/>
      <c r="N2036" s="73"/>
    </row>
    <row r="2037" spans="1:14">
      <c r="A2037" s="73"/>
      <c r="B2037" s="74"/>
      <c r="C2037" s="75"/>
      <c r="D2037" s="74"/>
      <c r="E2037" s="73"/>
      <c r="F2037" s="73"/>
      <c r="G2037" s="73"/>
      <c r="I2037" s="73"/>
      <c r="J2037" s="73"/>
      <c r="K2037" s="73"/>
      <c r="L2037" s="73"/>
      <c r="M2037" s="73"/>
      <c r="N2037" s="73"/>
    </row>
    <row r="2038" spans="1:14">
      <c r="A2038" s="73"/>
      <c r="B2038" s="74"/>
      <c r="C2038" s="75"/>
      <c r="D2038" s="74"/>
      <c r="E2038" s="73"/>
      <c r="F2038" s="73"/>
      <c r="G2038" s="73"/>
      <c r="I2038" s="73"/>
      <c r="J2038" s="73"/>
      <c r="K2038" s="73"/>
      <c r="L2038" s="73"/>
      <c r="M2038" s="73"/>
      <c r="N2038" s="73"/>
    </row>
    <row r="2039" spans="1:14">
      <c r="A2039" s="73"/>
      <c r="B2039" s="74"/>
      <c r="C2039" s="75"/>
      <c r="D2039" s="74"/>
      <c r="E2039" s="73"/>
      <c r="F2039" s="73"/>
      <c r="G2039" s="73"/>
      <c r="I2039" s="73"/>
      <c r="J2039" s="73"/>
      <c r="K2039" s="73"/>
      <c r="L2039" s="73"/>
      <c r="M2039" s="73"/>
      <c r="N2039" s="73"/>
    </row>
    <row r="2040" spans="1:14">
      <c r="A2040" s="73"/>
      <c r="B2040" s="74"/>
      <c r="C2040" s="75"/>
      <c r="D2040" s="74"/>
      <c r="E2040" s="73"/>
      <c r="F2040" s="73"/>
      <c r="G2040" s="73"/>
      <c r="I2040" s="73"/>
      <c r="J2040" s="73"/>
      <c r="K2040" s="73"/>
      <c r="L2040" s="73"/>
      <c r="M2040" s="73"/>
      <c r="N2040" s="73"/>
    </row>
    <row r="2041" spans="1:14">
      <c r="A2041" s="73"/>
      <c r="B2041" s="74"/>
      <c r="C2041" s="75"/>
      <c r="D2041" s="74"/>
      <c r="E2041" s="73"/>
      <c r="F2041" s="73"/>
      <c r="G2041" s="73"/>
      <c r="I2041" s="73"/>
      <c r="J2041" s="73"/>
      <c r="K2041" s="73"/>
      <c r="L2041" s="73"/>
      <c r="M2041" s="73"/>
      <c r="N2041" s="73"/>
    </row>
    <row r="2042" spans="1:14">
      <c r="A2042" s="73"/>
      <c r="B2042" s="74"/>
      <c r="C2042" s="75"/>
      <c r="D2042" s="74"/>
      <c r="E2042" s="73"/>
      <c r="F2042" s="73"/>
      <c r="G2042" s="73"/>
      <c r="I2042" s="73"/>
      <c r="J2042" s="73"/>
      <c r="K2042" s="73"/>
      <c r="L2042" s="73"/>
      <c r="M2042" s="73"/>
      <c r="N2042" s="73"/>
    </row>
    <row r="2043" spans="1:14">
      <c r="A2043" s="73"/>
      <c r="B2043" s="74"/>
      <c r="C2043" s="75"/>
      <c r="D2043" s="74"/>
      <c r="E2043" s="73"/>
      <c r="F2043" s="73"/>
      <c r="G2043" s="73"/>
      <c r="I2043" s="73"/>
      <c r="J2043" s="73"/>
      <c r="K2043" s="73"/>
      <c r="L2043" s="73"/>
      <c r="M2043" s="73"/>
      <c r="N2043" s="73"/>
    </row>
    <row r="2044" spans="1:14">
      <c r="A2044" s="73"/>
      <c r="B2044" s="74"/>
      <c r="C2044" s="75"/>
      <c r="D2044" s="74"/>
      <c r="E2044" s="73"/>
      <c r="F2044" s="73"/>
      <c r="G2044" s="73"/>
      <c r="I2044" s="73"/>
      <c r="J2044" s="73"/>
      <c r="K2044" s="73"/>
      <c r="L2044" s="73"/>
      <c r="M2044" s="73"/>
      <c r="N2044" s="73"/>
    </row>
    <row r="2045" spans="1:14">
      <c r="A2045" s="73"/>
      <c r="B2045" s="74"/>
      <c r="C2045" s="75"/>
      <c r="D2045" s="74"/>
      <c r="E2045" s="73"/>
      <c r="F2045" s="73"/>
      <c r="G2045" s="73"/>
      <c r="I2045" s="73"/>
      <c r="J2045" s="73"/>
      <c r="K2045" s="73"/>
      <c r="L2045" s="73"/>
      <c r="M2045" s="73"/>
      <c r="N2045" s="73"/>
    </row>
    <row r="2046" spans="1:14">
      <c r="A2046" s="73"/>
      <c r="B2046" s="74"/>
      <c r="C2046" s="75"/>
      <c r="D2046" s="74"/>
      <c r="E2046" s="73"/>
      <c r="F2046" s="73"/>
      <c r="G2046" s="73"/>
      <c r="I2046" s="73"/>
      <c r="J2046" s="73"/>
      <c r="K2046" s="73"/>
      <c r="L2046" s="73"/>
      <c r="M2046" s="73"/>
      <c r="N2046" s="73"/>
    </row>
    <row r="2047" spans="1:14">
      <c r="A2047" s="73"/>
      <c r="B2047" s="74"/>
      <c r="C2047" s="75"/>
      <c r="D2047" s="74"/>
      <c r="E2047" s="73"/>
      <c r="F2047" s="73"/>
      <c r="G2047" s="73"/>
      <c r="I2047" s="73"/>
      <c r="J2047" s="73"/>
      <c r="K2047" s="73"/>
      <c r="L2047" s="73"/>
      <c r="M2047" s="73"/>
      <c r="N2047" s="73"/>
    </row>
    <row r="2048" spans="1:14">
      <c r="A2048" s="73"/>
      <c r="B2048" s="74"/>
      <c r="C2048" s="75"/>
      <c r="D2048" s="74"/>
      <c r="E2048" s="73"/>
      <c r="F2048" s="73"/>
      <c r="G2048" s="73"/>
      <c r="I2048" s="73"/>
      <c r="J2048" s="73"/>
      <c r="K2048" s="73"/>
      <c r="L2048" s="73"/>
      <c r="M2048" s="73"/>
      <c r="N2048" s="73"/>
    </row>
    <row r="2049" spans="1:14">
      <c r="A2049" s="73"/>
      <c r="B2049" s="74"/>
      <c r="C2049" s="75"/>
      <c r="D2049" s="74"/>
      <c r="E2049" s="73"/>
      <c r="F2049" s="73"/>
      <c r="G2049" s="73"/>
      <c r="I2049" s="73"/>
      <c r="J2049" s="73"/>
      <c r="K2049" s="73"/>
      <c r="L2049" s="73"/>
      <c r="M2049" s="73"/>
      <c r="N2049" s="73"/>
    </row>
    <row r="2050" spans="1:14">
      <c r="A2050" s="73"/>
      <c r="B2050" s="74"/>
      <c r="C2050" s="75"/>
      <c r="D2050" s="74"/>
      <c r="E2050" s="73"/>
      <c r="F2050" s="73"/>
      <c r="G2050" s="73"/>
      <c r="I2050" s="73"/>
      <c r="J2050" s="73"/>
      <c r="K2050" s="73"/>
      <c r="L2050" s="73"/>
      <c r="M2050" s="73"/>
      <c r="N2050" s="73"/>
    </row>
    <row r="2051" spans="1:14">
      <c r="A2051" s="73"/>
      <c r="B2051" s="74"/>
      <c r="C2051" s="75"/>
      <c r="D2051" s="74"/>
      <c r="E2051" s="73"/>
      <c r="F2051" s="73"/>
      <c r="G2051" s="73"/>
      <c r="I2051" s="73"/>
      <c r="J2051" s="73"/>
      <c r="K2051" s="73"/>
      <c r="L2051" s="73"/>
      <c r="M2051" s="73"/>
      <c r="N2051" s="73"/>
    </row>
    <row r="2052" spans="1:14">
      <c r="A2052" s="73"/>
      <c r="B2052" s="74"/>
      <c r="C2052" s="75"/>
      <c r="D2052" s="74"/>
      <c r="E2052" s="73"/>
      <c r="F2052" s="73"/>
      <c r="G2052" s="73"/>
      <c r="I2052" s="73"/>
      <c r="J2052" s="73"/>
      <c r="K2052" s="73"/>
      <c r="L2052" s="73"/>
      <c r="M2052" s="73"/>
      <c r="N2052" s="73"/>
    </row>
    <row r="2053" spans="1:14">
      <c r="A2053" s="73"/>
      <c r="B2053" s="74"/>
      <c r="C2053" s="75"/>
      <c r="D2053" s="74"/>
      <c r="E2053" s="73"/>
      <c r="F2053" s="73"/>
      <c r="G2053" s="73"/>
      <c r="I2053" s="73"/>
      <c r="J2053" s="73"/>
      <c r="K2053" s="73"/>
      <c r="L2053" s="73"/>
      <c r="M2053" s="73"/>
      <c r="N2053" s="73"/>
    </row>
    <row r="2054" spans="1:14">
      <c r="A2054" s="73"/>
      <c r="B2054" s="74"/>
      <c r="C2054" s="75"/>
      <c r="D2054" s="74"/>
      <c r="E2054" s="73"/>
      <c r="F2054" s="73"/>
      <c r="G2054" s="73"/>
      <c r="I2054" s="73"/>
      <c r="J2054" s="73"/>
      <c r="K2054" s="73"/>
      <c r="L2054" s="73"/>
      <c r="M2054" s="73"/>
      <c r="N2054" s="73"/>
    </row>
    <row r="2055" spans="1:14">
      <c r="A2055" s="73"/>
      <c r="B2055" s="74"/>
      <c r="C2055" s="75"/>
      <c r="D2055" s="74"/>
      <c r="E2055" s="73"/>
      <c r="F2055" s="73"/>
      <c r="G2055" s="73"/>
      <c r="I2055" s="73"/>
      <c r="J2055" s="73"/>
      <c r="K2055" s="73"/>
      <c r="L2055" s="73"/>
      <c r="M2055" s="73"/>
      <c r="N2055" s="73"/>
    </row>
    <row r="2056" spans="1:14">
      <c r="A2056" s="73"/>
      <c r="B2056" s="74"/>
      <c r="C2056" s="75"/>
      <c r="D2056" s="74"/>
      <c r="E2056" s="73"/>
      <c r="F2056" s="73"/>
      <c r="G2056" s="73"/>
      <c r="I2056" s="73"/>
      <c r="J2056" s="73"/>
      <c r="K2056" s="73"/>
      <c r="L2056" s="73"/>
      <c r="M2056" s="73"/>
      <c r="N2056" s="73"/>
    </row>
    <row r="2057" spans="1:14">
      <c r="A2057" s="73"/>
      <c r="B2057" s="74"/>
      <c r="C2057" s="75"/>
      <c r="D2057" s="74"/>
      <c r="E2057" s="73"/>
      <c r="F2057" s="73"/>
      <c r="G2057" s="73"/>
      <c r="I2057" s="73"/>
      <c r="J2057" s="73"/>
      <c r="K2057" s="73"/>
      <c r="L2057" s="73"/>
      <c r="M2057" s="73"/>
      <c r="N2057" s="73"/>
    </row>
    <row r="2058" spans="1:14">
      <c r="A2058" s="73"/>
      <c r="B2058" s="74"/>
      <c r="C2058" s="75"/>
      <c r="D2058" s="74"/>
      <c r="E2058" s="73"/>
      <c r="F2058" s="73"/>
      <c r="G2058" s="73"/>
      <c r="I2058" s="73"/>
      <c r="J2058" s="73"/>
      <c r="K2058" s="73"/>
      <c r="L2058" s="73"/>
      <c r="M2058" s="73"/>
      <c r="N2058" s="73"/>
    </row>
    <row r="2059" spans="1:14">
      <c r="A2059" s="73"/>
      <c r="B2059" s="74"/>
      <c r="C2059" s="75"/>
      <c r="D2059" s="74"/>
      <c r="E2059" s="73"/>
      <c r="F2059" s="73"/>
      <c r="G2059" s="73"/>
      <c r="I2059" s="73"/>
      <c r="J2059" s="73"/>
      <c r="K2059" s="73"/>
      <c r="L2059" s="73"/>
      <c r="M2059" s="73"/>
      <c r="N2059" s="73"/>
    </row>
    <row r="2060" spans="1:14">
      <c r="A2060" s="73"/>
      <c r="B2060" s="74"/>
      <c r="C2060" s="75"/>
      <c r="D2060" s="74"/>
      <c r="E2060" s="73"/>
      <c r="F2060" s="73"/>
      <c r="G2060" s="73"/>
      <c r="I2060" s="73"/>
      <c r="J2060" s="73"/>
      <c r="K2060" s="73"/>
      <c r="L2060" s="73"/>
      <c r="M2060" s="73"/>
      <c r="N2060" s="73"/>
    </row>
    <row r="2061" spans="1:14">
      <c r="A2061" s="73"/>
      <c r="B2061" s="74"/>
      <c r="C2061" s="75"/>
      <c r="D2061" s="74"/>
      <c r="E2061" s="73"/>
      <c r="F2061" s="73"/>
      <c r="G2061" s="73"/>
      <c r="I2061" s="73"/>
      <c r="J2061" s="73"/>
      <c r="K2061" s="73"/>
      <c r="L2061" s="73"/>
      <c r="M2061" s="73"/>
      <c r="N2061" s="73"/>
    </row>
    <row r="2062" spans="1:14">
      <c r="A2062" s="73"/>
      <c r="B2062" s="74"/>
      <c r="C2062" s="75"/>
      <c r="D2062" s="74"/>
      <c r="E2062" s="73"/>
      <c r="F2062" s="73"/>
      <c r="G2062" s="73"/>
      <c r="I2062" s="73"/>
      <c r="J2062" s="73"/>
      <c r="K2062" s="73"/>
      <c r="L2062" s="73"/>
      <c r="M2062" s="73"/>
      <c r="N2062" s="73"/>
    </row>
    <row r="2063" spans="1:14">
      <c r="A2063" s="73"/>
      <c r="B2063" s="74"/>
      <c r="C2063" s="75"/>
      <c r="D2063" s="74"/>
      <c r="E2063" s="73"/>
      <c r="F2063" s="73"/>
      <c r="G2063" s="73"/>
      <c r="I2063" s="73"/>
      <c r="J2063" s="73"/>
      <c r="K2063" s="73"/>
      <c r="L2063" s="73"/>
      <c r="M2063" s="73"/>
      <c r="N2063" s="73"/>
    </row>
    <row r="2064" spans="1:14">
      <c r="A2064" s="73"/>
      <c r="B2064" s="74"/>
      <c r="C2064" s="75"/>
      <c r="D2064" s="74"/>
      <c r="E2064" s="73"/>
      <c r="F2064" s="73"/>
      <c r="G2064" s="73"/>
      <c r="I2064" s="73"/>
      <c r="J2064" s="73"/>
      <c r="K2064" s="73"/>
      <c r="L2064" s="73"/>
      <c r="M2064" s="73"/>
      <c r="N2064" s="73"/>
    </row>
    <row r="2065" spans="1:14">
      <c r="A2065" s="73"/>
      <c r="B2065" s="74"/>
      <c r="C2065" s="75"/>
      <c r="D2065" s="74"/>
      <c r="E2065" s="73"/>
      <c r="F2065" s="73"/>
      <c r="G2065" s="73"/>
      <c r="I2065" s="73"/>
      <c r="J2065" s="73"/>
      <c r="K2065" s="73"/>
      <c r="L2065" s="73"/>
      <c r="M2065" s="73"/>
      <c r="N2065" s="73"/>
    </row>
    <row r="2066" spans="1:14">
      <c r="A2066" s="73"/>
      <c r="B2066" s="74"/>
      <c r="C2066" s="75"/>
      <c r="D2066" s="74"/>
      <c r="E2066" s="73"/>
      <c r="F2066" s="73"/>
      <c r="G2066" s="73"/>
      <c r="I2066" s="73"/>
      <c r="J2066" s="73"/>
      <c r="K2066" s="73"/>
      <c r="L2066" s="73"/>
      <c r="M2066" s="73"/>
      <c r="N2066" s="73"/>
    </row>
    <row r="2067" spans="1:14">
      <c r="A2067" s="73"/>
      <c r="B2067" s="74"/>
      <c r="C2067" s="75"/>
      <c r="D2067" s="74"/>
      <c r="E2067" s="73"/>
      <c r="F2067" s="73"/>
      <c r="G2067" s="73"/>
      <c r="I2067" s="73"/>
      <c r="J2067" s="73"/>
      <c r="K2067" s="73"/>
      <c r="L2067" s="73"/>
      <c r="M2067" s="73"/>
      <c r="N2067" s="73"/>
    </row>
    <row r="2068" spans="1:14">
      <c r="A2068" s="73"/>
      <c r="B2068" s="74"/>
      <c r="C2068" s="75"/>
      <c r="D2068" s="74"/>
      <c r="E2068" s="73"/>
      <c r="F2068" s="73"/>
      <c r="G2068" s="73"/>
      <c r="I2068" s="73"/>
      <c r="J2068" s="73"/>
      <c r="K2068" s="73"/>
      <c r="L2068" s="73"/>
      <c r="M2068" s="73"/>
      <c r="N2068" s="73"/>
    </row>
    <row r="2069" spans="1:14">
      <c r="A2069" s="73"/>
      <c r="B2069" s="74"/>
      <c r="C2069" s="75"/>
      <c r="D2069" s="74"/>
      <c r="E2069" s="73"/>
      <c r="F2069" s="73"/>
      <c r="G2069" s="73"/>
      <c r="I2069" s="73"/>
      <c r="J2069" s="73"/>
      <c r="K2069" s="73"/>
      <c r="L2069" s="73"/>
      <c r="M2069" s="73"/>
      <c r="N2069" s="73"/>
    </row>
    <row r="2070" spans="1:14">
      <c r="A2070" s="73"/>
      <c r="B2070" s="74"/>
      <c r="C2070" s="75"/>
      <c r="D2070" s="74"/>
      <c r="E2070" s="73"/>
      <c r="F2070" s="73"/>
      <c r="G2070" s="73"/>
      <c r="I2070" s="73"/>
      <c r="J2070" s="73"/>
      <c r="K2070" s="73"/>
      <c r="L2070" s="73"/>
      <c r="M2070" s="73"/>
      <c r="N2070" s="73"/>
    </row>
    <row r="2071" spans="1:14">
      <c r="A2071" s="73"/>
      <c r="B2071" s="74"/>
      <c r="C2071" s="75"/>
      <c r="D2071" s="74"/>
      <c r="E2071" s="73"/>
      <c r="F2071" s="73"/>
      <c r="G2071" s="73"/>
      <c r="I2071" s="73"/>
      <c r="J2071" s="73"/>
      <c r="K2071" s="73"/>
      <c r="L2071" s="73"/>
      <c r="M2071" s="73"/>
      <c r="N2071" s="73"/>
    </row>
    <row r="2072" spans="1:14">
      <c r="A2072" s="73"/>
      <c r="B2072" s="74"/>
      <c r="C2072" s="75"/>
      <c r="D2072" s="74"/>
      <c r="E2072" s="73"/>
      <c r="F2072" s="73"/>
      <c r="G2072" s="73"/>
      <c r="I2072" s="73"/>
      <c r="J2072" s="73"/>
      <c r="K2072" s="73"/>
      <c r="L2072" s="73"/>
      <c r="M2072" s="73"/>
      <c r="N2072" s="73"/>
    </row>
    <row r="2073" spans="1:14">
      <c r="A2073" s="73"/>
      <c r="B2073" s="74"/>
      <c r="C2073" s="75"/>
      <c r="D2073" s="74"/>
      <c r="E2073" s="73"/>
      <c r="F2073" s="73"/>
      <c r="G2073" s="73"/>
      <c r="I2073" s="73"/>
      <c r="J2073" s="73"/>
      <c r="K2073" s="73"/>
      <c r="L2073" s="73"/>
      <c r="M2073" s="73"/>
      <c r="N2073" s="73"/>
    </row>
    <row r="2074" spans="1:14">
      <c r="A2074" s="73"/>
      <c r="B2074" s="74"/>
      <c r="C2074" s="75"/>
      <c r="D2074" s="74"/>
      <c r="E2074" s="73"/>
      <c r="F2074" s="73"/>
      <c r="G2074" s="73"/>
      <c r="I2074" s="73"/>
      <c r="J2074" s="73"/>
      <c r="K2074" s="73"/>
      <c r="L2074" s="73"/>
      <c r="M2074" s="73"/>
      <c r="N2074" s="73"/>
    </row>
    <row r="2075" spans="1:14">
      <c r="A2075" s="73"/>
      <c r="B2075" s="74"/>
      <c r="C2075" s="75"/>
      <c r="D2075" s="74"/>
      <c r="E2075" s="73"/>
      <c r="F2075" s="73"/>
      <c r="G2075" s="73"/>
      <c r="I2075" s="73"/>
      <c r="J2075" s="73"/>
      <c r="K2075" s="73"/>
      <c r="L2075" s="73"/>
      <c r="M2075" s="73"/>
      <c r="N2075" s="73"/>
    </row>
    <row r="2076" spans="1:14">
      <c r="A2076" s="73"/>
      <c r="B2076" s="74"/>
      <c r="C2076" s="75"/>
      <c r="D2076" s="74"/>
      <c r="E2076" s="73"/>
      <c r="F2076" s="73"/>
      <c r="G2076" s="73"/>
      <c r="I2076" s="73"/>
      <c r="J2076" s="73"/>
      <c r="K2076" s="73"/>
      <c r="L2076" s="73"/>
      <c r="M2076" s="73"/>
      <c r="N2076" s="73"/>
    </row>
    <row r="2077" spans="1:14">
      <c r="A2077" s="73"/>
      <c r="B2077" s="74"/>
      <c r="C2077" s="75"/>
      <c r="D2077" s="74"/>
      <c r="E2077" s="73"/>
      <c r="F2077" s="73"/>
      <c r="G2077" s="73"/>
      <c r="I2077" s="73"/>
      <c r="J2077" s="73"/>
      <c r="K2077" s="73"/>
      <c r="L2077" s="73"/>
      <c r="M2077" s="73"/>
      <c r="N2077" s="73"/>
    </row>
    <row r="2078" spans="1:14">
      <c r="A2078" s="73"/>
      <c r="B2078" s="74"/>
      <c r="C2078" s="75"/>
      <c r="D2078" s="74"/>
      <c r="E2078" s="73"/>
      <c r="F2078" s="73"/>
      <c r="G2078" s="73"/>
      <c r="I2078" s="73"/>
      <c r="J2078" s="73"/>
      <c r="K2078" s="73"/>
      <c r="L2078" s="73"/>
      <c r="M2078" s="73"/>
      <c r="N2078" s="73"/>
    </row>
    <row r="2079" spans="1:14">
      <c r="A2079" s="73"/>
      <c r="B2079" s="74"/>
      <c r="C2079" s="75"/>
      <c r="D2079" s="74"/>
      <c r="E2079" s="73"/>
      <c r="F2079" s="73"/>
      <c r="G2079" s="73"/>
      <c r="I2079" s="73"/>
      <c r="J2079" s="73"/>
      <c r="K2079" s="73"/>
      <c r="L2079" s="73"/>
      <c r="M2079" s="73"/>
      <c r="N2079" s="73"/>
    </row>
    <row r="2080" spans="1:14">
      <c r="A2080" s="73"/>
      <c r="B2080" s="74"/>
      <c r="C2080" s="75"/>
      <c r="D2080" s="74"/>
      <c r="E2080" s="73"/>
      <c r="F2080" s="73"/>
      <c r="G2080" s="73"/>
      <c r="I2080" s="73"/>
      <c r="J2080" s="73"/>
      <c r="K2080" s="73"/>
      <c r="L2080" s="73"/>
      <c r="M2080" s="73"/>
      <c r="N2080" s="73"/>
    </row>
    <row r="2081" spans="1:14">
      <c r="A2081" s="73"/>
      <c r="B2081" s="74"/>
      <c r="C2081" s="75"/>
      <c r="D2081" s="74"/>
      <c r="E2081" s="73"/>
      <c r="F2081" s="73"/>
      <c r="G2081" s="73"/>
      <c r="I2081" s="73"/>
      <c r="J2081" s="73"/>
      <c r="K2081" s="73"/>
      <c r="L2081" s="73"/>
      <c r="M2081" s="73"/>
      <c r="N2081" s="73"/>
    </row>
    <row r="2082" spans="1:14">
      <c r="A2082" s="73"/>
      <c r="B2082" s="74"/>
      <c r="C2082" s="75"/>
      <c r="D2082" s="74"/>
      <c r="E2082" s="73"/>
      <c r="F2082" s="73"/>
      <c r="G2082" s="73"/>
      <c r="I2082" s="73"/>
      <c r="J2082" s="73"/>
      <c r="K2082" s="73"/>
      <c r="L2082" s="73"/>
      <c r="M2082" s="73"/>
      <c r="N2082" s="73"/>
    </row>
    <row r="2083" spans="1:14">
      <c r="A2083" s="73"/>
      <c r="B2083" s="74"/>
      <c r="C2083" s="75"/>
      <c r="D2083" s="74"/>
      <c r="E2083" s="73"/>
      <c r="F2083" s="73"/>
      <c r="G2083" s="73"/>
      <c r="I2083" s="73"/>
      <c r="J2083" s="73"/>
      <c r="K2083" s="73"/>
      <c r="L2083" s="73"/>
      <c r="M2083" s="73"/>
      <c r="N2083" s="73"/>
    </row>
    <row r="2084" spans="1:14">
      <c r="A2084" s="73"/>
      <c r="B2084" s="74"/>
      <c r="C2084" s="75"/>
      <c r="D2084" s="74"/>
      <c r="E2084" s="73"/>
      <c r="F2084" s="73"/>
      <c r="G2084" s="73"/>
      <c r="I2084" s="73"/>
      <c r="J2084" s="73"/>
      <c r="K2084" s="73"/>
      <c r="L2084" s="73"/>
      <c r="M2084" s="73"/>
      <c r="N2084" s="73"/>
    </row>
    <row r="2085" spans="1:14">
      <c r="A2085" s="73"/>
      <c r="B2085" s="74"/>
      <c r="C2085" s="75"/>
      <c r="D2085" s="74"/>
      <c r="E2085" s="73"/>
      <c r="F2085" s="73"/>
      <c r="G2085" s="73"/>
      <c r="I2085" s="73"/>
      <c r="J2085" s="73"/>
      <c r="K2085" s="73"/>
      <c r="L2085" s="73"/>
      <c r="M2085" s="73"/>
      <c r="N2085" s="73"/>
    </row>
    <row r="2086" spans="1:14">
      <c r="A2086" s="73"/>
      <c r="B2086" s="74"/>
      <c r="C2086" s="75"/>
      <c r="D2086" s="74"/>
      <c r="E2086" s="73"/>
      <c r="F2086" s="73"/>
      <c r="G2086" s="73"/>
      <c r="I2086" s="73"/>
      <c r="J2086" s="73"/>
      <c r="K2086" s="73"/>
      <c r="L2086" s="73"/>
      <c r="M2086" s="73"/>
      <c r="N2086" s="73"/>
    </row>
    <row r="2087" spans="1:14">
      <c r="A2087" s="73"/>
      <c r="B2087" s="74"/>
      <c r="C2087" s="75"/>
      <c r="D2087" s="74"/>
      <c r="E2087" s="73"/>
      <c r="F2087" s="73"/>
      <c r="G2087" s="73"/>
      <c r="I2087" s="73"/>
      <c r="J2087" s="73"/>
      <c r="K2087" s="73"/>
      <c r="L2087" s="73"/>
      <c r="M2087" s="73"/>
      <c r="N2087" s="73"/>
    </row>
    <row r="2088" spans="1:14">
      <c r="A2088" s="73"/>
      <c r="B2088" s="74"/>
      <c r="C2088" s="75"/>
      <c r="D2088" s="74"/>
      <c r="E2088" s="73"/>
      <c r="F2088" s="73"/>
      <c r="G2088" s="73"/>
      <c r="I2088" s="73"/>
      <c r="J2088" s="73"/>
      <c r="K2088" s="73"/>
      <c r="L2088" s="73"/>
      <c r="M2088" s="73"/>
      <c r="N2088" s="73"/>
    </row>
    <row r="2089" spans="1:14">
      <c r="A2089" s="73"/>
      <c r="B2089" s="74"/>
      <c r="C2089" s="75"/>
      <c r="D2089" s="74"/>
      <c r="E2089" s="73"/>
      <c r="F2089" s="73"/>
      <c r="G2089" s="73"/>
      <c r="I2089" s="73"/>
      <c r="J2089" s="73"/>
      <c r="K2089" s="73"/>
      <c r="L2089" s="73"/>
      <c r="M2089" s="73"/>
      <c r="N2089" s="73"/>
    </row>
    <row r="2090" spans="1:14">
      <c r="A2090" s="73"/>
      <c r="B2090" s="74"/>
      <c r="C2090" s="75"/>
      <c r="D2090" s="74"/>
      <c r="E2090" s="73"/>
      <c r="F2090" s="73"/>
      <c r="G2090" s="73"/>
      <c r="I2090" s="73"/>
      <c r="J2090" s="73"/>
      <c r="K2090" s="73"/>
      <c r="L2090" s="73"/>
      <c r="M2090" s="73"/>
      <c r="N2090" s="73"/>
    </row>
    <row r="2091" spans="1:14">
      <c r="A2091" s="73"/>
      <c r="B2091" s="74"/>
      <c r="C2091" s="75"/>
      <c r="D2091" s="74"/>
      <c r="E2091" s="73"/>
      <c r="F2091" s="73"/>
      <c r="G2091" s="73"/>
      <c r="I2091" s="73"/>
      <c r="J2091" s="73"/>
      <c r="K2091" s="73"/>
      <c r="L2091" s="73"/>
      <c r="M2091" s="73"/>
      <c r="N2091" s="73"/>
    </row>
    <row r="2092" spans="1:14">
      <c r="A2092" s="73"/>
      <c r="B2092" s="74"/>
      <c r="C2092" s="75"/>
      <c r="D2092" s="74"/>
      <c r="E2092" s="73"/>
      <c r="F2092" s="73"/>
      <c r="G2092" s="73"/>
      <c r="I2092" s="73"/>
      <c r="J2092" s="73"/>
      <c r="K2092" s="73"/>
      <c r="L2092" s="73"/>
      <c r="M2092" s="73"/>
      <c r="N2092" s="73"/>
    </row>
    <row r="2093" spans="1:14">
      <c r="A2093" s="73"/>
      <c r="B2093" s="74"/>
      <c r="C2093" s="75"/>
      <c r="D2093" s="74"/>
      <c r="E2093" s="73"/>
      <c r="F2093" s="73"/>
      <c r="G2093" s="73"/>
      <c r="I2093" s="73"/>
      <c r="J2093" s="73"/>
      <c r="K2093" s="73"/>
      <c r="L2093" s="73"/>
      <c r="M2093" s="73"/>
      <c r="N2093" s="73"/>
    </row>
    <row r="2094" spans="1:14">
      <c r="A2094" s="73"/>
      <c r="B2094" s="74"/>
      <c r="C2094" s="75"/>
      <c r="D2094" s="74"/>
      <c r="E2094" s="73"/>
      <c r="F2094" s="73"/>
      <c r="G2094" s="73"/>
      <c r="I2094" s="73"/>
      <c r="J2094" s="73"/>
      <c r="K2094" s="73"/>
      <c r="L2094" s="73"/>
      <c r="M2094" s="73"/>
      <c r="N2094" s="73"/>
    </row>
    <row r="2095" spans="1:14">
      <c r="A2095" s="73"/>
      <c r="B2095" s="74"/>
      <c r="C2095" s="75"/>
      <c r="D2095" s="74"/>
      <c r="E2095" s="73"/>
      <c r="F2095" s="73"/>
      <c r="G2095" s="73"/>
      <c r="I2095" s="73"/>
      <c r="J2095" s="73"/>
      <c r="K2095" s="73"/>
      <c r="L2095" s="73"/>
      <c r="M2095" s="73"/>
      <c r="N2095" s="73"/>
    </row>
    <row r="2096" spans="1:14">
      <c r="A2096" s="73"/>
      <c r="B2096" s="74"/>
      <c r="C2096" s="75"/>
      <c r="D2096" s="74"/>
      <c r="E2096" s="73"/>
      <c r="F2096" s="73"/>
      <c r="G2096" s="73"/>
      <c r="I2096" s="73"/>
      <c r="J2096" s="73"/>
      <c r="K2096" s="73"/>
      <c r="L2096" s="73"/>
      <c r="M2096" s="73"/>
      <c r="N2096" s="73"/>
    </row>
    <row r="2097" spans="1:14">
      <c r="A2097" s="73"/>
      <c r="B2097" s="74"/>
      <c r="C2097" s="75"/>
      <c r="D2097" s="74"/>
      <c r="E2097" s="73"/>
      <c r="F2097" s="73"/>
      <c r="G2097" s="73"/>
      <c r="I2097" s="73"/>
      <c r="J2097" s="73"/>
      <c r="K2097" s="73"/>
      <c r="L2097" s="73"/>
      <c r="M2097" s="73"/>
      <c r="N2097" s="73"/>
    </row>
    <row r="2098" spans="1:14">
      <c r="A2098" s="73"/>
      <c r="B2098" s="74"/>
      <c r="C2098" s="75"/>
      <c r="D2098" s="74"/>
      <c r="E2098" s="73"/>
      <c r="F2098" s="73"/>
      <c r="G2098" s="73"/>
      <c r="I2098" s="73"/>
      <c r="J2098" s="73"/>
      <c r="K2098" s="73"/>
      <c r="L2098" s="73"/>
      <c r="M2098" s="73"/>
      <c r="N2098" s="73"/>
    </row>
    <row r="2099" spans="1:14">
      <c r="A2099" s="73"/>
      <c r="B2099" s="74"/>
      <c r="C2099" s="75"/>
      <c r="D2099" s="74"/>
      <c r="E2099" s="73"/>
      <c r="F2099" s="73"/>
      <c r="G2099" s="73"/>
      <c r="I2099" s="73"/>
      <c r="J2099" s="73"/>
      <c r="K2099" s="73"/>
      <c r="L2099" s="73"/>
      <c r="M2099" s="73"/>
      <c r="N2099" s="73"/>
    </row>
    <row r="2100" spans="1:14">
      <c r="A2100" s="73"/>
      <c r="B2100" s="74"/>
      <c r="C2100" s="75"/>
      <c r="D2100" s="74"/>
      <c r="E2100" s="73"/>
      <c r="F2100" s="73"/>
      <c r="G2100" s="73"/>
      <c r="I2100" s="73"/>
      <c r="J2100" s="73"/>
      <c r="K2100" s="73"/>
      <c r="L2100" s="73"/>
      <c r="M2100" s="73"/>
      <c r="N2100" s="73"/>
    </row>
    <row r="2101" spans="1:14">
      <c r="A2101" s="73"/>
      <c r="B2101" s="74"/>
      <c r="C2101" s="75"/>
      <c r="D2101" s="74"/>
      <c r="E2101" s="73"/>
      <c r="F2101" s="73"/>
      <c r="G2101" s="73"/>
      <c r="I2101" s="73"/>
      <c r="J2101" s="73"/>
      <c r="K2101" s="73"/>
      <c r="L2101" s="73"/>
      <c r="M2101" s="73"/>
      <c r="N2101" s="73"/>
    </row>
    <row r="2102" spans="1:14">
      <c r="A2102" s="73"/>
      <c r="B2102" s="74"/>
      <c r="C2102" s="75"/>
      <c r="D2102" s="74"/>
      <c r="E2102" s="73"/>
      <c r="F2102" s="73"/>
      <c r="G2102" s="73"/>
      <c r="I2102" s="73"/>
      <c r="J2102" s="73"/>
      <c r="K2102" s="73"/>
      <c r="L2102" s="73"/>
      <c r="M2102" s="73"/>
      <c r="N2102" s="73"/>
    </row>
    <row r="2103" spans="1:14">
      <c r="A2103" s="73"/>
      <c r="B2103" s="74"/>
      <c r="C2103" s="75"/>
      <c r="D2103" s="74"/>
      <c r="E2103" s="73"/>
      <c r="F2103" s="73"/>
      <c r="G2103" s="73"/>
      <c r="I2103" s="73"/>
      <c r="J2103" s="73"/>
      <c r="K2103" s="73"/>
      <c r="L2103" s="73"/>
      <c r="M2103" s="73"/>
      <c r="N2103" s="73"/>
    </row>
    <row r="2104" spans="1:14">
      <c r="A2104" s="73"/>
      <c r="B2104" s="74"/>
      <c r="C2104" s="75"/>
      <c r="D2104" s="74"/>
      <c r="E2104" s="73"/>
      <c r="F2104" s="73"/>
      <c r="G2104" s="73"/>
      <c r="I2104" s="73"/>
      <c r="J2104" s="73"/>
      <c r="K2104" s="73"/>
      <c r="L2104" s="73"/>
      <c r="M2104" s="73"/>
      <c r="N2104" s="73"/>
    </row>
    <row r="2105" spans="1:14">
      <c r="A2105" s="73"/>
      <c r="B2105" s="74"/>
      <c r="C2105" s="75"/>
      <c r="D2105" s="74"/>
      <c r="E2105" s="73"/>
      <c r="F2105" s="73"/>
      <c r="G2105" s="73"/>
      <c r="I2105" s="73"/>
      <c r="J2105" s="73"/>
      <c r="K2105" s="73"/>
      <c r="L2105" s="73"/>
      <c r="M2105" s="73"/>
      <c r="N2105" s="73"/>
    </row>
    <row r="2106" spans="1:14">
      <c r="A2106" s="73"/>
      <c r="B2106" s="74"/>
      <c r="C2106" s="75"/>
      <c r="D2106" s="74"/>
      <c r="E2106" s="73"/>
      <c r="F2106" s="73"/>
      <c r="G2106" s="73"/>
      <c r="I2106" s="73"/>
      <c r="J2106" s="73"/>
      <c r="K2106" s="73"/>
      <c r="L2106" s="73"/>
      <c r="M2106" s="73"/>
      <c r="N2106" s="73"/>
    </row>
    <row r="2107" spans="1:14">
      <c r="A2107" s="73"/>
      <c r="B2107" s="74"/>
      <c r="C2107" s="75"/>
      <c r="D2107" s="74"/>
      <c r="E2107" s="73"/>
      <c r="F2107" s="73"/>
      <c r="G2107" s="73"/>
      <c r="I2107" s="73"/>
      <c r="J2107" s="73"/>
      <c r="K2107" s="73"/>
      <c r="L2107" s="73"/>
      <c r="M2107" s="73"/>
      <c r="N2107" s="73"/>
    </row>
    <row r="2108" spans="1:14">
      <c r="A2108" s="73"/>
      <c r="B2108" s="74"/>
      <c r="C2108" s="75"/>
      <c r="D2108" s="74"/>
      <c r="E2108" s="73"/>
      <c r="F2108" s="73"/>
      <c r="G2108" s="73"/>
      <c r="I2108" s="73"/>
      <c r="J2108" s="73"/>
      <c r="K2108" s="73"/>
      <c r="L2108" s="73"/>
      <c r="M2108" s="73"/>
      <c r="N2108" s="73"/>
    </row>
    <row r="2109" spans="1:14">
      <c r="A2109" s="73"/>
      <c r="B2109" s="74"/>
      <c r="C2109" s="75"/>
      <c r="D2109" s="74"/>
      <c r="E2109" s="73"/>
      <c r="F2109" s="73"/>
      <c r="G2109" s="73"/>
      <c r="I2109" s="73"/>
      <c r="J2109" s="73"/>
      <c r="K2109" s="73"/>
      <c r="L2109" s="73"/>
      <c r="M2109" s="73"/>
      <c r="N2109" s="73"/>
    </row>
    <row r="2110" spans="1:14">
      <c r="A2110" s="73"/>
      <c r="B2110" s="74"/>
      <c r="C2110" s="75"/>
      <c r="D2110" s="74"/>
      <c r="E2110" s="73"/>
      <c r="F2110" s="73"/>
      <c r="G2110" s="73"/>
      <c r="I2110" s="73"/>
      <c r="J2110" s="73"/>
      <c r="K2110" s="73"/>
      <c r="L2110" s="73"/>
      <c r="M2110" s="73"/>
      <c r="N2110" s="73"/>
    </row>
    <row r="2111" spans="1:14">
      <c r="A2111" s="73"/>
      <c r="B2111" s="74"/>
      <c r="C2111" s="75"/>
      <c r="D2111" s="74"/>
      <c r="E2111" s="73"/>
      <c r="F2111" s="73"/>
      <c r="G2111" s="73"/>
      <c r="I2111" s="73"/>
      <c r="J2111" s="73"/>
      <c r="K2111" s="73"/>
      <c r="L2111" s="73"/>
      <c r="M2111" s="73"/>
      <c r="N2111" s="73"/>
    </row>
    <row r="2112" spans="1:14">
      <c r="A2112" s="73"/>
      <c r="B2112" s="74"/>
      <c r="C2112" s="75"/>
      <c r="D2112" s="74"/>
      <c r="E2112" s="73"/>
      <c r="F2112" s="73"/>
      <c r="G2112" s="73"/>
      <c r="I2112" s="73"/>
      <c r="J2112" s="73"/>
      <c r="K2112" s="73"/>
      <c r="L2112" s="73"/>
      <c r="M2112" s="73"/>
      <c r="N2112" s="73"/>
    </row>
    <row r="2113" spans="1:14">
      <c r="A2113" s="73"/>
      <c r="B2113" s="74"/>
      <c r="C2113" s="75"/>
      <c r="D2113" s="74"/>
      <c r="E2113" s="73"/>
      <c r="F2113" s="73"/>
      <c r="G2113" s="73"/>
      <c r="I2113" s="73"/>
      <c r="J2113" s="73"/>
      <c r="K2113" s="73"/>
      <c r="L2113" s="73"/>
      <c r="M2113" s="73"/>
      <c r="N2113" s="73"/>
    </row>
    <row r="2114" spans="1:14">
      <c r="A2114" s="73"/>
      <c r="B2114" s="74"/>
      <c r="C2114" s="75"/>
      <c r="D2114" s="74"/>
      <c r="E2114" s="73"/>
      <c r="F2114" s="73"/>
      <c r="G2114" s="73"/>
      <c r="I2114" s="73"/>
      <c r="J2114" s="73"/>
      <c r="K2114" s="73"/>
      <c r="L2114" s="73"/>
      <c r="M2114" s="73"/>
      <c r="N2114" s="73"/>
    </row>
    <row r="2115" spans="1:14">
      <c r="A2115" s="73"/>
      <c r="B2115" s="74"/>
      <c r="C2115" s="75"/>
      <c r="D2115" s="74"/>
      <c r="E2115" s="73"/>
      <c r="F2115" s="73"/>
      <c r="G2115" s="73"/>
      <c r="I2115" s="73"/>
      <c r="J2115" s="73"/>
      <c r="K2115" s="73"/>
      <c r="L2115" s="73"/>
      <c r="M2115" s="73"/>
      <c r="N2115" s="73"/>
    </row>
    <row r="2116" spans="1:14">
      <c r="A2116" s="73"/>
      <c r="B2116" s="74"/>
      <c r="C2116" s="75"/>
      <c r="D2116" s="74"/>
      <c r="E2116" s="73"/>
      <c r="F2116" s="73"/>
      <c r="G2116" s="73"/>
      <c r="I2116" s="73"/>
      <c r="J2116" s="73"/>
      <c r="K2116" s="73"/>
      <c r="L2116" s="73"/>
      <c r="M2116" s="73"/>
      <c r="N2116" s="73"/>
    </row>
    <row r="2117" spans="1:14">
      <c r="A2117" s="73"/>
      <c r="B2117" s="74"/>
      <c r="C2117" s="75"/>
      <c r="D2117" s="74"/>
      <c r="E2117" s="73"/>
      <c r="F2117" s="73"/>
      <c r="G2117" s="73"/>
      <c r="I2117" s="73"/>
      <c r="J2117" s="73"/>
      <c r="K2117" s="73"/>
      <c r="L2117" s="73"/>
      <c r="M2117" s="73"/>
      <c r="N2117" s="73"/>
    </row>
    <row r="2118" spans="1:14">
      <c r="A2118" s="73"/>
      <c r="B2118" s="74"/>
      <c r="C2118" s="75"/>
      <c r="D2118" s="74"/>
      <c r="E2118" s="73"/>
      <c r="F2118" s="73"/>
      <c r="G2118" s="73"/>
      <c r="I2118" s="73"/>
      <c r="J2118" s="73"/>
      <c r="K2118" s="73"/>
      <c r="L2118" s="73"/>
      <c r="M2118" s="73"/>
      <c r="N2118" s="73"/>
    </row>
    <row r="2119" spans="1:14">
      <c r="A2119" s="73"/>
      <c r="B2119" s="74"/>
      <c r="C2119" s="75"/>
      <c r="D2119" s="74"/>
      <c r="E2119" s="73"/>
      <c r="F2119" s="73"/>
      <c r="G2119" s="73"/>
      <c r="I2119" s="73"/>
      <c r="J2119" s="73"/>
      <c r="K2119" s="73"/>
      <c r="L2119" s="73"/>
      <c r="M2119" s="73"/>
      <c r="N2119" s="73"/>
    </row>
    <row r="2120" spans="1:14">
      <c r="A2120" s="73"/>
      <c r="B2120" s="74"/>
      <c r="C2120" s="75"/>
      <c r="D2120" s="74"/>
      <c r="E2120" s="73"/>
      <c r="F2120" s="73"/>
      <c r="G2120" s="73"/>
      <c r="I2120" s="73"/>
      <c r="J2120" s="73"/>
      <c r="K2120" s="73"/>
      <c r="L2120" s="73"/>
      <c r="M2120" s="73"/>
      <c r="N2120" s="73"/>
    </row>
    <row r="2121" spans="1:14">
      <c r="A2121" s="73"/>
      <c r="B2121" s="74"/>
      <c r="C2121" s="75"/>
      <c r="D2121" s="74"/>
      <c r="E2121" s="73"/>
      <c r="F2121" s="73"/>
      <c r="G2121" s="73"/>
      <c r="I2121" s="73"/>
      <c r="J2121" s="73"/>
      <c r="K2121" s="73"/>
      <c r="L2121" s="73"/>
      <c r="M2121" s="73"/>
      <c r="N2121" s="73"/>
    </row>
    <row r="2122" spans="1:14">
      <c r="A2122" s="73"/>
      <c r="B2122" s="74"/>
      <c r="C2122" s="75"/>
      <c r="D2122" s="74"/>
      <c r="E2122" s="73"/>
      <c r="F2122" s="73"/>
      <c r="G2122" s="73"/>
      <c r="I2122" s="73"/>
      <c r="J2122" s="73"/>
      <c r="K2122" s="73"/>
      <c r="L2122" s="73"/>
      <c r="M2122" s="73"/>
      <c r="N2122" s="73"/>
    </row>
    <row r="2123" spans="1:14">
      <c r="A2123" s="73"/>
      <c r="B2123" s="74"/>
      <c r="C2123" s="75"/>
      <c r="D2123" s="74"/>
      <c r="E2123" s="73"/>
      <c r="F2123" s="73"/>
      <c r="G2123" s="73"/>
      <c r="I2123" s="73"/>
      <c r="J2123" s="73"/>
      <c r="K2123" s="73"/>
      <c r="L2123" s="73"/>
      <c r="M2123" s="73"/>
      <c r="N2123" s="73"/>
    </row>
    <row r="2124" spans="1:14">
      <c r="A2124" s="73"/>
      <c r="B2124" s="74"/>
      <c r="C2124" s="75"/>
      <c r="D2124" s="74"/>
      <c r="E2124" s="73"/>
      <c r="F2124" s="73"/>
      <c r="G2124" s="73"/>
      <c r="I2124" s="73"/>
      <c r="J2124" s="73"/>
      <c r="K2124" s="73"/>
      <c r="L2124" s="73"/>
      <c r="M2124" s="73"/>
      <c r="N2124" s="73"/>
    </row>
    <row r="2125" spans="1:14">
      <c r="A2125" s="73"/>
      <c r="B2125" s="74"/>
      <c r="C2125" s="75"/>
      <c r="D2125" s="74"/>
      <c r="E2125" s="73"/>
      <c r="F2125" s="73"/>
      <c r="G2125" s="73"/>
      <c r="I2125" s="73"/>
      <c r="J2125" s="73"/>
      <c r="K2125" s="73"/>
      <c r="L2125" s="73"/>
      <c r="M2125" s="73"/>
      <c r="N2125" s="73"/>
    </row>
    <row r="2126" spans="1:14">
      <c r="A2126" s="73"/>
      <c r="B2126" s="74"/>
      <c r="C2126" s="75"/>
      <c r="D2126" s="74"/>
      <c r="E2126" s="73"/>
      <c r="F2126" s="73"/>
      <c r="G2126" s="73"/>
      <c r="I2126" s="73"/>
      <c r="J2126" s="73"/>
      <c r="K2126" s="73"/>
      <c r="L2126" s="73"/>
      <c r="M2126" s="73"/>
      <c r="N2126" s="73"/>
    </row>
    <row r="2127" spans="1:14">
      <c r="A2127" s="73"/>
      <c r="B2127" s="74"/>
      <c r="C2127" s="75"/>
      <c r="D2127" s="74"/>
      <c r="E2127" s="73"/>
      <c r="F2127" s="73"/>
      <c r="G2127" s="73"/>
      <c r="I2127" s="73"/>
      <c r="J2127" s="73"/>
      <c r="K2127" s="73"/>
      <c r="L2127" s="73"/>
      <c r="M2127" s="73"/>
      <c r="N2127" s="73"/>
    </row>
    <row r="2128" spans="1:14">
      <c r="A2128" s="73"/>
      <c r="B2128" s="74"/>
      <c r="C2128" s="75"/>
      <c r="D2128" s="74"/>
      <c r="E2128" s="73"/>
      <c r="F2128" s="73"/>
      <c r="G2128" s="73"/>
      <c r="I2128" s="73"/>
      <c r="J2128" s="73"/>
      <c r="K2128" s="73"/>
      <c r="L2128" s="73"/>
      <c r="M2128" s="73"/>
      <c r="N2128" s="73"/>
    </row>
    <row r="2129" spans="1:14">
      <c r="A2129" s="73"/>
      <c r="B2129" s="74"/>
      <c r="C2129" s="75"/>
      <c r="D2129" s="74"/>
      <c r="E2129" s="73"/>
      <c r="F2129" s="73"/>
      <c r="G2129" s="73"/>
      <c r="I2129" s="73"/>
      <c r="J2129" s="73"/>
      <c r="K2129" s="73"/>
      <c r="L2129" s="73"/>
      <c r="M2129" s="73"/>
      <c r="N2129" s="73"/>
    </row>
    <row r="2130" spans="1:14">
      <c r="A2130" s="73"/>
      <c r="B2130" s="74"/>
      <c r="C2130" s="75"/>
      <c r="D2130" s="74"/>
      <c r="E2130" s="73"/>
      <c r="F2130" s="73"/>
      <c r="G2130" s="73"/>
      <c r="I2130" s="73"/>
      <c r="J2130" s="73"/>
      <c r="K2130" s="73"/>
      <c r="L2130" s="73"/>
      <c r="M2130" s="73"/>
      <c r="N2130" s="73"/>
    </row>
    <row r="2131" spans="1:14">
      <c r="A2131" s="73"/>
      <c r="B2131" s="74"/>
      <c r="C2131" s="75"/>
      <c r="D2131" s="74"/>
      <c r="E2131" s="73"/>
      <c r="F2131" s="73"/>
      <c r="G2131" s="73"/>
      <c r="I2131" s="73"/>
      <c r="J2131" s="73"/>
      <c r="K2131" s="73"/>
      <c r="L2131" s="73"/>
      <c r="M2131" s="73"/>
      <c r="N2131" s="73"/>
    </row>
    <row r="2132" spans="1:14">
      <c r="A2132" s="73"/>
      <c r="B2132" s="74"/>
      <c r="C2132" s="75"/>
      <c r="D2132" s="74"/>
      <c r="E2132" s="73"/>
      <c r="F2132" s="73"/>
      <c r="G2132" s="73"/>
      <c r="I2132" s="73"/>
      <c r="J2132" s="73"/>
      <c r="K2132" s="73"/>
      <c r="L2132" s="73"/>
      <c r="M2132" s="73"/>
      <c r="N2132" s="73"/>
    </row>
    <row r="2133" spans="1:14">
      <c r="A2133" s="73"/>
      <c r="B2133" s="74"/>
      <c r="C2133" s="75"/>
      <c r="D2133" s="74"/>
      <c r="E2133" s="73"/>
      <c r="F2133" s="73"/>
      <c r="G2133" s="73"/>
      <c r="I2133" s="73"/>
      <c r="J2133" s="73"/>
      <c r="K2133" s="73"/>
      <c r="L2133" s="73"/>
      <c r="M2133" s="73"/>
      <c r="N2133" s="73"/>
    </row>
    <row r="2134" spans="1:14">
      <c r="A2134" s="73"/>
      <c r="B2134" s="74"/>
      <c r="C2134" s="75"/>
      <c r="D2134" s="74"/>
      <c r="E2134" s="73"/>
      <c r="F2134" s="73"/>
      <c r="G2134" s="73"/>
      <c r="I2134" s="73"/>
      <c r="J2134" s="73"/>
      <c r="K2134" s="73"/>
      <c r="L2134" s="73"/>
      <c r="M2134" s="73"/>
      <c r="N2134" s="73"/>
    </row>
    <row r="2135" spans="1:14">
      <c r="A2135" s="73"/>
      <c r="B2135" s="74"/>
      <c r="C2135" s="75"/>
      <c r="D2135" s="74"/>
      <c r="E2135" s="73"/>
      <c r="F2135" s="73"/>
      <c r="G2135" s="73"/>
      <c r="I2135" s="73"/>
      <c r="J2135" s="73"/>
      <c r="K2135" s="73"/>
      <c r="L2135" s="73"/>
      <c r="M2135" s="73"/>
      <c r="N2135" s="73"/>
    </row>
    <row r="2136" spans="1:14">
      <c r="A2136" s="73"/>
      <c r="B2136" s="74"/>
      <c r="C2136" s="75"/>
      <c r="D2136" s="74"/>
      <c r="E2136" s="73"/>
      <c r="F2136" s="73"/>
      <c r="G2136" s="73"/>
      <c r="I2136" s="73"/>
      <c r="J2136" s="73"/>
      <c r="K2136" s="73"/>
      <c r="L2136" s="73"/>
      <c r="M2136" s="73"/>
      <c r="N2136" s="73"/>
    </row>
    <row r="2137" spans="1:14">
      <c r="A2137" s="73"/>
      <c r="B2137" s="74"/>
      <c r="C2137" s="75"/>
      <c r="D2137" s="74"/>
      <c r="E2137" s="73"/>
      <c r="F2137" s="73"/>
      <c r="G2137" s="73"/>
      <c r="I2137" s="73"/>
      <c r="J2137" s="73"/>
      <c r="K2137" s="73"/>
      <c r="L2137" s="73"/>
      <c r="M2137" s="73"/>
      <c r="N2137" s="73"/>
    </row>
    <row r="2138" spans="1:14">
      <c r="A2138" s="73"/>
      <c r="B2138" s="74"/>
      <c r="C2138" s="75"/>
      <c r="D2138" s="74"/>
      <c r="E2138" s="73"/>
      <c r="F2138" s="73"/>
      <c r="G2138" s="73"/>
      <c r="I2138" s="73"/>
      <c r="J2138" s="73"/>
      <c r="K2138" s="73"/>
      <c r="L2138" s="73"/>
      <c r="M2138" s="73"/>
      <c r="N2138" s="73"/>
    </row>
    <row r="2139" spans="1:14">
      <c r="A2139" s="73"/>
      <c r="B2139" s="74"/>
      <c r="C2139" s="75"/>
      <c r="D2139" s="74"/>
      <c r="E2139" s="73"/>
      <c r="F2139" s="73"/>
      <c r="G2139" s="73"/>
      <c r="I2139" s="73"/>
      <c r="J2139" s="73"/>
      <c r="K2139" s="73"/>
      <c r="L2139" s="73"/>
      <c r="M2139" s="73"/>
      <c r="N2139" s="73"/>
    </row>
    <row r="2140" spans="1:14">
      <c r="A2140" s="73"/>
      <c r="B2140" s="74"/>
      <c r="C2140" s="75"/>
      <c r="D2140" s="74"/>
      <c r="E2140" s="73"/>
      <c r="F2140" s="73"/>
      <c r="G2140" s="73"/>
      <c r="I2140" s="73"/>
      <c r="J2140" s="73"/>
      <c r="K2140" s="73"/>
      <c r="L2140" s="73"/>
      <c r="M2140" s="73"/>
      <c r="N2140" s="73"/>
    </row>
    <row r="2141" spans="1:14">
      <c r="A2141" s="73"/>
      <c r="B2141" s="74"/>
      <c r="C2141" s="75"/>
      <c r="D2141" s="74"/>
      <c r="E2141" s="73"/>
      <c r="F2141" s="73"/>
      <c r="G2141" s="73"/>
      <c r="I2141" s="73"/>
      <c r="J2141" s="73"/>
      <c r="K2141" s="73"/>
      <c r="L2141" s="73"/>
      <c r="M2141" s="73"/>
      <c r="N2141" s="73"/>
    </row>
    <row r="2142" spans="1:14">
      <c r="A2142" s="73"/>
      <c r="B2142" s="74"/>
      <c r="C2142" s="75"/>
      <c r="D2142" s="74"/>
      <c r="E2142" s="73"/>
      <c r="F2142" s="73"/>
      <c r="G2142" s="73"/>
      <c r="I2142" s="73"/>
      <c r="J2142" s="73"/>
      <c r="K2142" s="73"/>
      <c r="L2142" s="73"/>
      <c r="M2142" s="73"/>
      <c r="N2142" s="73"/>
    </row>
    <row r="2143" spans="1:14">
      <c r="A2143" s="73"/>
      <c r="B2143" s="74"/>
      <c r="C2143" s="75"/>
      <c r="D2143" s="74"/>
      <c r="E2143" s="73"/>
      <c r="F2143" s="73"/>
      <c r="G2143" s="73"/>
      <c r="I2143" s="73"/>
      <c r="J2143" s="73"/>
      <c r="K2143" s="73"/>
      <c r="L2143" s="73"/>
      <c r="M2143" s="73"/>
      <c r="N2143" s="73"/>
    </row>
    <row r="2144" spans="1:14">
      <c r="A2144" s="73"/>
      <c r="B2144" s="74"/>
      <c r="C2144" s="75"/>
      <c r="D2144" s="74"/>
      <c r="E2144" s="73"/>
      <c r="F2144" s="73"/>
      <c r="G2144" s="73"/>
      <c r="I2144" s="73"/>
      <c r="J2144" s="73"/>
      <c r="K2144" s="73"/>
      <c r="L2144" s="73"/>
      <c r="M2144" s="73"/>
      <c r="N2144" s="73"/>
    </row>
    <row r="2145" spans="1:14">
      <c r="A2145" s="73"/>
      <c r="B2145" s="74"/>
      <c r="C2145" s="75"/>
      <c r="D2145" s="74"/>
      <c r="E2145" s="73"/>
      <c r="F2145" s="73"/>
      <c r="G2145" s="73"/>
      <c r="I2145" s="73"/>
      <c r="J2145" s="73"/>
      <c r="K2145" s="73"/>
      <c r="L2145" s="73"/>
      <c r="M2145" s="73"/>
      <c r="N2145" s="73"/>
    </row>
    <row r="2146" spans="1:14">
      <c r="A2146" s="73"/>
      <c r="B2146" s="74"/>
      <c r="C2146" s="75"/>
      <c r="D2146" s="74"/>
      <c r="E2146" s="73"/>
      <c r="F2146" s="73"/>
      <c r="G2146" s="73"/>
      <c r="I2146" s="73"/>
      <c r="J2146" s="73"/>
      <c r="K2146" s="73"/>
      <c r="L2146" s="73"/>
      <c r="M2146" s="73"/>
      <c r="N2146" s="73"/>
    </row>
    <row r="2147" spans="1:14">
      <c r="A2147" s="73"/>
      <c r="B2147" s="74"/>
      <c r="C2147" s="75"/>
      <c r="D2147" s="74"/>
      <c r="E2147" s="73"/>
      <c r="F2147" s="73"/>
      <c r="G2147" s="73"/>
      <c r="I2147" s="73"/>
      <c r="J2147" s="73"/>
      <c r="K2147" s="73"/>
      <c r="L2147" s="73"/>
      <c r="M2147" s="73"/>
      <c r="N2147" s="73"/>
    </row>
    <row r="2148" spans="1:14">
      <c r="A2148" s="73"/>
      <c r="B2148" s="74"/>
      <c r="C2148" s="75"/>
      <c r="D2148" s="74"/>
      <c r="E2148" s="73"/>
      <c r="F2148" s="73"/>
      <c r="G2148" s="73"/>
      <c r="I2148" s="73"/>
      <c r="J2148" s="73"/>
      <c r="K2148" s="73"/>
      <c r="L2148" s="73"/>
      <c r="M2148" s="73"/>
      <c r="N2148" s="73"/>
    </row>
    <row r="2149" spans="1:14">
      <c r="A2149" s="73"/>
      <c r="B2149" s="74"/>
      <c r="C2149" s="75"/>
      <c r="D2149" s="74"/>
      <c r="E2149" s="73"/>
      <c r="F2149" s="73"/>
      <c r="G2149" s="73"/>
      <c r="I2149" s="73"/>
      <c r="J2149" s="73"/>
      <c r="K2149" s="73"/>
      <c r="L2149" s="73"/>
      <c r="M2149" s="73"/>
      <c r="N2149" s="73"/>
    </row>
    <row r="2150" spans="1:14">
      <c r="A2150" s="73"/>
      <c r="B2150" s="74"/>
      <c r="C2150" s="75"/>
      <c r="D2150" s="74"/>
      <c r="E2150" s="73"/>
      <c r="F2150" s="73"/>
      <c r="G2150" s="73"/>
      <c r="I2150" s="73"/>
      <c r="J2150" s="73"/>
      <c r="K2150" s="73"/>
      <c r="L2150" s="73"/>
      <c r="M2150" s="73"/>
      <c r="N2150" s="73"/>
    </row>
    <row r="2151" spans="1:14">
      <c r="A2151" s="73"/>
      <c r="B2151" s="74"/>
      <c r="C2151" s="75"/>
      <c r="D2151" s="74"/>
      <c r="E2151" s="73"/>
      <c r="F2151" s="73"/>
      <c r="G2151" s="73"/>
      <c r="I2151" s="73"/>
      <c r="J2151" s="73"/>
      <c r="K2151" s="73"/>
      <c r="L2151" s="73"/>
      <c r="M2151" s="73"/>
      <c r="N2151" s="73"/>
    </row>
    <row r="2152" spans="1:14">
      <c r="A2152" s="73"/>
      <c r="B2152" s="74"/>
      <c r="C2152" s="75"/>
      <c r="D2152" s="74"/>
      <c r="E2152" s="73"/>
      <c r="F2152" s="73"/>
      <c r="G2152" s="73"/>
      <c r="I2152" s="73"/>
      <c r="J2152" s="73"/>
      <c r="K2152" s="73"/>
      <c r="L2152" s="73"/>
      <c r="M2152" s="73"/>
      <c r="N2152" s="73"/>
    </row>
    <row r="2153" spans="1:14">
      <c r="A2153" s="73"/>
      <c r="B2153" s="74"/>
      <c r="C2153" s="75"/>
      <c r="D2153" s="74"/>
      <c r="E2153" s="73"/>
      <c r="F2153" s="73"/>
      <c r="G2153" s="73"/>
      <c r="I2153" s="73"/>
      <c r="J2153" s="73"/>
      <c r="K2153" s="73"/>
      <c r="L2153" s="73"/>
      <c r="M2153" s="73"/>
      <c r="N2153" s="73"/>
    </row>
    <row r="2154" spans="1:14">
      <c r="A2154" s="73"/>
      <c r="B2154" s="74"/>
      <c r="C2154" s="75"/>
      <c r="D2154" s="74"/>
      <c r="E2154" s="73"/>
      <c r="F2154" s="73"/>
      <c r="G2154" s="73"/>
      <c r="I2154" s="73"/>
      <c r="J2154" s="73"/>
      <c r="K2154" s="73"/>
      <c r="L2154" s="73"/>
      <c r="M2154" s="73"/>
      <c r="N2154" s="73"/>
    </row>
    <row r="2155" spans="1:14">
      <c r="A2155" s="73"/>
      <c r="B2155" s="74"/>
      <c r="C2155" s="75"/>
      <c r="D2155" s="74"/>
      <c r="E2155" s="73"/>
      <c r="F2155" s="73"/>
      <c r="G2155" s="73"/>
      <c r="I2155" s="73"/>
      <c r="J2155" s="73"/>
      <c r="K2155" s="73"/>
      <c r="L2155" s="73"/>
      <c r="M2155" s="73"/>
      <c r="N2155" s="73"/>
    </row>
    <row r="2156" spans="1:14">
      <c r="A2156" s="73"/>
      <c r="B2156" s="74"/>
      <c r="C2156" s="75"/>
      <c r="D2156" s="74"/>
      <c r="E2156" s="73"/>
      <c r="F2156" s="73"/>
      <c r="G2156" s="73"/>
      <c r="I2156" s="73"/>
      <c r="J2156" s="73"/>
      <c r="K2156" s="73"/>
      <c r="L2156" s="73"/>
      <c r="M2156" s="73"/>
      <c r="N2156" s="73"/>
    </row>
    <row r="2157" spans="1:14">
      <c r="A2157" s="73"/>
      <c r="B2157" s="74"/>
      <c r="C2157" s="75"/>
      <c r="D2157" s="74"/>
      <c r="E2157" s="73"/>
      <c r="F2157" s="73"/>
      <c r="G2157" s="73"/>
      <c r="I2157" s="73"/>
      <c r="J2157" s="73"/>
      <c r="K2157" s="73"/>
      <c r="L2157" s="73"/>
      <c r="M2157" s="73"/>
      <c r="N2157" s="73"/>
    </row>
    <row r="2158" spans="1:14">
      <c r="A2158" s="73"/>
      <c r="B2158" s="74"/>
      <c r="C2158" s="75"/>
      <c r="D2158" s="74"/>
      <c r="E2158" s="73"/>
      <c r="F2158" s="73"/>
      <c r="G2158" s="73"/>
      <c r="I2158" s="73"/>
      <c r="J2158" s="73"/>
      <c r="K2158" s="73"/>
      <c r="L2158" s="73"/>
      <c r="M2158" s="73"/>
      <c r="N2158" s="73"/>
    </row>
    <row r="2159" spans="1:14">
      <c r="A2159" s="73"/>
      <c r="B2159" s="74"/>
      <c r="C2159" s="75"/>
      <c r="D2159" s="74"/>
      <c r="E2159" s="73"/>
      <c r="F2159" s="73"/>
      <c r="G2159" s="73"/>
      <c r="I2159" s="73"/>
      <c r="J2159" s="73"/>
      <c r="K2159" s="73"/>
      <c r="L2159" s="73"/>
      <c r="M2159" s="73"/>
      <c r="N2159" s="73"/>
    </row>
    <row r="2160" spans="1:14">
      <c r="A2160" s="73"/>
      <c r="B2160" s="74"/>
      <c r="C2160" s="75"/>
      <c r="D2160" s="74"/>
      <c r="E2160" s="73"/>
      <c r="F2160" s="73"/>
      <c r="G2160" s="73"/>
      <c r="I2160" s="73"/>
      <c r="J2160" s="73"/>
      <c r="K2160" s="73"/>
      <c r="L2160" s="73"/>
      <c r="M2160" s="73"/>
      <c r="N2160" s="73"/>
    </row>
    <row r="2161" spans="1:14">
      <c r="A2161" s="73"/>
      <c r="B2161" s="74"/>
      <c r="C2161" s="75"/>
      <c r="D2161" s="74"/>
      <c r="E2161" s="73"/>
      <c r="F2161" s="73"/>
      <c r="G2161" s="73"/>
      <c r="I2161" s="73"/>
      <c r="J2161" s="73"/>
      <c r="K2161" s="73"/>
      <c r="L2161" s="73"/>
      <c r="M2161" s="73"/>
      <c r="N2161" s="73"/>
    </row>
    <row r="2162" spans="1:14">
      <c r="A2162" s="73"/>
      <c r="B2162" s="74"/>
      <c r="C2162" s="75"/>
      <c r="D2162" s="74"/>
      <c r="E2162" s="73"/>
      <c r="F2162" s="73"/>
      <c r="G2162" s="73"/>
      <c r="I2162" s="73"/>
      <c r="J2162" s="73"/>
      <c r="K2162" s="73"/>
      <c r="L2162" s="73"/>
      <c r="M2162" s="73"/>
      <c r="N2162" s="73"/>
    </row>
    <row r="2163" spans="1:14">
      <c r="A2163" s="73"/>
      <c r="B2163" s="74"/>
      <c r="C2163" s="75"/>
      <c r="D2163" s="74"/>
      <c r="E2163" s="73"/>
      <c r="F2163" s="73"/>
      <c r="G2163" s="73"/>
      <c r="I2163" s="73"/>
      <c r="J2163" s="73"/>
      <c r="K2163" s="73"/>
      <c r="L2163" s="73"/>
      <c r="M2163" s="73"/>
      <c r="N2163" s="73"/>
    </row>
    <row r="2164" spans="1:14">
      <c r="A2164" s="73"/>
      <c r="B2164" s="74"/>
      <c r="C2164" s="75"/>
      <c r="D2164" s="74"/>
      <c r="E2164" s="73"/>
      <c r="F2164" s="73"/>
      <c r="G2164" s="73"/>
      <c r="I2164" s="73"/>
      <c r="J2164" s="73"/>
      <c r="K2164" s="73"/>
      <c r="L2164" s="73"/>
      <c r="M2164" s="73"/>
      <c r="N2164" s="73"/>
    </row>
    <row r="2165" spans="1:14">
      <c r="A2165" s="73"/>
      <c r="B2165" s="74"/>
      <c r="C2165" s="75"/>
      <c r="D2165" s="74"/>
      <c r="E2165" s="73"/>
      <c r="F2165" s="73"/>
      <c r="G2165" s="73"/>
      <c r="I2165" s="73"/>
      <c r="J2165" s="73"/>
      <c r="K2165" s="73"/>
      <c r="L2165" s="73"/>
      <c r="M2165" s="73"/>
      <c r="N2165" s="73"/>
    </row>
    <row r="2166" spans="1:14">
      <c r="A2166" s="73"/>
      <c r="B2166" s="74"/>
      <c r="C2166" s="75"/>
      <c r="D2166" s="74"/>
      <c r="E2166" s="73"/>
      <c r="F2166" s="73"/>
      <c r="G2166" s="73"/>
      <c r="I2166" s="73"/>
      <c r="J2166" s="73"/>
      <c r="K2166" s="73"/>
      <c r="L2166" s="73"/>
      <c r="M2166" s="73"/>
      <c r="N2166" s="73"/>
    </row>
    <row r="2167" spans="1:14">
      <c r="A2167" s="73"/>
      <c r="B2167" s="74"/>
      <c r="C2167" s="75"/>
      <c r="D2167" s="74"/>
      <c r="E2167" s="73"/>
      <c r="F2167" s="73"/>
      <c r="G2167" s="73"/>
      <c r="I2167" s="73"/>
      <c r="J2167" s="73"/>
      <c r="K2167" s="73"/>
      <c r="L2167" s="73"/>
      <c r="M2167" s="73"/>
      <c r="N2167" s="73"/>
    </row>
    <row r="2168" spans="1:14">
      <c r="A2168" s="73"/>
      <c r="B2168" s="74"/>
      <c r="C2168" s="75"/>
      <c r="D2168" s="74"/>
      <c r="E2168" s="73"/>
      <c r="F2168" s="73"/>
      <c r="G2168" s="73"/>
      <c r="I2168" s="73"/>
      <c r="J2168" s="73"/>
      <c r="K2168" s="73"/>
      <c r="L2168" s="73"/>
      <c r="M2168" s="73"/>
      <c r="N2168" s="73"/>
    </row>
    <row r="2169" spans="1:14">
      <c r="A2169" s="73"/>
      <c r="B2169" s="74"/>
      <c r="C2169" s="75"/>
      <c r="D2169" s="74"/>
      <c r="E2169" s="73"/>
      <c r="F2169" s="73"/>
      <c r="G2169" s="73"/>
      <c r="I2169" s="73"/>
      <c r="J2169" s="73"/>
      <c r="K2169" s="73"/>
      <c r="L2169" s="73"/>
      <c r="M2169" s="73"/>
      <c r="N2169" s="73"/>
    </row>
    <row r="2170" spans="1:14">
      <c r="A2170" s="73"/>
      <c r="B2170" s="74"/>
      <c r="C2170" s="75"/>
      <c r="D2170" s="74"/>
      <c r="E2170" s="73"/>
      <c r="F2170" s="73"/>
      <c r="G2170" s="73"/>
      <c r="I2170" s="73"/>
      <c r="J2170" s="73"/>
      <c r="K2170" s="73"/>
      <c r="L2170" s="73"/>
      <c r="M2170" s="73"/>
      <c r="N2170" s="73"/>
    </row>
    <row r="2171" spans="1:14">
      <c r="A2171" s="73"/>
      <c r="B2171" s="74"/>
      <c r="C2171" s="75"/>
      <c r="D2171" s="74"/>
      <c r="E2171" s="73"/>
      <c r="F2171" s="73"/>
      <c r="G2171" s="73"/>
      <c r="I2171" s="73"/>
      <c r="J2171" s="73"/>
      <c r="K2171" s="73"/>
      <c r="L2171" s="73"/>
      <c r="M2171" s="73"/>
      <c r="N2171" s="73"/>
    </row>
    <row r="2172" spans="1:14">
      <c r="A2172" s="73"/>
      <c r="B2172" s="74"/>
      <c r="C2172" s="75"/>
      <c r="D2172" s="74"/>
      <c r="E2172" s="73"/>
      <c r="F2172" s="73"/>
      <c r="G2172" s="73"/>
      <c r="I2172" s="73"/>
      <c r="J2172" s="73"/>
      <c r="K2172" s="73"/>
      <c r="L2172" s="73"/>
      <c r="M2172" s="73"/>
      <c r="N2172" s="73"/>
    </row>
    <row r="2173" spans="1:14">
      <c r="A2173" s="73"/>
      <c r="B2173" s="74"/>
      <c r="C2173" s="75"/>
      <c r="D2173" s="74"/>
      <c r="E2173" s="73"/>
      <c r="F2173" s="73"/>
      <c r="G2173" s="73"/>
      <c r="I2173" s="73"/>
      <c r="J2173" s="73"/>
      <c r="K2173" s="73"/>
      <c r="L2173" s="73"/>
      <c r="M2173" s="73"/>
      <c r="N2173" s="73"/>
    </row>
    <row r="2174" spans="1:14">
      <c r="A2174" s="73"/>
      <c r="B2174" s="74"/>
      <c r="C2174" s="75"/>
      <c r="D2174" s="74"/>
      <c r="E2174" s="73"/>
      <c r="F2174" s="73"/>
      <c r="G2174" s="73"/>
      <c r="I2174" s="73"/>
      <c r="J2174" s="73"/>
      <c r="K2174" s="73"/>
      <c r="L2174" s="73"/>
      <c r="M2174" s="73"/>
      <c r="N2174" s="73"/>
    </row>
    <row r="2175" spans="1:14">
      <c r="A2175" s="73"/>
      <c r="B2175" s="74"/>
      <c r="C2175" s="75"/>
      <c r="D2175" s="74"/>
      <c r="E2175" s="73"/>
      <c r="F2175" s="73"/>
      <c r="G2175" s="73"/>
      <c r="I2175" s="73"/>
      <c r="J2175" s="73"/>
      <c r="K2175" s="73"/>
      <c r="L2175" s="73"/>
      <c r="M2175" s="73"/>
      <c r="N2175" s="73"/>
    </row>
    <row r="2176" spans="1:14">
      <c r="A2176" s="73"/>
      <c r="B2176" s="74"/>
      <c r="C2176" s="75"/>
      <c r="D2176" s="74"/>
      <c r="E2176" s="73"/>
      <c r="F2176" s="73"/>
      <c r="G2176" s="73"/>
      <c r="I2176" s="73"/>
      <c r="J2176" s="73"/>
      <c r="K2176" s="73"/>
      <c r="L2176" s="73"/>
      <c r="M2176" s="73"/>
      <c r="N2176" s="73"/>
    </row>
    <row r="2177" spans="1:14">
      <c r="A2177" s="73"/>
      <c r="B2177" s="74"/>
      <c r="C2177" s="75"/>
      <c r="D2177" s="74"/>
      <c r="E2177" s="73"/>
      <c r="F2177" s="73"/>
      <c r="G2177" s="73"/>
      <c r="I2177" s="73"/>
      <c r="J2177" s="73"/>
      <c r="K2177" s="73"/>
      <c r="L2177" s="73"/>
      <c r="M2177" s="73"/>
      <c r="N2177" s="73"/>
    </row>
    <row r="2178" spans="1:14">
      <c r="A2178" s="73"/>
      <c r="B2178" s="74"/>
      <c r="C2178" s="75"/>
      <c r="D2178" s="74"/>
      <c r="E2178" s="73"/>
      <c r="F2178" s="73"/>
      <c r="G2178" s="73"/>
      <c r="I2178" s="73"/>
      <c r="J2178" s="73"/>
      <c r="K2178" s="73"/>
      <c r="L2178" s="73"/>
      <c r="M2178" s="73"/>
      <c r="N2178" s="73"/>
    </row>
    <row r="2179" spans="1:14">
      <c r="A2179" s="73"/>
      <c r="B2179" s="74"/>
      <c r="C2179" s="75"/>
      <c r="D2179" s="74"/>
      <c r="E2179" s="73"/>
      <c r="F2179" s="73"/>
      <c r="G2179" s="73"/>
      <c r="I2179" s="73"/>
      <c r="J2179" s="73"/>
      <c r="K2179" s="73"/>
      <c r="L2179" s="73"/>
      <c r="M2179" s="73"/>
      <c r="N2179" s="73"/>
    </row>
    <row r="2180" spans="1:14">
      <c r="A2180" s="73"/>
      <c r="B2180" s="74"/>
      <c r="C2180" s="75"/>
      <c r="D2180" s="74"/>
      <c r="E2180" s="73"/>
      <c r="F2180" s="73"/>
      <c r="G2180" s="73"/>
      <c r="I2180" s="73"/>
      <c r="J2180" s="73"/>
      <c r="K2180" s="73"/>
      <c r="L2180" s="73"/>
      <c r="M2180" s="73"/>
      <c r="N2180" s="73"/>
    </row>
    <row r="2181" spans="1:14">
      <c r="A2181" s="73"/>
      <c r="B2181" s="74"/>
      <c r="C2181" s="75"/>
      <c r="D2181" s="74"/>
      <c r="E2181" s="73"/>
      <c r="F2181" s="73"/>
      <c r="G2181" s="73"/>
      <c r="I2181" s="73"/>
      <c r="J2181" s="73"/>
      <c r="K2181" s="73"/>
      <c r="L2181" s="73"/>
      <c r="M2181" s="73"/>
      <c r="N2181" s="73"/>
    </row>
    <row r="2182" spans="1:14">
      <c r="A2182" s="73"/>
      <c r="B2182" s="74"/>
      <c r="C2182" s="75"/>
      <c r="D2182" s="74"/>
      <c r="E2182" s="73"/>
      <c r="F2182" s="73"/>
      <c r="G2182" s="73"/>
      <c r="I2182" s="73"/>
      <c r="J2182" s="73"/>
      <c r="K2182" s="73"/>
      <c r="L2182" s="73"/>
      <c r="M2182" s="73"/>
      <c r="N2182" s="73"/>
    </row>
    <row r="2183" spans="1:14">
      <c r="A2183" s="73"/>
      <c r="B2183" s="74"/>
      <c r="C2183" s="75"/>
      <c r="D2183" s="74"/>
      <c r="E2183" s="73"/>
      <c r="F2183" s="73"/>
      <c r="G2183" s="73"/>
      <c r="I2183" s="73"/>
      <c r="J2183" s="73"/>
      <c r="K2183" s="73"/>
      <c r="L2183" s="73"/>
      <c r="M2183" s="73"/>
      <c r="N2183" s="73"/>
    </row>
    <row r="2184" spans="1:14">
      <c r="A2184" s="73"/>
      <c r="B2184" s="74"/>
      <c r="C2184" s="75"/>
      <c r="D2184" s="74"/>
      <c r="E2184" s="73"/>
      <c r="F2184" s="73"/>
      <c r="G2184" s="73"/>
      <c r="I2184" s="73"/>
      <c r="J2184" s="73"/>
      <c r="K2184" s="73"/>
      <c r="L2184" s="73"/>
      <c r="M2184" s="73"/>
      <c r="N2184" s="73"/>
    </row>
    <row r="2185" spans="1:14">
      <c r="A2185" s="73"/>
      <c r="B2185" s="74"/>
      <c r="C2185" s="75"/>
      <c r="D2185" s="74"/>
      <c r="E2185" s="73"/>
      <c r="F2185" s="73"/>
      <c r="G2185" s="73"/>
      <c r="I2185" s="73"/>
      <c r="J2185" s="73"/>
      <c r="K2185" s="73"/>
      <c r="L2185" s="73"/>
      <c r="M2185" s="73"/>
      <c r="N2185" s="73"/>
    </row>
    <row r="2186" spans="1:14">
      <c r="A2186" s="73"/>
      <c r="B2186" s="74"/>
      <c r="C2186" s="75"/>
      <c r="D2186" s="74"/>
      <c r="E2186" s="73"/>
      <c r="F2186" s="73"/>
      <c r="G2186" s="73"/>
      <c r="I2186" s="73"/>
      <c r="J2186" s="73"/>
      <c r="K2186" s="73"/>
      <c r="L2186" s="73"/>
      <c r="M2186" s="73"/>
      <c r="N2186" s="73"/>
    </row>
    <row r="2187" spans="1:14">
      <c r="A2187" s="73"/>
      <c r="B2187" s="74"/>
      <c r="C2187" s="75"/>
      <c r="D2187" s="74"/>
      <c r="E2187" s="73"/>
      <c r="F2187" s="73"/>
      <c r="G2187" s="73"/>
      <c r="I2187" s="73"/>
      <c r="J2187" s="73"/>
      <c r="K2187" s="73"/>
      <c r="L2187" s="73"/>
      <c r="M2187" s="73"/>
      <c r="N2187" s="73"/>
    </row>
    <row r="2188" spans="1:14">
      <c r="A2188" s="73"/>
      <c r="B2188" s="74"/>
      <c r="C2188" s="75"/>
      <c r="D2188" s="74"/>
      <c r="E2188" s="73"/>
      <c r="F2188" s="73"/>
      <c r="G2188" s="73"/>
      <c r="I2188" s="73"/>
      <c r="J2188" s="73"/>
      <c r="K2188" s="73"/>
      <c r="L2188" s="73"/>
      <c r="M2188" s="73"/>
      <c r="N2188" s="73"/>
    </row>
    <row r="2189" spans="1:14">
      <c r="A2189" s="73"/>
      <c r="B2189" s="74"/>
      <c r="C2189" s="75"/>
      <c r="D2189" s="74"/>
      <c r="E2189" s="73"/>
      <c r="F2189" s="73"/>
      <c r="G2189" s="73"/>
      <c r="I2189" s="73"/>
      <c r="J2189" s="73"/>
      <c r="K2189" s="73"/>
      <c r="L2189" s="73"/>
      <c r="M2189" s="73"/>
      <c r="N2189" s="73"/>
    </row>
    <row r="2190" spans="1:14">
      <c r="A2190" s="73"/>
      <c r="B2190" s="74"/>
      <c r="C2190" s="75"/>
      <c r="D2190" s="74"/>
      <c r="E2190" s="73"/>
      <c r="F2190" s="73"/>
      <c r="G2190" s="73"/>
      <c r="I2190" s="73"/>
      <c r="J2190" s="73"/>
      <c r="K2190" s="73"/>
      <c r="L2190" s="73"/>
      <c r="M2190" s="73"/>
      <c r="N2190" s="73"/>
    </row>
    <row r="2191" spans="1:14">
      <c r="A2191" s="73"/>
      <c r="B2191" s="74"/>
      <c r="C2191" s="75"/>
      <c r="D2191" s="74"/>
      <c r="E2191" s="73"/>
      <c r="F2191" s="73"/>
      <c r="G2191" s="73"/>
      <c r="I2191" s="73"/>
      <c r="J2191" s="73"/>
      <c r="K2191" s="73"/>
      <c r="L2191" s="73"/>
      <c r="M2191" s="73"/>
      <c r="N2191" s="73"/>
    </row>
    <row r="2192" spans="1:14">
      <c r="A2192" s="73"/>
      <c r="B2192" s="74"/>
      <c r="C2192" s="75"/>
      <c r="D2192" s="74"/>
      <c r="E2192" s="73"/>
      <c r="F2192" s="73"/>
      <c r="G2192" s="73"/>
      <c r="I2192" s="73"/>
      <c r="J2192" s="73"/>
      <c r="K2192" s="73"/>
      <c r="L2192" s="73"/>
      <c r="M2192" s="73"/>
      <c r="N2192" s="73"/>
    </row>
    <row r="2193" spans="1:14">
      <c r="A2193" s="73"/>
      <c r="B2193" s="74"/>
      <c r="C2193" s="75"/>
      <c r="D2193" s="74"/>
      <c r="E2193" s="73"/>
      <c r="F2193" s="73"/>
      <c r="G2193" s="73"/>
      <c r="I2193" s="73"/>
      <c r="J2193" s="73"/>
      <c r="K2193" s="73"/>
      <c r="L2193" s="73"/>
      <c r="M2193" s="73"/>
      <c r="N2193" s="73"/>
    </row>
    <row r="2194" spans="1:14">
      <c r="A2194" s="73"/>
      <c r="B2194" s="74"/>
      <c r="C2194" s="75"/>
      <c r="D2194" s="74"/>
      <c r="E2194" s="73"/>
      <c r="F2194" s="73"/>
      <c r="G2194" s="73"/>
      <c r="I2194" s="73"/>
      <c r="J2194" s="73"/>
      <c r="K2194" s="73"/>
      <c r="L2194" s="73"/>
      <c r="M2194" s="73"/>
      <c r="N2194" s="73"/>
    </row>
    <row r="2195" spans="1:14">
      <c r="A2195" s="73"/>
      <c r="B2195" s="74"/>
      <c r="C2195" s="75"/>
      <c r="D2195" s="74"/>
      <c r="E2195" s="73"/>
      <c r="F2195" s="73"/>
      <c r="G2195" s="73"/>
      <c r="I2195" s="73"/>
      <c r="J2195" s="73"/>
      <c r="K2195" s="73"/>
      <c r="L2195" s="73"/>
      <c r="M2195" s="73"/>
      <c r="N2195" s="73"/>
    </row>
    <row r="2196" spans="1:14">
      <c r="A2196" s="73"/>
      <c r="B2196" s="74"/>
      <c r="C2196" s="75"/>
      <c r="D2196" s="74"/>
      <c r="E2196" s="73"/>
      <c r="F2196" s="73"/>
      <c r="G2196" s="73"/>
      <c r="I2196" s="73"/>
      <c r="J2196" s="73"/>
      <c r="K2196" s="73"/>
      <c r="L2196" s="73"/>
      <c r="M2196" s="73"/>
      <c r="N2196" s="73"/>
    </row>
    <row r="2197" spans="1:14">
      <c r="A2197" s="73"/>
      <c r="B2197" s="74"/>
      <c r="C2197" s="75"/>
      <c r="D2197" s="74"/>
      <c r="E2197" s="73"/>
      <c r="F2197" s="73"/>
      <c r="G2197" s="73"/>
      <c r="I2197" s="73"/>
      <c r="J2197" s="73"/>
      <c r="K2197" s="73"/>
      <c r="L2197" s="73"/>
      <c r="M2197" s="73"/>
      <c r="N2197" s="73"/>
    </row>
    <row r="2198" spans="1:14">
      <c r="A2198" s="73"/>
      <c r="B2198" s="74"/>
      <c r="C2198" s="75"/>
      <c r="D2198" s="74"/>
      <c r="E2198" s="73"/>
      <c r="F2198" s="73"/>
      <c r="G2198" s="73"/>
      <c r="I2198" s="73"/>
      <c r="J2198" s="73"/>
      <c r="K2198" s="73"/>
      <c r="L2198" s="73"/>
      <c r="M2198" s="73"/>
      <c r="N2198" s="73"/>
    </row>
    <row r="2199" spans="1:14">
      <c r="A2199" s="73"/>
      <c r="B2199" s="74"/>
      <c r="C2199" s="75"/>
      <c r="D2199" s="74"/>
      <c r="E2199" s="73"/>
      <c r="F2199" s="73"/>
      <c r="G2199" s="73"/>
      <c r="I2199" s="73"/>
      <c r="J2199" s="73"/>
      <c r="K2199" s="73"/>
      <c r="L2199" s="73"/>
      <c r="M2199" s="73"/>
      <c r="N2199" s="73"/>
    </row>
    <row r="2200" spans="1:14">
      <c r="A2200" s="73"/>
      <c r="B2200" s="74"/>
      <c r="C2200" s="75"/>
      <c r="D2200" s="74"/>
      <c r="E2200" s="73"/>
      <c r="F2200" s="73"/>
      <c r="G2200" s="73"/>
      <c r="I2200" s="73"/>
      <c r="J2200" s="73"/>
      <c r="K2200" s="73"/>
      <c r="L2200" s="73"/>
      <c r="M2200" s="73"/>
      <c r="N2200" s="73"/>
    </row>
    <row r="2201" spans="1:14">
      <c r="A2201" s="73"/>
      <c r="B2201" s="74"/>
      <c r="C2201" s="75"/>
      <c r="D2201" s="74"/>
      <c r="E2201" s="73"/>
      <c r="F2201" s="73"/>
      <c r="G2201" s="73"/>
      <c r="I2201" s="73"/>
      <c r="J2201" s="73"/>
      <c r="K2201" s="73"/>
      <c r="L2201" s="73"/>
      <c r="M2201" s="73"/>
      <c r="N2201" s="73"/>
    </row>
    <row r="2202" spans="1:14">
      <c r="A2202" s="73"/>
      <c r="B2202" s="74"/>
      <c r="C2202" s="75"/>
      <c r="D2202" s="74"/>
      <c r="E2202" s="73"/>
      <c r="F2202" s="73"/>
      <c r="G2202" s="73"/>
      <c r="I2202" s="73"/>
      <c r="J2202" s="73"/>
      <c r="K2202" s="73"/>
      <c r="L2202" s="73"/>
      <c r="M2202" s="73"/>
      <c r="N2202" s="73"/>
    </row>
    <row r="2203" spans="1:14">
      <c r="A2203" s="73"/>
      <c r="B2203" s="74"/>
      <c r="C2203" s="75"/>
      <c r="D2203" s="74"/>
      <c r="E2203" s="73"/>
      <c r="F2203" s="73"/>
      <c r="G2203" s="73"/>
      <c r="I2203" s="73"/>
      <c r="J2203" s="73"/>
      <c r="K2203" s="73"/>
      <c r="L2203" s="73"/>
      <c r="M2203" s="73"/>
      <c r="N2203" s="73"/>
    </row>
    <row r="2204" spans="1:14">
      <c r="A2204" s="73"/>
      <c r="B2204" s="74"/>
      <c r="C2204" s="75"/>
      <c r="D2204" s="74"/>
      <c r="E2204" s="73"/>
      <c r="F2204" s="73"/>
      <c r="G2204" s="73"/>
      <c r="I2204" s="73"/>
      <c r="J2204" s="73"/>
      <c r="K2204" s="73"/>
      <c r="L2204" s="73"/>
      <c r="M2204" s="73"/>
      <c r="N2204" s="73"/>
    </row>
    <row r="2205" spans="1:14">
      <c r="A2205" s="73"/>
      <c r="B2205" s="74"/>
      <c r="C2205" s="75"/>
      <c r="D2205" s="74"/>
      <c r="E2205" s="73"/>
      <c r="F2205" s="73"/>
      <c r="G2205" s="73"/>
      <c r="I2205" s="73"/>
      <c r="J2205" s="73"/>
      <c r="K2205" s="73"/>
      <c r="L2205" s="73"/>
      <c r="M2205" s="73"/>
      <c r="N2205" s="73"/>
    </row>
    <row r="2206" spans="1:14">
      <c r="A2206" s="73"/>
      <c r="B2206" s="74"/>
      <c r="C2206" s="75"/>
      <c r="D2206" s="74"/>
      <c r="E2206" s="73"/>
      <c r="F2206" s="73"/>
      <c r="G2206" s="73"/>
      <c r="I2206" s="73"/>
      <c r="J2206" s="73"/>
      <c r="K2206" s="73"/>
      <c r="L2206" s="73"/>
      <c r="M2206" s="73"/>
      <c r="N2206" s="73"/>
    </row>
    <row r="2207" spans="1:14">
      <c r="A2207" s="73"/>
      <c r="B2207" s="74"/>
      <c r="C2207" s="75"/>
      <c r="D2207" s="74"/>
      <c r="E2207" s="73"/>
      <c r="F2207" s="73"/>
      <c r="G2207" s="73"/>
      <c r="I2207" s="73"/>
      <c r="J2207" s="73"/>
      <c r="K2207" s="73"/>
      <c r="L2207" s="73"/>
      <c r="M2207" s="73"/>
      <c r="N2207" s="73"/>
    </row>
    <row r="2208" spans="1:14">
      <c r="A2208" s="73"/>
      <c r="B2208" s="74"/>
      <c r="C2208" s="75"/>
      <c r="D2208" s="74"/>
      <c r="E2208" s="73"/>
      <c r="F2208" s="73"/>
      <c r="G2208" s="73"/>
      <c r="I2208" s="73"/>
      <c r="J2208" s="73"/>
      <c r="K2208" s="73"/>
      <c r="L2208" s="73"/>
      <c r="M2208" s="73"/>
      <c r="N2208" s="73"/>
    </row>
    <row r="2209" spans="1:14">
      <c r="A2209" s="73"/>
      <c r="B2209" s="74"/>
      <c r="C2209" s="75"/>
      <c r="D2209" s="74"/>
      <c r="E2209" s="73"/>
      <c r="F2209" s="73"/>
      <c r="G2209" s="73"/>
      <c r="I2209" s="73"/>
      <c r="J2209" s="73"/>
      <c r="K2209" s="73"/>
      <c r="L2209" s="73"/>
      <c r="M2209" s="73"/>
      <c r="N2209" s="73"/>
    </row>
    <row r="2210" spans="1:14">
      <c r="A2210" s="73"/>
      <c r="B2210" s="74"/>
      <c r="C2210" s="75"/>
      <c r="D2210" s="74"/>
      <c r="E2210" s="73"/>
      <c r="F2210" s="73"/>
      <c r="G2210" s="73"/>
      <c r="I2210" s="73"/>
      <c r="J2210" s="73"/>
      <c r="K2210" s="73"/>
      <c r="L2210" s="73"/>
      <c r="M2210" s="73"/>
      <c r="N2210" s="73"/>
    </row>
    <row r="2211" spans="1:14">
      <c r="A2211" s="73"/>
      <c r="B2211" s="74"/>
      <c r="C2211" s="75"/>
      <c r="D2211" s="74"/>
      <c r="E2211" s="73"/>
      <c r="F2211" s="73"/>
      <c r="G2211" s="73"/>
      <c r="I2211" s="73"/>
      <c r="J2211" s="73"/>
      <c r="K2211" s="73"/>
      <c r="L2211" s="73"/>
      <c r="M2211" s="73"/>
      <c r="N2211" s="73"/>
    </row>
    <row r="2212" spans="1:14">
      <c r="A2212" s="73"/>
      <c r="B2212" s="74"/>
      <c r="C2212" s="75"/>
      <c r="D2212" s="74"/>
      <c r="E2212" s="73"/>
      <c r="F2212" s="73"/>
      <c r="G2212" s="73"/>
      <c r="I2212" s="73"/>
      <c r="J2212" s="73"/>
      <c r="K2212" s="73"/>
      <c r="L2212" s="73"/>
      <c r="M2212" s="73"/>
      <c r="N2212" s="73"/>
    </row>
    <row r="2213" spans="1:14">
      <c r="A2213" s="73"/>
      <c r="B2213" s="74"/>
      <c r="C2213" s="75"/>
      <c r="D2213" s="74"/>
      <c r="E2213" s="73"/>
      <c r="F2213" s="73"/>
      <c r="G2213" s="73"/>
      <c r="I2213" s="73"/>
      <c r="J2213" s="73"/>
      <c r="K2213" s="73"/>
      <c r="L2213" s="73"/>
      <c r="M2213" s="73"/>
      <c r="N2213" s="73"/>
    </row>
    <row r="2214" spans="1:14">
      <c r="A2214" s="73"/>
      <c r="B2214" s="74"/>
      <c r="C2214" s="75"/>
      <c r="D2214" s="74"/>
      <c r="E2214" s="73"/>
      <c r="F2214" s="73"/>
      <c r="G2214" s="73"/>
      <c r="I2214" s="73"/>
      <c r="J2214" s="73"/>
      <c r="K2214" s="73"/>
      <c r="L2214" s="73"/>
      <c r="M2214" s="73"/>
      <c r="N2214" s="73"/>
    </row>
    <row r="2215" spans="1:14">
      <c r="A2215" s="73"/>
      <c r="B2215" s="74"/>
      <c r="C2215" s="75"/>
      <c r="D2215" s="74"/>
      <c r="E2215" s="73"/>
      <c r="F2215" s="73"/>
      <c r="G2215" s="73"/>
      <c r="I2215" s="73"/>
      <c r="J2215" s="73"/>
      <c r="K2215" s="73"/>
      <c r="L2215" s="73"/>
      <c r="M2215" s="73"/>
      <c r="N2215" s="73"/>
    </row>
    <row r="2216" spans="1:14">
      <c r="A2216" s="73"/>
      <c r="B2216" s="74"/>
      <c r="C2216" s="75"/>
      <c r="D2216" s="74"/>
      <c r="E2216" s="73"/>
      <c r="F2216" s="73"/>
      <c r="G2216" s="73"/>
      <c r="I2216" s="73"/>
      <c r="J2216" s="73"/>
      <c r="K2216" s="73"/>
      <c r="L2216" s="73"/>
      <c r="M2216" s="73"/>
      <c r="N2216" s="73"/>
    </row>
    <row r="2217" spans="1:14">
      <c r="A2217" s="73"/>
      <c r="B2217" s="74"/>
      <c r="C2217" s="75"/>
      <c r="D2217" s="74"/>
      <c r="E2217" s="73"/>
      <c r="F2217" s="73"/>
      <c r="G2217" s="73"/>
      <c r="I2217" s="73"/>
      <c r="J2217" s="73"/>
      <c r="K2217" s="73"/>
      <c r="L2217" s="73"/>
      <c r="M2217" s="73"/>
      <c r="N2217" s="73"/>
    </row>
    <row r="2218" spans="1:14">
      <c r="A2218" s="73"/>
      <c r="B2218" s="74"/>
      <c r="C2218" s="75"/>
      <c r="D2218" s="74"/>
      <c r="E2218" s="73"/>
      <c r="F2218" s="73"/>
      <c r="G2218" s="73"/>
      <c r="I2218" s="73"/>
      <c r="J2218" s="73"/>
      <c r="K2218" s="73"/>
      <c r="L2218" s="73"/>
      <c r="M2218" s="73"/>
      <c r="N2218" s="73"/>
    </row>
    <row r="2219" spans="1:14">
      <c r="A2219" s="73"/>
      <c r="B2219" s="74"/>
      <c r="C2219" s="75"/>
      <c r="D2219" s="74"/>
      <c r="E2219" s="73"/>
      <c r="F2219" s="73"/>
      <c r="G2219" s="73"/>
      <c r="I2219" s="73"/>
      <c r="J2219" s="73"/>
      <c r="K2219" s="73"/>
      <c r="L2219" s="73"/>
      <c r="M2219" s="73"/>
      <c r="N2219" s="73"/>
    </row>
    <row r="2220" spans="1:14">
      <c r="A2220" s="73"/>
      <c r="B2220" s="74"/>
      <c r="C2220" s="75"/>
      <c r="D2220" s="74"/>
      <c r="E2220" s="73"/>
      <c r="F2220" s="73"/>
      <c r="G2220" s="73"/>
      <c r="I2220" s="73"/>
      <c r="J2220" s="73"/>
      <c r="K2220" s="73"/>
      <c r="L2220" s="73"/>
      <c r="M2220" s="73"/>
      <c r="N2220" s="73"/>
    </row>
    <row r="2221" spans="1:14">
      <c r="A2221" s="73"/>
      <c r="B2221" s="74"/>
      <c r="C2221" s="75"/>
      <c r="D2221" s="74"/>
      <c r="E2221" s="73"/>
      <c r="F2221" s="73"/>
      <c r="G2221" s="73"/>
      <c r="I2221" s="73"/>
      <c r="J2221" s="73"/>
      <c r="K2221" s="73"/>
      <c r="L2221" s="73"/>
      <c r="M2221" s="73"/>
      <c r="N2221" s="73"/>
    </row>
    <row r="2222" spans="1:14">
      <c r="A2222" s="73"/>
      <c r="B2222" s="74"/>
      <c r="C2222" s="75"/>
      <c r="D2222" s="74"/>
      <c r="E2222" s="73"/>
      <c r="F2222" s="73"/>
      <c r="G2222" s="73"/>
      <c r="I2222" s="73"/>
      <c r="J2222" s="73"/>
      <c r="K2222" s="73"/>
      <c r="L2222" s="73"/>
      <c r="M2222" s="73"/>
      <c r="N2222" s="73"/>
    </row>
    <row r="2223" spans="1:14">
      <c r="A2223" s="73"/>
      <c r="B2223" s="74"/>
      <c r="C2223" s="75"/>
      <c r="D2223" s="74"/>
      <c r="E2223" s="73"/>
      <c r="F2223" s="73"/>
      <c r="G2223" s="73"/>
      <c r="I2223" s="73"/>
      <c r="J2223" s="73"/>
      <c r="K2223" s="73"/>
      <c r="L2223" s="73"/>
      <c r="M2223" s="73"/>
      <c r="N2223" s="73"/>
    </row>
    <row r="2224" spans="1:14">
      <c r="A2224" s="73"/>
      <c r="B2224" s="74"/>
      <c r="C2224" s="75"/>
      <c r="D2224" s="74"/>
      <c r="E2224" s="73"/>
      <c r="F2224" s="73"/>
      <c r="G2224" s="73"/>
      <c r="I2224" s="73"/>
      <c r="J2224" s="73"/>
      <c r="K2224" s="73"/>
      <c r="L2224" s="73"/>
      <c r="M2224" s="73"/>
      <c r="N2224" s="73"/>
    </row>
    <row r="2225" spans="1:14">
      <c r="A2225" s="73"/>
      <c r="B2225" s="74"/>
      <c r="C2225" s="75"/>
      <c r="D2225" s="74"/>
      <c r="E2225" s="73"/>
      <c r="F2225" s="73"/>
      <c r="G2225" s="73"/>
      <c r="I2225" s="73"/>
      <c r="J2225" s="73"/>
      <c r="K2225" s="73"/>
      <c r="L2225" s="73"/>
      <c r="M2225" s="73"/>
      <c r="N2225" s="73"/>
    </row>
    <row r="2226" spans="1:14">
      <c r="A2226" s="73"/>
      <c r="B2226" s="74"/>
      <c r="C2226" s="75"/>
      <c r="D2226" s="74"/>
      <c r="E2226" s="73"/>
      <c r="F2226" s="73"/>
      <c r="G2226" s="73"/>
      <c r="I2226" s="73"/>
      <c r="J2226" s="73"/>
      <c r="K2226" s="73"/>
      <c r="L2226" s="73"/>
      <c r="M2226" s="73"/>
      <c r="N2226" s="73"/>
    </row>
    <row r="2227" spans="1:14">
      <c r="A2227" s="73"/>
      <c r="B2227" s="74"/>
      <c r="C2227" s="75"/>
      <c r="D2227" s="74"/>
      <c r="E2227" s="73"/>
      <c r="F2227" s="73"/>
      <c r="G2227" s="73"/>
      <c r="I2227" s="73"/>
      <c r="J2227" s="73"/>
      <c r="K2227" s="73"/>
      <c r="L2227" s="73"/>
      <c r="M2227" s="73"/>
      <c r="N2227" s="73"/>
    </row>
    <row r="2228" spans="1:14">
      <c r="A2228" s="73"/>
      <c r="B2228" s="74"/>
      <c r="C2228" s="75"/>
      <c r="D2228" s="74"/>
      <c r="E2228" s="73"/>
      <c r="F2228" s="73"/>
      <c r="G2228" s="73"/>
      <c r="I2228" s="73"/>
      <c r="J2228" s="73"/>
      <c r="K2228" s="73"/>
      <c r="L2228" s="73"/>
      <c r="M2228" s="73"/>
      <c r="N2228" s="73"/>
    </row>
    <row r="2229" spans="1:14">
      <c r="A2229" s="73"/>
      <c r="B2229" s="74"/>
      <c r="C2229" s="75"/>
      <c r="D2229" s="74"/>
      <c r="E2229" s="73"/>
      <c r="F2229" s="73"/>
      <c r="G2229" s="73"/>
      <c r="I2229" s="73"/>
      <c r="J2229" s="73"/>
      <c r="K2229" s="73"/>
      <c r="L2229" s="73"/>
      <c r="M2229" s="73"/>
      <c r="N2229" s="73"/>
    </row>
    <row r="2230" spans="1:14">
      <c r="A2230" s="73"/>
      <c r="B2230" s="74"/>
      <c r="C2230" s="75"/>
      <c r="D2230" s="74"/>
      <c r="E2230" s="73"/>
      <c r="F2230" s="73"/>
      <c r="G2230" s="73"/>
      <c r="I2230" s="73"/>
      <c r="J2230" s="73"/>
      <c r="K2230" s="73"/>
      <c r="L2230" s="73"/>
      <c r="M2230" s="73"/>
      <c r="N2230" s="73"/>
    </row>
    <row r="2231" spans="1:14">
      <c r="A2231" s="73"/>
      <c r="B2231" s="74"/>
      <c r="C2231" s="75"/>
      <c r="D2231" s="74"/>
      <c r="E2231" s="73"/>
      <c r="F2231" s="73"/>
      <c r="G2231" s="73"/>
      <c r="I2231" s="73"/>
      <c r="J2231" s="73"/>
      <c r="K2231" s="73"/>
      <c r="L2231" s="73"/>
      <c r="M2231" s="73"/>
      <c r="N2231" s="73"/>
    </row>
    <row r="2232" spans="1:14">
      <c r="A2232" s="73"/>
      <c r="B2232" s="74"/>
      <c r="C2232" s="75"/>
      <c r="D2232" s="74"/>
      <c r="E2232" s="73"/>
      <c r="F2232" s="73"/>
      <c r="G2232" s="73"/>
      <c r="I2232" s="73"/>
      <c r="J2232" s="73"/>
      <c r="K2232" s="73"/>
      <c r="L2232" s="73"/>
      <c r="M2232" s="73"/>
      <c r="N2232" s="73"/>
    </row>
    <row r="2233" spans="1:14">
      <c r="A2233" s="73"/>
      <c r="B2233" s="74"/>
      <c r="C2233" s="75"/>
      <c r="D2233" s="74"/>
      <c r="E2233" s="73"/>
      <c r="F2233" s="73"/>
      <c r="G2233" s="73"/>
      <c r="I2233" s="73"/>
      <c r="J2233" s="73"/>
      <c r="K2233" s="73"/>
      <c r="L2233" s="73"/>
      <c r="M2233" s="73"/>
      <c r="N2233" s="73"/>
    </row>
    <row r="2234" spans="1:14">
      <c r="A2234" s="73"/>
      <c r="B2234" s="74"/>
      <c r="C2234" s="75"/>
      <c r="D2234" s="74"/>
      <c r="E2234" s="73"/>
      <c r="F2234" s="73"/>
      <c r="G2234" s="73"/>
      <c r="I2234" s="73"/>
      <c r="J2234" s="73"/>
      <c r="K2234" s="73"/>
      <c r="L2234" s="73"/>
      <c r="M2234" s="73"/>
      <c r="N2234" s="73"/>
    </row>
    <row r="2235" spans="1:14">
      <c r="A2235" s="73"/>
      <c r="B2235" s="74"/>
      <c r="C2235" s="75"/>
      <c r="D2235" s="74"/>
      <c r="E2235" s="73"/>
      <c r="F2235" s="73"/>
      <c r="G2235" s="73"/>
      <c r="I2235" s="73"/>
      <c r="J2235" s="73"/>
      <c r="K2235" s="73"/>
      <c r="L2235" s="73"/>
      <c r="M2235" s="73"/>
      <c r="N2235" s="73"/>
    </row>
    <row r="2236" spans="1:14">
      <c r="A2236" s="73"/>
      <c r="B2236" s="74"/>
      <c r="C2236" s="75"/>
      <c r="D2236" s="74"/>
      <c r="E2236" s="73"/>
      <c r="F2236" s="73"/>
      <c r="G2236" s="73"/>
      <c r="I2236" s="73"/>
      <c r="J2236" s="73"/>
      <c r="K2236" s="73"/>
      <c r="L2236" s="73"/>
      <c r="M2236" s="73"/>
      <c r="N2236" s="73"/>
    </row>
    <row r="2237" spans="1:14">
      <c r="A2237" s="73"/>
      <c r="B2237" s="74"/>
      <c r="C2237" s="75"/>
      <c r="D2237" s="74"/>
      <c r="E2237" s="73"/>
      <c r="F2237" s="73"/>
      <c r="G2237" s="73"/>
      <c r="I2237" s="73"/>
      <c r="J2237" s="73"/>
      <c r="K2237" s="73"/>
      <c r="L2237" s="73"/>
      <c r="M2237" s="73"/>
      <c r="N2237" s="73"/>
    </row>
    <row r="2238" spans="1:14">
      <c r="A2238" s="73"/>
      <c r="B2238" s="74"/>
      <c r="C2238" s="75"/>
      <c r="D2238" s="74"/>
      <c r="E2238" s="73"/>
      <c r="F2238" s="73"/>
      <c r="G2238" s="73"/>
      <c r="I2238" s="73"/>
      <c r="J2238" s="73"/>
      <c r="K2238" s="73"/>
      <c r="L2238" s="73"/>
      <c r="M2238" s="73"/>
      <c r="N2238" s="73"/>
    </row>
    <row r="2239" spans="1:14">
      <c r="A2239" s="73"/>
      <c r="B2239" s="74"/>
      <c r="C2239" s="75"/>
      <c r="D2239" s="74"/>
      <c r="E2239" s="73"/>
      <c r="F2239" s="73"/>
      <c r="G2239" s="73"/>
      <c r="I2239" s="73"/>
      <c r="J2239" s="73"/>
      <c r="K2239" s="73"/>
      <c r="L2239" s="73"/>
      <c r="M2239" s="73"/>
      <c r="N2239" s="73"/>
    </row>
    <row r="2240" spans="1:14">
      <c r="A2240" s="73"/>
      <c r="B2240" s="74"/>
      <c r="C2240" s="75"/>
      <c r="D2240" s="74"/>
      <c r="E2240" s="73"/>
      <c r="F2240" s="73"/>
      <c r="G2240" s="73"/>
      <c r="I2240" s="73"/>
      <c r="J2240" s="73"/>
      <c r="K2240" s="73"/>
      <c r="L2240" s="73"/>
      <c r="M2240" s="73"/>
      <c r="N2240" s="73"/>
    </row>
    <row r="2241" spans="1:14">
      <c r="A2241" s="73"/>
      <c r="B2241" s="74"/>
      <c r="C2241" s="75"/>
      <c r="D2241" s="74"/>
      <c r="E2241" s="73"/>
      <c r="F2241" s="73"/>
      <c r="G2241" s="73"/>
      <c r="I2241" s="73"/>
      <c r="J2241" s="73"/>
      <c r="K2241" s="73"/>
      <c r="L2241" s="73"/>
      <c r="M2241" s="73"/>
      <c r="N2241" s="73"/>
    </row>
    <row r="2242" spans="1:14">
      <c r="A2242" s="73"/>
      <c r="B2242" s="74"/>
      <c r="C2242" s="75"/>
      <c r="D2242" s="74"/>
      <c r="E2242" s="73"/>
      <c r="F2242" s="73"/>
      <c r="G2242" s="73"/>
      <c r="I2242" s="73"/>
      <c r="J2242" s="73"/>
      <c r="K2242" s="73"/>
      <c r="L2242" s="73"/>
      <c r="M2242" s="73"/>
      <c r="N2242" s="73"/>
    </row>
    <row r="2243" spans="1:14">
      <c r="A2243" s="73"/>
      <c r="B2243" s="74"/>
      <c r="C2243" s="75"/>
      <c r="D2243" s="74"/>
      <c r="E2243" s="73"/>
      <c r="F2243" s="73"/>
      <c r="G2243" s="73"/>
      <c r="I2243" s="73"/>
      <c r="J2243" s="73"/>
      <c r="K2243" s="73"/>
      <c r="L2243" s="73"/>
      <c r="M2243" s="73"/>
      <c r="N2243" s="73"/>
    </row>
    <row r="2244" spans="1:14">
      <c r="A2244" s="73"/>
      <c r="B2244" s="74"/>
      <c r="C2244" s="75"/>
      <c r="D2244" s="74"/>
      <c r="E2244" s="73"/>
      <c r="F2244" s="73"/>
      <c r="G2244" s="73"/>
      <c r="I2244" s="73"/>
      <c r="J2244" s="73"/>
      <c r="K2244" s="73"/>
      <c r="L2244" s="73"/>
      <c r="M2244" s="73"/>
      <c r="N2244" s="73"/>
    </row>
    <row r="2245" spans="1:14">
      <c r="A2245" s="73"/>
      <c r="B2245" s="74"/>
      <c r="C2245" s="75"/>
      <c r="D2245" s="74"/>
      <c r="E2245" s="73"/>
      <c r="F2245" s="73"/>
      <c r="G2245" s="73"/>
      <c r="I2245" s="73"/>
      <c r="J2245" s="73"/>
      <c r="K2245" s="73"/>
      <c r="L2245" s="73"/>
      <c r="M2245" s="73"/>
      <c r="N2245" s="73"/>
    </row>
    <row r="2246" spans="1:14">
      <c r="A2246" s="73"/>
      <c r="B2246" s="74"/>
      <c r="C2246" s="75"/>
      <c r="D2246" s="74"/>
      <c r="E2246" s="73"/>
      <c r="F2246" s="73"/>
      <c r="G2246" s="73"/>
      <c r="I2246" s="73"/>
      <c r="J2246" s="73"/>
      <c r="K2246" s="73"/>
      <c r="L2246" s="73"/>
      <c r="M2246" s="73"/>
      <c r="N2246" s="73"/>
    </row>
    <row r="2247" spans="1:14">
      <c r="A2247" s="73"/>
      <c r="B2247" s="74"/>
      <c r="C2247" s="75"/>
      <c r="D2247" s="74"/>
      <c r="E2247" s="73"/>
      <c r="F2247" s="73"/>
      <c r="G2247" s="73"/>
      <c r="I2247" s="73"/>
      <c r="J2247" s="73"/>
      <c r="K2247" s="73"/>
      <c r="L2247" s="73"/>
      <c r="M2247" s="73"/>
      <c r="N2247" s="73"/>
    </row>
    <row r="2248" spans="1:14">
      <c r="A2248" s="73"/>
      <c r="B2248" s="74"/>
      <c r="C2248" s="75"/>
      <c r="D2248" s="74"/>
      <c r="E2248" s="73"/>
      <c r="F2248" s="73"/>
      <c r="G2248" s="73"/>
      <c r="I2248" s="73"/>
      <c r="J2248" s="73"/>
      <c r="K2248" s="73"/>
      <c r="L2248" s="73"/>
      <c r="M2248" s="73"/>
      <c r="N2248" s="73"/>
    </row>
    <row r="2249" spans="1:14">
      <c r="A2249" s="73"/>
      <c r="B2249" s="74"/>
      <c r="C2249" s="75"/>
      <c r="D2249" s="74"/>
      <c r="E2249" s="73"/>
      <c r="F2249" s="73"/>
      <c r="G2249" s="73"/>
      <c r="I2249" s="73"/>
      <c r="J2249" s="73"/>
      <c r="K2249" s="73"/>
      <c r="L2249" s="73"/>
      <c r="M2249" s="73"/>
      <c r="N2249" s="73"/>
    </row>
    <row r="2250" spans="1:14">
      <c r="A2250" s="73"/>
      <c r="B2250" s="74"/>
      <c r="C2250" s="75"/>
      <c r="D2250" s="74"/>
      <c r="E2250" s="73"/>
      <c r="F2250" s="73"/>
      <c r="G2250" s="73"/>
      <c r="I2250" s="73"/>
      <c r="J2250" s="73"/>
      <c r="K2250" s="73"/>
      <c r="L2250" s="73"/>
      <c r="M2250" s="73"/>
      <c r="N2250" s="73"/>
    </row>
    <row r="2251" spans="1:14">
      <c r="A2251" s="73"/>
      <c r="B2251" s="74"/>
      <c r="C2251" s="75"/>
      <c r="D2251" s="74"/>
      <c r="E2251" s="73"/>
      <c r="F2251" s="73"/>
      <c r="G2251" s="73"/>
      <c r="I2251" s="73"/>
      <c r="J2251" s="73"/>
      <c r="K2251" s="73"/>
      <c r="L2251" s="73"/>
      <c r="M2251" s="73"/>
      <c r="N2251" s="73"/>
    </row>
    <row r="2252" spans="1:14">
      <c r="A2252" s="73"/>
      <c r="B2252" s="74"/>
      <c r="C2252" s="75"/>
      <c r="D2252" s="74"/>
      <c r="E2252" s="73"/>
      <c r="F2252" s="73"/>
      <c r="G2252" s="73"/>
      <c r="I2252" s="73"/>
      <c r="J2252" s="73"/>
      <c r="K2252" s="73"/>
      <c r="L2252" s="73"/>
      <c r="M2252" s="73"/>
      <c r="N2252" s="73"/>
    </row>
    <row r="2253" spans="1:14">
      <c r="A2253" s="73"/>
      <c r="B2253" s="74"/>
      <c r="C2253" s="75"/>
      <c r="D2253" s="74"/>
      <c r="E2253" s="73"/>
      <c r="F2253" s="73"/>
      <c r="G2253" s="73"/>
      <c r="I2253" s="73"/>
      <c r="J2253" s="73"/>
      <c r="K2253" s="73"/>
      <c r="L2253" s="73"/>
      <c r="M2253" s="73"/>
      <c r="N2253" s="73"/>
    </row>
    <row r="2254" spans="1:14">
      <c r="A2254" s="73"/>
      <c r="B2254" s="74"/>
      <c r="C2254" s="75"/>
      <c r="D2254" s="74"/>
      <c r="E2254" s="73"/>
      <c r="F2254" s="73"/>
      <c r="G2254" s="73"/>
      <c r="I2254" s="73"/>
      <c r="J2254" s="73"/>
      <c r="K2254" s="73"/>
      <c r="L2254" s="73"/>
      <c r="M2254" s="73"/>
      <c r="N2254" s="73"/>
    </row>
    <row r="2255" spans="1:14">
      <c r="A2255" s="73"/>
      <c r="B2255" s="74"/>
      <c r="C2255" s="75"/>
      <c r="D2255" s="74"/>
      <c r="E2255" s="73"/>
      <c r="F2255" s="73"/>
      <c r="G2255" s="73"/>
      <c r="I2255" s="73"/>
      <c r="J2255" s="73"/>
      <c r="K2255" s="73"/>
      <c r="L2255" s="73"/>
      <c r="M2255" s="73"/>
      <c r="N2255" s="73"/>
    </row>
    <row r="2256" spans="1:14">
      <c r="A2256" s="73"/>
      <c r="B2256" s="74"/>
      <c r="C2256" s="75"/>
      <c r="D2256" s="74"/>
      <c r="E2256" s="73"/>
      <c r="F2256" s="73"/>
      <c r="G2256" s="73"/>
      <c r="I2256" s="73"/>
      <c r="J2256" s="73"/>
      <c r="K2256" s="73"/>
      <c r="L2256" s="73"/>
      <c r="M2256" s="73"/>
      <c r="N2256" s="73"/>
    </row>
    <row r="2257" spans="1:14">
      <c r="A2257" s="73"/>
      <c r="B2257" s="74"/>
      <c r="C2257" s="75"/>
      <c r="D2257" s="74"/>
      <c r="E2257" s="73"/>
      <c r="F2257" s="73"/>
      <c r="G2257" s="73"/>
      <c r="I2257" s="73"/>
      <c r="J2257" s="73"/>
      <c r="K2257" s="73"/>
      <c r="L2257" s="73"/>
      <c r="M2257" s="73"/>
      <c r="N2257" s="73"/>
    </row>
    <row r="2258" spans="1:14">
      <c r="A2258" s="73"/>
      <c r="B2258" s="74"/>
      <c r="C2258" s="75"/>
      <c r="D2258" s="74"/>
      <c r="E2258" s="73"/>
      <c r="F2258" s="73"/>
      <c r="G2258" s="73"/>
      <c r="I2258" s="73"/>
      <c r="J2258" s="73"/>
      <c r="K2258" s="73"/>
      <c r="L2258" s="73"/>
      <c r="M2258" s="73"/>
      <c r="N2258" s="73"/>
    </row>
    <row r="2259" spans="1:14">
      <c r="A2259" s="73"/>
      <c r="B2259" s="74"/>
      <c r="C2259" s="75"/>
      <c r="D2259" s="74"/>
      <c r="E2259" s="73"/>
      <c r="F2259" s="73"/>
      <c r="G2259" s="73"/>
      <c r="I2259" s="73"/>
      <c r="J2259" s="73"/>
      <c r="K2259" s="73"/>
      <c r="L2259" s="73"/>
      <c r="M2259" s="73"/>
      <c r="N2259" s="73"/>
    </row>
    <row r="2260" spans="1:14">
      <c r="A2260" s="73"/>
      <c r="B2260" s="74"/>
      <c r="C2260" s="75"/>
      <c r="D2260" s="74"/>
      <c r="E2260" s="73"/>
      <c r="F2260" s="73"/>
      <c r="G2260" s="73"/>
      <c r="I2260" s="73"/>
      <c r="J2260" s="73"/>
      <c r="K2260" s="73"/>
      <c r="L2260" s="73"/>
      <c r="M2260" s="73"/>
      <c r="N2260" s="73"/>
    </row>
    <row r="2261" spans="1:14">
      <c r="A2261" s="73"/>
      <c r="B2261" s="74"/>
      <c r="C2261" s="75"/>
      <c r="D2261" s="74"/>
      <c r="E2261" s="73"/>
      <c r="F2261" s="73"/>
      <c r="G2261" s="73"/>
      <c r="I2261" s="73"/>
      <c r="J2261" s="73"/>
      <c r="K2261" s="73"/>
      <c r="L2261" s="73"/>
      <c r="M2261" s="73"/>
      <c r="N2261" s="73"/>
    </row>
    <row r="2262" spans="1:14">
      <c r="A2262" s="73"/>
      <c r="B2262" s="74"/>
      <c r="C2262" s="75"/>
      <c r="D2262" s="74"/>
      <c r="E2262" s="73"/>
      <c r="F2262" s="73"/>
      <c r="G2262" s="73"/>
      <c r="I2262" s="73"/>
      <c r="J2262" s="73"/>
      <c r="K2262" s="73"/>
      <c r="L2262" s="73"/>
      <c r="M2262" s="73"/>
      <c r="N2262" s="73"/>
    </row>
    <row r="2263" spans="1:14">
      <c r="A2263" s="73"/>
      <c r="B2263" s="74"/>
      <c r="C2263" s="75"/>
      <c r="D2263" s="74"/>
      <c r="E2263" s="73"/>
      <c r="F2263" s="73"/>
      <c r="G2263" s="73"/>
      <c r="I2263" s="73"/>
      <c r="J2263" s="73"/>
      <c r="K2263" s="73"/>
      <c r="L2263" s="73"/>
      <c r="M2263" s="73"/>
      <c r="N2263" s="73"/>
    </row>
    <row r="2264" spans="1:14">
      <c r="A2264" s="73"/>
      <c r="B2264" s="74"/>
      <c r="C2264" s="75"/>
      <c r="D2264" s="74"/>
      <c r="E2264" s="73"/>
      <c r="F2264" s="73"/>
      <c r="G2264" s="73"/>
      <c r="I2264" s="73"/>
      <c r="J2264" s="73"/>
      <c r="K2264" s="73"/>
      <c r="L2264" s="73"/>
      <c r="M2264" s="73"/>
      <c r="N2264" s="73"/>
    </row>
    <row r="2265" spans="1:14">
      <c r="A2265" s="73"/>
      <c r="B2265" s="74"/>
      <c r="C2265" s="75"/>
      <c r="D2265" s="74"/>
      <c r="E2265" s="73"/>
      <c r="F2265" s="73"/>
      <c r="G2265" s="73"/>
      <c r="I2265" s="73"/>
      <c r="J2265" s="73"/>
      <c r="K2265" s="73"/>
      <c r="L2265" s="73"/>
      <c r="M2265" s="73"/>
      <c r="N2265" s="73"/>
    </row>
    <row r="2266" spans="1:14">
      <c r="A2266" s="73"/>
      <c r="B2266" s="74"/>
      <c r="C2266" s="75"/>
      <c r="D2266" s="74"/>
      <c r="E2266" s="73"/>
      <c r="F2266" s="73"/>
      <c r="G2266" s="73"/>
      <c r="I2266" s="73"/>
      <c r="J2266" s="73"/>
      <c r="K2266" s="73"/>
      <c r="L2266" s="73"/>
      <c r="M2266" s="73"/>
      <c r="N2266" s="73"/>
    </row>
    <row r="2267" spans="1:14">
      <c r="A2267" s="73"/>
      <c r="B2267" s="74"/>
      <c r="C2267" s="75"/>
      <c r="D2267" s="74"/>
      <c r="E2267" s="73"/>
      <c r="F2267" s="73"/>
      <c r="G2267" s="73"/>
      <c r="I2267" s="73"/>
      <c r="J2267" s="73"/>
      <c r="K2267" s="73"/>
      <c r="L2267" s="73"/>
      <c r="M2267" s="73"/>
      <c r="N2267" s="73"/>
    </row>
    <row r="2268" spans="1:14">
      <c r="A2268" s="73"/>
      <c r="B2268" s="74"/>
      <c r="C2268" s="75"/>
      <c r="D2268" s="74"/>
      <c r="E2268" s="73"/>
      <c r="F2268" s="73"/>
      <c r="G2268" s="73"/>
      <c r="I2268" s="73"/>
      <c r="J2268" s="73"/>
      <c r="K2268" s="73"/>
      <c r="L2268" s="73"/>
      <c r="M2268" s="73"/>
      <c r="N2268" s="73"/>
    </row>
    <row r="2269" spans="1:14">
      <c r="A2269" s="73"/>
      <c r="B2269" s="74"/>
      <c r="C2269" s="75"/>
      <c r="D2269" s="74"/>
      <c r="E2269" s="73"/>
      <c r="F2269" s="73"/>
      <c r="G2269" s="73"/>
      <c r="I2269" s="73"/>
      <c r="J2269" s="73"/>
      <c r="K2269" s="73"/>
      <c r="L2269" s="73"/>
      <c r="M2269" s="73"/>
      <c r="N2269" s="73"/>
    </row>
    <row r="2270" spans="1:14">
      <c r="A2270" s="73"/>
      <c r="B2270" s="74"/>
      <c r="C2270" s="75"/>
      <c r="D2270" s="74"/>
      <c r="E2270" s="73"/>
      <c r="F2270" s="73"/>
      <c r="G2270" s="73"/>
      <c r="I2270" s="73"/>
      <c r="J2270" s="73"/>
      <c r="K2270" s="73"/>
      <c r="L2270" s="73"/>
      <c r="M2270" s="73"/>
      <c r="N2270" s="73"/>
    </row>
    <row r="2271" spans="1:14">
      <c r="A2271" s="73"/>
      <c r="B2271" s="74"/>
      <c r="C2271" s="75"/>
      <c r="D2271" s="74"/>
      <c r="E2271" s="73"/>
      <c r="F2271" s="73"/>
      <c r="G2271" s="73"/>
      <c r="I2271" s="73"/>
      <c r="J2271" s="73"/>
      <c r="K2271" s="73"/>
      <c r="L2271" s="73"/>
      <c r="M2271" s="73"/>
      <c r="N2271" s="73"/>
    </row>
    <row r="2272" spans="1:14">
      <c r="A2272" s="73"/>
      <c r="B2272" s="74"/>
      <c r="C2272" s="75"/>
      <c r="D2272" s="74"/>
      <c r="E2272" s="73"/>
      <c r="F2272" s="73"/>
      <c r="G2272" s="73"/>
      <c r="I2272" s="73"/>
      <c r="J2272" s="73"/>
      <c r="K2272" s="73"/>
      <c r="L2272" s="73"/>
      <c r="M2272" s="73"/>
      <c r="N2272" s="73"/>
    </row>
    <row r="2273" spans="1:14">
      <c r="A2273" s="73"/>
      <c r="B2273" s="74"/>
      <c r="C2273" s="75"/>
      <c r="D2273" s="74"/>
      <c r="E2273" s="73"/>
      <c r="F2273" s="73"/>
      <c r="G2273" s="73"/>
      <c r="I2273" s="73"/>
      <c r="J2273" s="73"/>
      <c r="K2273" s="73"/>
      <c r="L2273" s="73"/>
      <c r="M2273" s="73"/>
      <c r="N2273" s="73"/>
    </row>
    <row r="2274" spans="1:14">
      <c r="A2274" s="73"/>
      <c r="B2274" s="74"/>
      <c r="C2274" s="75"/>
      <c r="D2274" s="74"/>
      <c r="E2274" s="73"/>
      <c r="F2274" s="73"/>
      <c r="G2274" s="73"/>
      <c r="I2274" s="73"/>
      <c r="J2274" s="73"/>
      <c r="K2274" s="73"/>
      <c r="L2274" s="73"/>
      <c r="M2274" s="73"/>
      <c r="N2274" s="73"/>
    </row>
    <row r="2275" spans="1:14">
      <c r="A2275" s="73"/>
      <c r="B2275" s="74"/>
      <c r="C2275" s="75"/>
      <c r="D2275" s="74"/>
      <c r="E2275" s="73"/>
      <c r="F2275" s="73"/>
      <c r="G2275" s="73"/>
      <c r="I2275" s="73"/>
      <c r="J2275" s="73"/>
      <c r="K2275" s="73"/>
      <c r="L2275" s="73"/>
      <c r="M2275" s="73"/>
      <c r="N2275" s="73"/>
    </row>
    <row r="2276" spans="1:14">
      <c r="A2276" s="73"/>
      <c r="B2276" s="74"/>
      <c r="C2276" s="75"/>
      <c r="D2276" s="74"/>
      <c r="E2276" s="73"/>
      <c r="F2276" s="73"/>
      <c r="G2276" s="73"/>
      <c r="I2276" s="73"/>
      <c r="J2276" s="73"/>
      <c r="K2276" s="73"/>
      <c r="L2276" s="73"/>
      <c r="M2276" s="73"/>
      <c r="N2276" s="73"/>
    </row>
    <row r="2277" spans="1:14">
      <c r="A2277" s="73"/>
      <c r="B2277" s="74"/>
      <c r="C2277" s="75"/>
      <c r="D2277" s="74"/>
      <c r="E2277" s="73"/>
      <c r="F2277" s="73"/>
      <c r="G2277" s="73"/>
      <c r="I2277" s="73"/>
      <c r="J2277" s="73"/>
      <c r="K2277" s="73"/>
      <c r="L2277" s="73"/>
      <c r="M2277" s="73"/>
      <c r="N2277" s="73"/>
    </row>
    <row r="2278" spans="1:14">
      <c r="A2278" s="73"/>
      <c r="B2278" s="74"/>
      <c r="C2278" s="75"/>
      <c r="D2278" s="74"/>
      <c r="E2278" s="73"/>
      <c r="F2278" s="73"/>
      <c r="G2278" s="73"/>
      <c r="I2278" s="73"/>
      <c r="J2278" s="73"/>
      <c r="K2278" s="73"/>
      <c r="L2278" s="73"/>
      <c r="M2278" s="73"/>
      <c r="N2278" s="73"/>
    </row>
    <row r="2279" spans="1:14">
      <c r="A2279" s="73"/>
      <c r="B2279" s="74"/>
      <c r="C2279" s="75"/>
      <c r="D2279" s="74"/>
      <c r="E2279" s="73"/>
      <c r="F2279" s="73"/>
      <c r="G2279" s="73"/>
      <c r="I2279" s="73"/>
      <c r="J2279" s="73"/>
      <c r="K2279" s="73"/>
      <c r="L2279" s="73"/>
      <c r="M2279" s="73"/>
      <c r="N2279" s="73"/>
    </row>
    <row r="2280" spans="1:14">
      <c r="A2280" s="73"/>
      <c r="B2280" s="74"/>
      <c r="C2280" s="75"/>
      <c r="D2280" s="74"/>
      <c r="E2280" s="73"/>
      <c r="F2280" s="73"/>
      <c r="G2280" s="73"/>
      <c r="I2280" s="73"/>
      <c r="J2280" s="73"/>
      <c r="K2280" s="73"/>
      <c r="L2280" s="73"/>
      <c r="M2280" s="73"/>
      <c r="N2280" s="73"/>
    </row>
    <row r="2281" spans="1:14">
      <c r="A2281" s="73"/>
      <c r="B2281" s="74"/>
      <c r="C2281" s="75"/>
      <c r="D2281" s="74"/>
      <c r="E2281" s="73"/>
      <c r="F2281" s="73"/>
      <c r="G2281" s="73"/>
      <c r="I2281" s="73"/>
      <c r="J2281" s="73"/>
      <c r="K2281" s="73"/>
      <c r="L2281" s="73"/>
      <c r="M2281" s="73"/>
      <c r="N2281" s="73"/>
    </row>
    <row r="2282" spans="1:14">
      <c r="A2282" s="73"/>
      <c r="B2282" s="74"/>
      <c r="C2282" s="75"/>
      <c r="D2282" s="74"/>
      <c r="E2282" s="73"/>
      <c r="F2282" s="73"/>
      <c r="G2282" s="73"/>
      <c r="I2282" s="73"/>
      <c r="J2282" s="73"/>
      <c r="K2282" s="73"/>
      <c r="L2282" s="73"/>
      <c r="M2282" s="73"/>
      <c r="N2282" s="73"/>
    </row>
    <row r="2283" spans="1:14">
      <c r="A2283" s="73"/>
      <c r="B2283" s="74"/>
      <c r="C2283" s="75"/>
      <c r="D2283" s="74"/>
      <c r="E2283" s="73"/>
      <c r="F2283" s="73"/>
      <c r="G2283" s="73"/>
      <c r="I2283" s="73"/>
      <c r="J2283" s="73"/>
      <c r="K2283" s="73"/>
      <c r="L2283" s="73"/>
      <c r="M2283" s="73"/>
      <c r="N2283" s="73"/>
    </row>
    <row r="2284" spans="1:14">
      <c r="A2284" s="73"/>
      <c r="B2284" s="74"/>
      <c r="C2284" s="75"/>
      <c r="D2284" s="74"/>
      <c r="E2284" s="73"/>
      <c r="F2284" s="73"/>
      <c r="G2284" s="73"/>
      <c r="I2284" s="73"/>
      <c r="J2284" s="73"/>
      <c r="K2284" s="73"/>
      <c r="L2284" s="73"/>
      <c r="M2284" s="73"/>
      <c r="N2284" s="73"/>
    </row>
    <row r="2285" spans="1:14">
      <c r="A2285" s="73"/>
      <c r="B2285" s="74"/>
      <c r="C2285" s="75"/>
      <c r="D2285" s="74"/>
      <c r="E2285" s="73"/>
      <c r="F2285" s="73"/>
      <c r="G2285" s="73"/>
      <c r="I2285" s="73"/>
      <c r="J2285" s="73"/>
      <c r="K2285" s="73"/>
      <c r="L2285" s="73"/>
      <c r="M2285" s="73"/>
      <c r="N2285" s="73"/>
    </row>
    <row r="2286" spans="1:14">
      <c r="A2286" s="73"/>
      <c r="B2286" s="74"/>
      <c r="C2286" s="75"/>
      <c r="D2286" s="74"/>
      <c r="E2286" s="73"/>
      <c r="F2286" s="73"/>
      <c r="G2286" s="73"/>
      <c r="I2286" s="73"/>
      <c r="J2286" s="73"/>
      <c r="K2286" s="73"/>
      <c r="L2286" s="73"/>
      <c r="M2286" s="73"/>
      <c r="N2286" s="73"/>
    </row>
    <row r="2287" spans="1:14">
      <c r="A2287" s="73"/>
      <c r="B2287" s="74"/>
      <c r="C2287" s="75"/>
      <c r="D2287" s="74"/>
      <c r="E2287" s="73"/>
      <c r="F2287" s="73"/>
      <c r="G2287" s="73"/>
      <c r="I2287" s="73"/>
      <c r="J2287" s="73"/>
      <c r="K2287" s="73"/>
      <c r="L2287" s="73"/>
      <c r="M2287" s="73"/>
      <c r="N2287" s="73"/>
    </row>
    <row r="2288" spans="1:14">
      <c r="A2288" s="73"/>
      <c r="B2288" s="74"/>
      <c r="C2288" s="75"/>
      <c r="D2288" s="74"/>
      <c r="E2288" s="73"/>
      <c r="F2288" s="73"/>
      <c r="G2288" s="73"/>
      <c r="I2288" s="73"/>
      <c r="J2288" s="73"/>
      <c r="K2288" s="73"/>
      <c r="L2288" s="73"/>
      <c r="M2288" s="73"/>
      <c r="N2288" s="73"/>
    </row>
    <row r="2289" spans="1:14">
      <c r="A2289" s="73"/>
      <c r="B2289" s="74"/>
      <c r="C2289" s="75"/>
      <c r="D2289" s="74"/>
      <c r="E2289" s="73"/>
      <c r="F2289" s="73"/>
      <c r="G2289" s="73"/>
      <c r="I2289" s="73"/>
      <c r="J2289" s="73"/>
      <c r="K2289" s="73"/>
      <c r="L2289" s="73"/>
      <c r="M2289" s="73"/>
      <c r="N2289" s="73"/>
    </row>
    <row r="2290" spans="1:14">
      <c r="A2290" s="73"/>
      <c r="B2290" s="74"/>
      <c r="C2290" s="75"/>
      <c r="D2290" s="74"/>
      <c r="E2290" s="73"/>
      <c r="F2290" s="73"/>
      <c r="G2290" s="73"/>
      <c r="I2290" s="73"/>
      <c r="J2290" s="73"/>
      <c r="K2290" s="73"/>
      <c r="L2290" s="73"/>
      <c r="M2290" s="73"/>
      <c r="N2290" s="73"/>
    </row>
    <row r="2291" spans="1:14">
      <c r="A2291" s="73"/>
      <c r="B2291" s="74"/>
      <c r="C2291" s="75"/>
      <c r="D2291" s="74"/>
      <c r="E2291" s="73"/>
      <c r="F2291" s="73"/>
      <c r="G2291" s="73"/>
      <c r="I2291" s="73"/>
      <c r="J2291" s="73"/>
      <c r="K2291" s="73"/>
      <c r="L2291" s="73"/>
      <c r="M2291" s="73"/>
      <c r="N2291" s="73"/>
    </row>
    <row r="2292" spans="1:14">
      <c r="A2292" s="73"/>
      <c r="B2292" s="74"/>
      <c r="C2292" s="75"/>
      <c r="D2292" s="74"/>
      <c r="E2292" s="73"/>
      <c r="F2292" s="73"/>
      <c r="G2292" s="73"/>
      <c r="I2292" s="73"/>
      <c r="J2292" s="73"/>
      <c r="K2292" s="73"/>
      <c r="L2292" s="73"/>
      <c r="M2292" s="73"/>
      <c r="N2292" s="73"/>
    </row>
    <row r="2293" spans="1:14">
      <c r="A2293" s="73"/>
      <c r="B2293" s="74"/>
      <c r="C2293" s="75"/>
      <c r="D2293" s="74"/>
      <c r="E2293" s="73"/>
      <c r="F2293" s="73"/>
      <c r="G2293" s="73"/>
      <c r="I2293" s="73"/>
      <c r="J2293" s="73"/>
      <c r="K2293" s="73"/>
      <c r="L2293" s="73"/>
      <c r="M2293" s="73"/>
      <c r="N2293" s="73"/>
    </row>
    <row r="2294" spans="1:14">
      <c r="A2294" s="73"/>
      <c r="B2294" s="74"/>
      <c r="C2294" s="75"/>
      <c r="D2294" s="74"/>
      <c r="E2294" s="73"/>
      <c r="F2294" s="73"/>
      <c r="G2294" s="73"/>
      <c r="I2294" s="73"/>
      <c r="J2294" s="73"/>
      <c r="K2294" s="73"/>
      <c r="L2294" s="73"/>
      <c r="M2294" s="73"/>
      <c r="N2294" s="73"/>
    </row>
    <row r="2295" spans="1:14">
      <c r="A2295" s="73"/>
      <c r="B2295" s="74"/>
      <c r="C2295" s="75"/>
      <c r="D2295" s="74"/>
      <c r="E2295" s="73"/>
      <c r="F2295" s="73"/>
      <c r="G2295" s="73"/>
      <c r="I2295" s="73"/>
      <c r="J2295" s="73"/>
      <c r="K2295" s="73"/>
      <c r="L2295" s="73"/>
      <c r="M2295" s="73"/>
      <c r="N2295" s="73"/>
    </row>
    <row r="2296" spans="1:14">
      <c r="A2296" s="73"/>
      <c r="B2296" s="74"/>
      <c r="C2296" s="75"/>
      <c r="D2296" s="74"/>
      <c r="E2296" s="73"/>
      <c r="F2296" s="73"/>
      <c r="G2296" s="73"/>
      <c r="I2296" s="73"/>
      <c r="J2296" s="73"/>
      <c r="K2296" s="73"/>
      <c r="L2296" s="73"/>
      <c r="M2296" s="73"/>
      <c r="N2296" s="73"/>
    </row>
    <row r="2297" spans="1:14">
      <c r="A2297" s="73"/>
      <c r="B2297" s="74"/>
      <c r="C2297" s="75"/>
      <c r="D2297" s="74"/>
      <c r="E2297" s="73"/>
      <c r="F2297" s="73"/>
      <c r="G2297" s="73"/>
      <c r="I2297" s="73"/>
      <c r="J2297" s="73"/>
      <c r="K2297" s="73"/>
      <c r="L2297" s="73"/>
      <c r="M2297" s="73"/>
      <c r="N2297" s="73"/>
    </row>
    <row r="2298" spans="1:14">
      <c r="A2298" s="73"/>
      <c r="B2298" s="74"/>
      <c r="C2298" s="75"/>
      <c r="D2298" s="74"/>
      <c r="E2298" s="73"/>
      <c r="F2298" s="73"/>
      <c r="G2298" s="73"/>
      <c r="I2298" s="73"/>
      <c r="J2298" s="73"/>
      <c r="K2298" s="73"/>
      <c r="L2298" s="73"/>
      <c r="M2298" s="73"/>
      <c r="N2298" s="73"/>
    </row>
    <row r="2299" spans="1:14">
      <c r="A2299" s="73"/>
      <c r="B2299" s="74"/>
      <c r="C2299" s="75"/>
      <c r="D2299" s="74"/>
      <c r="E2299" s="73"/>
      <c r="F2299" s="73"/>
      <c r="G2299" s="73"/>
      <c r="I2299" s="73"/>
      <c r="J2299" s="73"/>
      <c r="K2299" s="73"/>
      <c r="L2299" s="73"/>
      <c r="M2299" s="73"/>
      <c r="N2299" s="73"/>
    </row>
    <row r="2300" spans="1:14">
      <c r="A2300" s="73"/>
      <c r="B2300" s="74"/>
      <c r="C2300" s="75"/>
      <c r="D2300" s="74"/>
      <c r="E2300" s="73"/>
      <c r="F2300" s="73"/>
      <c r="G2300" s="73"/>
      <c r="I2300" s="73"/>
      <c r="J2300" s="73"/>
      <c r="K2300" s="73"/>
      <c r="L2300" s="73"/>
      <c r="M2300" s="73"/>
      <c r="N2300" s="73"/>
    </row>
    <row r="2301" spans="1:14">
      <c r="A2301" s="73"/>
      <c r="B2301" s="74"/>
      <c r="C2301" s="75"/>
      <c r="D2301" s="74"/>
      <c r="E2301" s="73"/>
      <c r="F2301" s="73"/>
      <c r="G2301" s="73"/>
      <c r="I2301" s="73"/>
      <c r="J2301" s="73"/>
      <c r="K2301" s="73"/>
      <c r="L2301" s="73"/>
      <c r="M2301" s="73"/>
      <c r="N2301" s="73"/>
    </row>
    <row r="2302" spans="1:14">
      <c r="A2302" s="73"/>
      <c r="B2302" s="74"/>
      <c r="C2302" s="75"/>
      <c r="D2302" s="74"/>
      <c r="E2302" s="73"/>
      <c r="F2302" s="73"/>
      <c r="G2302" s="73"/>
      <c r="I2302" s="73"/>
      <c r="J2302" s="73"/>
      <c r="K2302" s="73"/>
      <c r="L2302" s="73"/>
      <c r="M2302" s="73"/>
      <c r="N2302" s="73"/>
    </row>
    <row r="2303" spans="1:14">
      <c r="A2303" s="73"/>
      <c r="B2303" s="74"/>
      <c r="C2303" s="75"/>
      <c r="D2303" s="74"/>
      <c r="E2303" s="73"/>
      <c r="F2303" s="73"/>
      <c r="G2303" s="73"/>
      <c r="I2303" s="73"/>
      <c r="J2303" s="73"/>
      <c r="K2303" s="73"/>
      <c r="L2303" s="73"/>
      <c r="M2303" s="73"/>
      <c r="N2303" s="73"/>
    </row>
    <row r="2304" spans="1:14">
      <c r="A2304" s="73"/>
      <c r="B2304" s="74"/>
      <c r="C2304" s="75"/>
      <c r="D2304" s="74"/>
      <c r="E2304" s="73"/>
      <c r="F2304" s="73"/>
      <c r="G2304" s="73"/>
      <c r="I2304" s="73"/>
      <c r="J2304" s="73"/>
      <c r="K2304" s="73"/>
      <c r="L2304" s="73"/>
      <c r="M2304" s="73"/>
      <c r="N2304" s="73"/>
    </row>
    <row r="2305" spans="1:14">
      <c r="A2305" s="73"/>
      <c r="B2305" s="74"/>
      <c r="C2305" s="75"/>
      <c r="D2305" s="74"/>
      <c r="E2305" s="73"/>
      <c r="F2305" s="73"/>
      <c r="G2305" s="73"/>
      <c r="I2305" s="73"/>
      <c r="J2305" s="73"/>
      <c r="K2305" s="73"/>
      <c r="L2305" s="73"/>
      <c r="M2305" s="73"/>
      <c r="N2305" s="73"/>
    </row>
    <row r="2306" spans="1:14">
      <c r="A2306" s="73"/>
      <c r="B2306" s="74"/>
      <c r="C2306" s="75"/>
      <c r="D2306" s="74"/>
      <c r="E2306" s="73"/>
      <c r="F2306" s="73"/>
      <c r="G2306" s="73"/>
      <c r="I2306" s="73"/>
      <c r="J2306" s="73"/>
      <c r="K2306" s="73"/>
      <c r="L2306" s="73"/>
      <c r="M2306" s="73"/>
      <c r="N2306" s="73"/>
    </row>
    <row r="2307" spans="1:14">
      <c r="A2307" s="73"/>
      <c r="B2307" s="74"/>
      <c r="C2307" s="75"/>
      <c r="D2307" s="74"/>
      <c r="E2307" s="73"/>
      <c r="F2307" s="73"/>
      <c r="G2307" s="73"/>
      <c r="I2307" s="73"/>
      <c r="J2307" s="73"/>
      <c r="K2307" s="73"/>
      <c r="L2307" s="73"/>
      <c r="M2307" s="73"/>
      <c r="N2307" s="73"/>
    </row>
    <row r="2308" spans="1:14">
      <c r="A2308" s="73"/>
      <c r="B2308" s="74"/>
      <c r="C2308" s="75"/>
      <c r="D2308" s="74"/>
      <c r="E2308" s="73"/>
      <c r="F2308" s="73"/>
      <c r="G2308" s="73"/>
      <c r="I2308" s="73"/>
      <c r="J2308" s="73"/>
      <c r="K2308" s="73"/>
      <c r="L2308" s="73"/>
      <c r="M2308" s="73"/>
      <c r="N2308" s="73"/>
    </row>
    <row r="2309" spans="1:14">
      <c r="A2309" s="73"/>
      <c r="B2309" s="74"/>
      <c r="C2309" s="75"/>
      <c r="D2309" s="74"/>
      <c r="E2309" s="73"/>
      <c r="F2309" s="73"/>
      <c r="G2309" s="73"/>
      <c r="I2309" s="73"/>
      <c r="J2309" s="73"/>
      <c r="K2309" s="73"/>
      <c r="L2309" s="73"/>
      <c r="M2309" s="73"/>
      <c r="N2309" s="73"/>
    </row>
    <row r="2310" spans="1:14">
      <c r="A2310" s="73"/>
      <c r="B2310" s="74"/>
      <c r="C2310" s="75"/>
      <c r="D2310" s="74"/>
      <c r="E2310" s="73"/>
      <c r="F2310" s="73"/>
      <c r="G2310" s="73"/>
      <c r="I2310" s="73"/>
      <c r="J2310" s="73"/>
      <c r="K2310" s="73"/>
      <c r="L2310" s="73"/>
      <c r="M2310" s="73"/>
      <c r="N2310" s="73"/>
    </row>
    <row r="2311" spans="1:14">
      <c r="A2311" s="73"/>
      <c r="B2311" s="74"/>
      <c r="C2311" s="75"/>
      <c r="D2311" s="74"/>
      <c r="E2311" s="73"/>
      <c r="F2311" s="73"/>
      <c r="G2311" s="73"/>
      <c r="I2311" s="73"/>
      <c r="J2311" s="73"/>
      <c r="K2311" s="73"/>
      <c r="L2311" s="73"/>
      <c r="M2311" s="73"/>
      <c r="N2311" s="73"/>
    </row>
    <row r="2312" spans="1:14">
      <c r="A2312" s="73"/>
      <c r="B2312" s="74"/>
      <c r="C2312" s="75"/>
      <c r="D2312" s="74"/>
      <c r="E2312" s="73"/>
      <c r="F2312" s="73"/>
      <c r="G2312" s="73"/>
      <c r="I2312" s="73"/>
      <c r="J2312" s="73"/>
      <c r="K2312" s="73"/>
      <c r="L2312" s="73"/>
      <c r="M2312" s="73"/>
      <c r="N2312" s="73"/>
    </row>
    <row r="2313" spans="1:14">
      <c r="A2313" s="73"/>
      <c r="B2313" s="74"/>
      <c r="C2313" s="75"/>
      <c r="D2313" s="74"/>
      <c r="E2313" s="73"/>
      <c r="F2313" s="73"/>
      <c r="G2313" s="73"/>
      <c r="I2313" s="73"/>
      <c r="J2313" s="73"/>
      <c r="K2313" s="73"/>
      <c r="L2313" s="73"/>
      <c r="M2313" s="73"/>
      <c r="N2313" s="73"/>
    </row>
    <row r="2314" spans="1:14">
      <c r="A2314" s="73"/>
      <c r="B2314" s="74"/>
      <c r="C2314" s="75"/>
      <c r="D2314" s="74"/>
      <c r="E2314" s="73"/>
      <c r="F2314" s="73"/>
      <c r="G2314" s="73"/>
      <c r="I2314" s="73"/>
      <c r="J2314" s="73"/>
      <c r="K2314" s="73"/>
      <c r="L2314" s="73"/>
      <c r="M2314" s="73"/>
      <c r="N2314" s="73"/>
    </row>
    <row r="2315" spans="1:14">
      <c r="A2315" s="73"/>
      <c r="B2315" s="74"/>
      <c r="C2315" s="75"/>
      <c r="D2315" s="74"/>
      <c r="E2315" s="73"/>
      <c r="F2315" s="73"/>
      <c r="G2315" s="73"/>
      <c r="I2315" s="73"/>
      <c r="J2315" s="73"/>
      <c r="K2315" s="73"/>
      <c r="L2315" s="73"/>
      <c r="M2315" s="73"/>
      <c r="N2315" s="73"/>
    </row>
    <row r="2316" spans="1:14">
      <c r="A2316" s="73"/>
      <c r="B2316" s="74"/>
      <c r="C2316" s="75"/>
      <c r="D2316" s="74"/>
      <c r="E2316" s="73"/>
      <c r="F2316" s="73"/>
      <c r="G2316" s="73"/>
      <c r="I2316" s="73"/>
      <c r="J2316" s="73"/>
      <c r="K2316" s="73"/>
      <c r="L2316" s="73"/>
      <c r="M2316" s="73"/>
      <c r="N2316" s="73"/>
    </row>
    <row r="2317" spans="1:14">
      <c r="A2317" s="73"/>
      <c r="B2317" s="74"/>
      <c r="C2317" s="75"/>
      <c r="D2317" s="74"/>
      <c r="E2317" s="73"/>
      <c r="F2317" s="73"/>
      <c r="G2317" s="73"/>
      <c r="I2317" s="73"/>
      <c r="J2317" s="73"/>
      <c r="K2317" s="73"/>
      <c r="L2317" s="73"/>
      <c r="M2317" s="73"/>
      <c r="N2317" s="73"/>
    </row>
    <row r="2318" spans="1:14">
      <c r="A2318" s="73"/>
      <c r="B2318" s="74"/>
      <c r="C2318" s="75"/>
      <c r="D2318" s="74"/>
      <c r="E2318" s="73"/>
      <c r="F2318" s="73"/>
      <c r="G2318" s="73"/>
      <c r="I2318" s="73"/>
      <c r="J2318" s="73"/>
      <c r="K2318" s="73"/>
      <c r="L2318" s="73"/>
      <c r="M2318" s="73"/>
      <c r="N2318" s="73"/>
    </row>
    <row r="2319" spans="1:14">
      <c r="A2319" s="73"/>
      <c r="B2319" s="74"/>
      <c r="C2319" s="75"/>
      <c r="D2319" s="74"/>
      <c r="E2319" s="73"/>
      <c r="F2319" s="73"/>
      <c r="G2319" s="73"/>
      <c r="I2319" s="73"/>
      <c r="J2319" s="73"/>
      <c r="K2319" s="73"/>
      <c r="L2319" s="73"/>
      <c r="M2319" s="73"/>
      <c r="N2319" s="73"/>
    </row>
    <row r="2320" spans="1:14">
      <c r="A2320" s="73"/>
      <c r="B2320" s="74"/>
      <c r="C2320" s="75"/>
      <c r="D2320" s="74"/>
      <c r="E2320" s="73"/>
      <c r="F2320" s="73"/>
      <c r="G2320" s="73"/>
      <c r="I2320" s="73"/>
      <c r="J2320" s="73"/>
      <c r="K2320" s="73"/>
      <c r="L2320" s="73"/>
      <c r="M2320" s="73"/>
      <c r="N2320" s="73"/>
    </row>
    <row r="2321" spans="1:14">
      <c r="A2321" s="73"/>
      <c r="B2321" s="74"/>
      <c r="C2321" s="75"/>
      <c r="D2321" s="74"/>
      <c r="E2321" s="73"/>
      <c r="F2321" s="73"/>
      <c r="G2321" s="73"/>
      <c r="I2321" s="73"/>
      <c r="J2321" s="73"/>
      <c r="K2321" s="73"/>
      <c r="L2321" s="73"/>
      <c r="M2321" s="73"/>
      <c r="N2321" s="73"/>
    </row>
    <row r="2322" spans="1:14">
      <c r="A2322" s="73"/>
      <c r="B2322" s="74"/>
      <c r="C2322" s="75"/>
      <c r="D2322" s="74"/>
      <c r="E2322" s="73"/>
      <c r="F2322" s="73"/>
      <c r="G2322" s="73"/>
      <c r="I2322" s="73"/>
      <c r="J2322" s="73"/>
      <c r="K2322" s="73"/>
      <c r="L2322" s="73"/>
      <c r="M2322" s="73"/>
      <c r="N2322" s="73"/>
    </row>
    <row r="2323" spans="1:14">
      <c r="A2323" s="73"/>
      <c r="B2323" s="74"/>
      <c r="C2323" s="75"/>
      <c r="D2323" s="74"/>
      <c r="E2323" s="73"/>
      <c r="F2323" s="73"/>
      <c r="G2323" s="73"/>
      <c r="I2323" s="73"/>
      <c r="J2323" s="73"/>
      <c r="K2323" s="73"/>
      <c r="L2323" s="73"/>
      <c r="M2323" s="73"/>
      <c r="N2323" s="73"/>
    </row>
    <row r="2324" spans="1:14">
      <c r="A2324" s="73"/>
      <c r="B2324" s="74"/>
      <c r="C2324" s="75"/>
      <c r="D2324" s="74"/>
      <c r="E2324" s="73"/>
      <c r="F2324" s="73"/>
      <c r="G2324" s="73"/>
      <c r="I2324" s="73"/>
      <c r="J2324" s="73"/>
      <c r="K2324" s="73"/>
      <c r="L2324" s="73"/>
      <c r="M2324" s="73"/>
      <c r="N2324" s="73"/>
    </row>
    <row r="2325" spans="1:14">
      <c r="A2325" s="73"/>
      <c r="B2325" s="74"/>
      <c r="C2325" s="75"/>
      <c r="D2325" s="74"/>
      <c r="E2325" s="73"/>
      <c r="F2325" s="73"/>
      <c r="G2325" s="73"/>
      <c r="I2325" s="73"/>
      <c r="J2325" s="73"/>
      <c r="K2325" s="73"/>
      <c r="L2325" s="73"/>
      <c r="M2325" s="73"/>
      <c r="N2325" s="73"/>
    </row>
    <row r="2326" spans="1:14">
      <c r="A2326" s="73"/>
      <c r="B2326" s="74"/>
      <c r="C2326" s="75"/>
      <c r="D2326" s="74"/>
      <c r="E2326" s="73"/>
      <c r="F2326" s="73"/>
      <c r="G2326" s="73"/>
      <c r="I2326" s="73"/>
      <c r="J2326" s="73"/>
      <c r="K2326" s="73"/>
      <c r="L2326" s="73"/>
      <c r="M2326" s="73"/>
      <c r="N2326" s="73"/>
    </row>
    <row r="2327" spans="1:14">
      <c r="A2327" s="73"/>
      <c r="B2327" s="74"/>
      <c r="C2327" s="75"/>
      <c r="D2327" s="74"/>
      <c r="E2327" s="73"/>
      <c r="F2327" s="73"/>
      <c r="G2327" s="73"/>
      <c r="I2327" s="73"/>
      <c r="J2327" s="73"/>
      <c r="K2327" s="73"/>
      <c r="L2327" s="73"/>
      <c r="M2327" s="73"/>
      <c r="N2327" s="73"/>
    </row>
    <row r="2328" spans="1:14">
      <c r="A2328" s="73"/>
      <c r="B2328" s="74"/>
      <c r="C2328" s="75"/>
      <c r="D2328" s="74"/>
      <c r="E2328" s="73"/>
      <c r="F2328" s="73"/>
      <c r="G2328" s="73"/>
      <c r="I2328" s="73"/>
      <c r="J2328" s="73"/>
      <c r="K2328" s="73"/>
      <c r="L2328" s="73"/>
      <c r="M2328" s="73"/>
      <c r="N2328" s="73"/>
    </row>
    <row r="2329" spans="1:14">
      <c r="A2329" s="73"/>
      <c r="B2329" s="74"/>
      <c r="C2329" s="75"/>
      <c r="D2329" s="74"/>
      <c r="E2329" s="73"/>
      <c r="F2329" s="73"/>
      <c r="G2329" s="73"/>
      <c r="I2329" s="73"/>
      <c r="J2329" s="73"/>
      <c r="K2329" s="73"/>
      <c r="L2329" s="73"/>
      <c r="M2329" s="73"/>
      <c r="N2329" s="73"/>
    </row>
    <row r="2330" spans="1:14">
      <c r="A2330" s="73"/>
      <c r="B2330" s="74"/>
      <c r="C2330" s="75"/>
      <c r="D2330" s="74"/>
      <c r="E2330" s="73"/>
      <c r="F2330" s="73"/>
      <c r="G2330" s="73"/>
      <c r="I2330" s="73"/>
      <c r="J2330" s="73"/>
      <c r="K2330" s="73"/>
      <c r="L2330" s="73"/>
      <c r="M2330" s="73"/>
      <c r="N2330" s="73"/>
    </row>
    <row r="2331" spans="1:14">
      <c r="A2331" s="73"/>
      <c r="B2331" s="74"/>
      <c r="C2331" s="75"/>
      <c r="D2331" s="74"/>
      <c r="E2331" s="73"/>
      <c r="F2331" s="73"/>
      <c r="G2331" s="73"/>
      <c r="I2331" s="73"/>
      <c r="J2331" s="73"/>
      <c r="K2331" s="73"/>
      <c r="L2331" s="73"/>
      <c r="M2331" s="73"/>
      <c r="N2331" s="73"/>
    </row>
    <row r="2332" spans="1:14">
      <c r="A2332" s="73"/>
      <c r="B2332" s="74"/>
      <c r="C2332" s="75"/>
      <c r="D2332" s="74"/>
      <c r="E2332" s="73"/>
      <c r="F2332" s="73"/>
      <c r="G2332" s="73"/>
      <c r="I2332" s="73"/>
      <c r="J2332" s="73"/>
      <c r="K2332" s="73"/>
      <c r="L2332" s="73"/>
      <c r="M2332" s="73"/>
      <c r="N2332" s="73"/>
    </row>
    <row r="2333" spans="1:14">
      <c r="A2333" s="73"/>
      <c r="B2333" s="74"/>
      <c r="C2333" s="75"/>
      <c r="D2333" s="74"/>
      <c r="E2333" s="73"/>
      <c r="F2333" s="73"/>
      <c r="G2333" s="73"/>
      <c r="I2333" s="73"/>
      <c r="J2333" s="73"/>
      <c r="K2333" s="73"/>
      <c r="L2333" s="73"/>
      <c r="M2333" s="73"/>
      <c r="N2333" s="73"/>
    </row>
    <row r="2334" spans="1:14">
      <c r="A2334" s="73"/>
      <c r="B2334" s="74"/>
      <c r="C2334" s="75"/>
      <c r="D2334" s="74"/>
      <c r="E2334" s="73"/>
      <c r="F2334" s="73"/>
      <c r="G2334" s="73"/>
      <c r="I2334" s="73"/>
      <c r="J2334" s="73"/>
      <c r="K2334" s="73"/>
      <c r="L2334" s="73"/>
      <c r="M2334" s="73"/>
      <c r="N2334" s="73"/>
    </row>
    <row r="2335" spans="1:14">
      <c r="A2335" s="73"/>
      <c r="B2335" s="74"/>
      <c r="C2335" s="75"/>
      <c r="D2335" s="74"/>
      <c r="E2335" s="73"/>
      <c r="F2335" s="73"/>
      <c r="G2335" s="73"/>
      <c r="I2335" s="73"/>
      <c r="J2335" s="73"/>
      <c r="K2335" s="73"/>
      <c r="L2335" s="73"/>
      <c r="M2335" s="73"/>
      <c r="N2335" s="73"/>
    </row>
    <row r="2336" spans="1:14">
      <c r="A2336" s="73"/>
      <c r="B2336" s="74"/>
      <c r="C2336" s="75"/>
      <c r="D2336" s="74"/>
      <c r="E2336" s="73"/>
      <c r="F2336" s="73"/>
      <c r="G2336" s="73"/>
      <c r="I2336" s="73"/>
      <c r="J2336" s="73"/>
      <c r="K2336" s="73"/>
      <c r="L2336" s="73"/>
      <c r="M2336" s="73"/>
      <c r="N2336" s="73"/>
    </row>
    <row r="2337" spans="1:14">
      <c r="A2337" s="73"/>
      <c r="B2337" s="74"/>
      <c r="C2337" s="75"/>
      <c r="D2337" s="74"/>
      <c r="E2337" s="73"/>
      <c r="F2337" s="73"/>
      <c r="G2337" s="73"/>
      <c r="I2337" s="73"/>
      <c r="J2337" s="73"/>
      <c r="K2337" s="73"/>
      <c r="L2337" s="73"/>
      <c r="M2337" s="73"/>
      <c r="N2337" s="73"/>
    </row>
    <row r="2338" spans="1:14">
      <c r="A2338" s="73"/>
      <c r="B2338" s="74"/>
      <c r="C2338" s="75"/>
      <c r="D2338" s="74"/>
      <c r="E2338" s="73"/>
      <c r="F2338" s="73"/>
      <c r="G2338" s="73"/>
      <c r="I2338" s="73"/>
      <c r="J2338" s="73"/>
      <c r="K2338" s="73"/>
      <c r="L2338" s="73"/>
      <c r="M2338" s="73"/>
      <c r="N2338" s="73"/>
    </row>
    <row r="2339" spans="1:14">
      <c r="A2339" s="73"/>
      <c r="B2339" s="74"/>
      <c r="C2339" s="75"/>
      <c r="D2339" s="74"/>
      <c r="E2339" s="73"/>
      <c r="F2339" s="73"/>
      <c r="G2339" s="73"/>
      <c r="I2339" s="73"/>
      <c r="J2339" s="73"/>
      <c r="K2339" s="73"/>
      <c r="L2339" s="73"/>
      <c r="M2339" s="73"/>
      <c r="N2339" s="73"/>
    </row>
    <row r="2340" spans="1:14">
      <c r="A2340" s="73"/>
      <c r="B2340" s="74"/>
      <c r="C2340" s="75"/>
      <c r="D2340" s="74"/>
      <c r="E2340" s="73"/>
      <c r="F2340" s="73"/>
      <c r="G2340" s="73"/>
      <c r="I2340" s="73"/>
      <c r="J2340" s="73"/>
      <c r="K2340" s="73"/>
      <c r="L2340" s="73"/>
      <c r="M2340" s="73"/>
      <c r="N2340" s="73"/>
    </row>
    <row r="2341" spans="1:14">
      <c r="A2341" s="73"/>
      <c r="B2341" s="74"/>
      <c r="C2341" s="75"/>
      <c r="D2341" s="74"/>
      <c r="E2341" s="73"/>
      <c r="F2341" s="73"/>
      <c r="G2341" s="73"/>
      <c r="I2341" s="73"/>
      <c r="J2341" s="73"/>
      <c r="K2341" s="73"/>
      <c r="L2341" s="73"/>
      <c r="M2341" s="73"/>
      <c r="N2341" s="73"/>
    </row>
    <row r="2342" spans="1:14">
      <c r="A2342" s="73"/>
      <c r="B2342" s="74"/>
      <c r="C2342" s="75"/>
      <c r="D2342" s="74"/>
      <c r="E2342" s="73"/>
      <c r="F2342" s="73"/>
      <c r="G2342" s="73"/>
      <c r="I2342" s="73"/>
      <c r="J2342" s="73"/>
      <c r="K2342" s="73"/>
      <c r="L2342" s="73"/>
      <c r="M2342" s="73"/>
      <c r="N2342" s="73"/>
    </row>
    <row r="2343" spans="1:14">
      <c r="A2343" s="73"/>
      <c r="B2343" s="74"/>
      <c r="C2343" s="75"/>
      <c r="D2343" s="74"/>
      <c r="E2343" s="73"/>
      <c r="F2343" s="73"/>
      <c r="G2343" s="73"/>
      <c r="I2343" s="73"/>
      <c r="J2343" s="73"/>
      <c r="K2343" s="73"/>
      <c r="L2343" s="73"/>
      <c r="M2343" s="73"/>
      <c r="N2343" s="73"/>
    </row>
    <row r="2344" spans="1:14">
      <c r="A2344" s="73"/>
      <c r="B2344" s="74"/>
      <c r="C2344" s="75"/>
      <c r="D2344" s="74"/>
      <c r="E2344" s="73"/>
      <c r="F2344" s="73"/>
      <c r="G2344" s="73"/>
      <c r="I2344" s="73"/>
      <c r="J2344" s="73"/>
      <c r="K2344" s="73"/>
      <c r="L2344" s="73"/>
      <c r="M2344" s="73"/>
      <c r="N2344" s="73"/>
    </row>
    <row r="2345" spans="1:14">
      <c r="A2345" s="73"/>
      <c r="B2345" s="74"/>
      <c r="C2345" s="75"/>
      <c r="D2345" s="74"/>
      <c r="E2345" s="73"/>
      <c r="F2345" s="73"/>
      <c r="G2345" s="73"/>
      <c r="I2345" s="73"/>
      <c r="J2345" s="73"/>
      <c r="K2345" s="73"/>
      <c r="L2345" s="73"/>
      <c r="M2345" s="73"/>
      <c r="N2345" s="73"/>
    </row>
    <row r="2346" spans="1:14">
      <c r="A2346" s="73"/>
      <c r="B2346" s="74"/>
      <c r="C2346" s="75"/>
      <c r="D2346" s="74"/>
      <c r="E2346" s="73"/>
      <c r="F2346" s="73"/>
      <c r="G2346" s="73"/>
      <c r="I2346" s="73"/>
      <c r="J2346" s="73"/>
      <c r="K2346" s="73"/>
      <c r="L2346" s="73"/>
      <c r="M2346" s="73"/>
      <c r="N2346" s="73"/>
    </row>
    <row r="2347" spans="1:14">
      <c r="A2347" s="73"/>
      <c r="B2347" s="74"/>
      <c r="C2347" s="75"/>
      <c r="D2347" s="74"/>
      <c r="E2347" s="73"/>
      <c r="F2347" s="73"/>
      <c r="G2347" s="73"/>
      <c r="I2347" s="73"/>
      <c r="J2347" s="73"/>
      <c r="K2347" s="73"/>
      <c r="L2347" s="73"/>
      <c r="M2347" s="73"/>
      <c r="N2347" s="73"/>
    </row>
    <row r="2348" spans="1:14">
      <c r="A2348" s="73"/>
      <c r="B2348" s="74"/>
      <c r="C2348" s="75"/>
      <c r="D2348" s="74"/>
      <c r="E2348" s="73"/>
      <c r="F2348" s="73"/>
      <c r="G2348" s="73"/>
      <c r="I2348" s="73"/>
      <c r="J2348" s="73"/>
      <c r="K2348" s="73"/>
      <c r="L2348" s="73"/>
      <c r="M2348" s="73"/>
      <c r="N2348" s="73"/>
    </row>
    <row r="2349" spans="1:14">
      <c r="A2349" s="73"/>
      <c r="B2349" s="74"/>
      <c r="C2349" s="75"/>
      <c r="D2349" s="74"/>
      <c r="E2349" s="73"/>
      <c r="F2349" s="73"/>
      <c r="G2349" s="73"/>
      <c r="I2349" s="73"/>
      <c r="J2349" s="73"/>
      <c r="K2349" s="73"/>
      <c r="L2349" s="73"/>
      <c r="M2349" s="73"/>
      <c r="N2349" s="73"/>
    </row>
    <row r="2350" spans="1:14">
      <c r="A2350" s="73"/>
      <c r="B2350" s="74"/>
      <c r="C2350" s="75"/>
      <c r="D2350" s="74"/>
      <c r="E2350" s="73"/>
      <c r="F2350" s="73"/>
      <c r="G2350" s="73"/>
      <c r="I2350" s="73"/>
      <c r="J2350" s="73"/>
      <c r="K2350" s="73"/>
      <c r="L2350" s="73"/>
      <c r="M2350" s="73"/>
      <c r="N2350" s="73"/>
    </row>
    <row r="2351" spans="1:14">
      <c r="A2351" s="73"/>
      <c r="B2351" s="74"/>
      <c r="C2351" s="75"/>
      <c r="D2351" s="74"/>
      <c r="E2351" s="73"/>
      <c r="F2351" s="73"/>
      <c r="G2351" s="73"/>
      <c r="I2351" s="73"/>
      <c r="J2351" s="73"/>
      <c r="K2351" s="73"/>
      <c r="L2351" s="73"/>
      <c r="M2351" s="73"/>
      <c r="N2351" s="73"/>
    </row>
    <row r="2352" spans="1:14">
      <c r="A2352" s="73"/>
      <c r="B2352" s="74"/>
      <c r="C2352" s="75"/>
      <c r="D2352" s="74"/>
      <c r="E2352" s="73"/>
      <c r="F2352" s="73"/>
      <c r="G2352" s="73"/>
      <c r="I2352" s="73"/>
      <c r="J2352" s="73"/>
      <c r="K2352" s="73"/>
      <c r="L2352" s="73"/>
      <c r="M2352" s="73"/>
      <c r="N2352" s="73"/>
    </row>
    <row r="2353" spans="1:14">
      <c r="A2353" s="73"/>
      <c r="B2353" s="74"/>
      <c r="C2353" s="75"/>
      <c r="D2353" s="74"/>
      <c r="E2353" s="73"/>
      <c r="F2353" s="73"/>
      <c r="G2353" s="73"/>
      <c r="I2353" s="73"/>
      <c r="J2353" s="73"/>
      <c r="K2353" s="73"/>
      <c r="L2353" s="73"/>
      <c r="M2353" s="73"/>
      <c r="N2353" s="73"/>
    </row>
    <row r="2354" spans="1:14">
      <c r="A2354" s="73"/>
      <c r="B2354" s="74"/>
      <c r="C2354" s="75"/>
      <c r="D2354" s="74"/>
      <c r="E2354" s="73"/>
      <c r="F2354" s="73"/>
      <c r="G2354" s="73"/>
      <c r="I2354" s="73"/>
      <c r="J2354" s="73"/>
      <c r="K2354" s="73"/>
      <c r="L2354" s="73"/>
      <c r="M2354" s="73"/>
      <c r="N2354" s="73"/>
    </row>
    <row r="2355" spans="1:14">
      <c r="A2355" s="73"/>
      <c r="B2355" s="74"/>
      <c r="C2355" s="75"/>
      <c r="D2355" s="74"/>
      <c r="E2355" s="73"/>
      <c r="F2355" s="73"/>
      <c r="G2355" s="73"/>
      <c r="I2355" s="73"/>
      <c r="J2355" s="73"/>
      <c r="K2355" s="73"/>
      <c r="L2355" s="73"/>
      <c r="M2355" s="73"/>
      <c r="N2355" s="73"/>
    </row>
    <row r="2356" spans="1:14">
      <c r="A2356" s="73"/>
      <c r="B2356" s="74"/>
      <c r="C2356" s="75"/>
      <c r="D2356" s="74"/>
      <c r="E2356" s="73"/>
      <c r="F2356" s="73"/>
      <c r="G2356" s="73"/>
      <c r="I2356" s="73"/>
      <c r="J2356" s="73"/>
      <c r="K2356" s="73"/>
      <c r="L2356" s="73"/>
      <c r="M2356" s="73"/>
      <c r="N2356" s="73"/>
    </row>
    <row r="2357" spans="1:14">
      <c r="A2357" s="73"/>
      <c r="B2357" s="74"/>
      <c r="C2357" s="75"/>
      <c r="D2357" s="74"/>
      <c r="E2357" s="73"/>
      <c r="F2357" s="73"/>
      <c r="G2357" s="73"/>
      <c r="I2357" s="73"/>
      <c r="J2357" s="73"/>
      <c r="K2357" s="73"/>
      <c r="L2357" s="73"/>
      <c r="M2357" s="73"/>
      <c r="N2357" s="73"/>
    </row>
    <row r="2358" spans="1:14">
      <c r="A2358" s="73"/>
      <c r="B2358" s="74"/>
      <c r="C2358" s="75"/>
      <c r="D2358" s="74"/>
      <c r="E2358" s="73"/>
      <c r="F2358" s="73"/>
      <c r="G2358" s="73"/>
      <c r="I2358" s="73"/>
      <c r="J2358" s="73"/>
      <c r="K2358" s="73"/>
      <c r="L2358" s="73"/>
      <c r="M2358" s="73"/>
      <c r="N2358" s="73"/>
    </row>
    <row r="2359" spans="1:14">
      <c r="A2359" s="73"/>
      <c r="B2359" s="74"/>
      <c r="C2359" s="75"/>
      <c r="D2359" s="74"/>
      <c r="E2359" s="73"/>
      <c r="F2359" s="73"/>
      <c r="G2359" s="73"/>
      <c r="I2359" s="73"/>
      <c r="J2359" s="73"/>
      <c r="K2359" s="73"/>
      <c r="L2359" s="73"/>
      <c r="M2359" s="73"/>
      <c r="N2359" s="73"/>
    </row>
    <row r="2360" spans="1:14">
      <c r="A2360" s="73"/>
      <c r="B2360" s="74"/>
      <c r="C2360" s="75"/>
      <c r="D2360" s="74"/>
      <c r="E2360" s="73"/>
      <c r="F2360" s="73"/>
      <c r="G2360" s="73"/>
      <c r="I2360" s="73"/>
      <c r="J2360" s="73"/>
      <c r="K2360" s="73"/>
      <c r="L2360" s="73"/>
      <c r="M2360" s="73"/>
      <c r="N2360" s="73"/>
    </row>
    <row r="2361" spans="1:14">
      <c r="A2361" s="73"/>
      <c r="B2361" s="74"/>
      <c r="C2361" s="75"/>
      <c r="D2361" s="74"/>
      <c r="E2361" s="73"/>
      <c r="F2361" s="73"/>
      <c r="G2361" s="73"/>
      <c r="I2361" s="73"/>
      <c r="J2361" s="73"/>
      <c r="K2361" s="73"/>
      <c r="L2361" s="73"/>
      <c r="M2361" s="73"/>
      <c r="N2361" s="73"/>
    </row>
    <row r="2362" spans="1:14">
      <c r="A2362" s="73"/>
      <c r="B2362" s="74"/>
      <c r="C2362" s="75"/>
      <c r="D2362" s="74"/>
      <c r="E2362" s="73"/>
      <c r="F2362" s="73"/>
      <c r="G2362" s="73"/>
      <c r="I2362" s="73"/>
      <c r="J2362" s="73"/>
      <c r="K2362" s="73"/>
      <c r="L2362" s="73"/>
      <c r="M2362" s="73"/>
      <c r="N2362" s="73"/>
    </row>
    <row r="2363" spans="1:14">
      <c r="A2363" s="73"/>
      <c r="B2363" s="74"/>
      <c r="C2363" s="75"/>
      <c r="D2363" s="74"/>
      <c r="E2363" s="73"/>
      <c r="F2363" s="73"/>
      <c r="G2363" s="73"/>
      <c r="I2363" s="73"/>
      <c r="J2363" s="73"/>
      <c r="K2363" s="73"/>
      <c r="L2363" s="73"/>
      <c r="M2363" s="73"/>
      <c r="N2363" s="73"/>
    </row>
    <row r="2364" spans="1:14">
      <c r="A2364" s="73"/>
      <c r="B2364" s="74"/>
      <c r="C2364" s="75"/>
      <c r="D2364" s="74"/>
      <c r="E2364" s="73"/>
      <c r="F2364" s="73"/>
      <c r="G2364" s="73"/>
      <c r="I2364" s="73"/>
      <c r="J2364" s="73"/>
      <c r="K2364" s="73"/>
      <c r="L2364" s="73"/>
      <c r="M2364" s="73"/>
      <c r="N2364" s="73"/>
    </row>
    <row r="2365" spans="1:14">
      <c r="A2365" s="73"/>
      <c r="B2365" s="74"/>
      <c r="C2365" s="75"/>
      <c r="D2365" s="74"/>
      <c r="E2365" s="73"/>
      <c r="F2365" s="73"/>
      <c r="G2365" s="73"/>
      <c r="I2365" s="73"/>
      <c r="J2365" s="73"/>
      <c r="K2365" s="73"/>
      <c r="L2365" s="73"/>
      <c r="M2365" s="73"/>
      <c r="N2365" s="73"/>
    </row>
    <row r="2366" spans="1:14">
      <c r="A2366" s="73"/>
      <c r="B2366" s="74"/>
      <c r="C2366" s="75"/>
      <c r="D2366" s="74"/>
      <c r="E2366" s="73"/>
      <c r="F2366" s="73"/>
      <c r="G2366" s="73"/>
      <c r="I2366" s="73"/>
      <c r="J2366" s="73"/>
      <c r="K2366" s="73"/>
      <c r="L2366" s="73"/>
      <c r="M2366" s="73"/>
      <c r="N2366" s="73"/>
    </row>
    <row r="2367" spans="1:14">
      <c r="A2367" s="73"/>
      <c r="B2367" s="74"/>
      <c r="C2367" s="75"/>
      <c r="D2367" s="74"/>
      <c r="E2367" s="73"/>
      <c r="F2367" s="73"/>
      <c r="G2367" s="73"/>
      <c r="I2367" s="73"/>
      <c r="J2367" s="73"/>
      <c r="K2367" s="73"/>
      <c r="L2367" s="73"/>
      <c r="M2367" s="73"/>
      <c r="N2367" s="73"/>
    </row>
    <row r="2368" spans="1:14">
      <c r="A2368" s="73"/>
      <c r="B2368" s="74"/>
      <c r="C2368" s="75"/>
      <c r="D2368" s="74"/>
      <c r="E2368" s="73"/>
      <c r="F2368" s="73"/>
      <c r="G2368" s="73"/>
      <c r="I2368" s="73"/>
      <c r="J2368" s="73"/>
      <c r="K2368" s="73"/>
      <c r="L2368" s="73"/>
      <c r="M2368" s="73"/>
      <c r="N2368" s="73"/>
    </row>
    <row r="2369" spans="1:14">
      <c r="A2369" s="73"/>
      <c r="B2369" s="74"/>
      <c r="C2369" s="75"/>
      <c r="D2369" s="74"/>
      <c r="E2369" s="73"/>
      <c r="F2369" s="73"/>
      <c r="G2369" s="73"/>
      <c r="I2369" s="73"/>
      <c r="J2369" s="73"/>
      <c r="K2369" s="73"/>
      <c r="L2369" s="73"/>
      <c r="M2369" s="73"/>
      <c r="N2369" s="73"/>
    </row>
    <row r="2370" spans="1:14">
      <c r="A2370" s="73"/>
      <c r="B2370" s="74"/>
      <c r="C2370" s="75"/>
      <c r="D2370" s="74"/>
      <c r="E2370" s="73"/>
      <c r="F2370" s="73"/>
      <c r="G2370" s="73"/>
      <c r="I2370" s="73"/>
      <c r="J2370" s="73"/>
      <c r="K2370" s="73"/>
      <c r="L2370" s="73"/>
      <c r="M2370" s="73"/>
      <c r="N2370" s="73"/>
    </row>
    <row r="2371" spans="1:14">
      <c r="A2371" s="73"/>
      <c r="B2371" s="74"/>
      <c r="C2371" s="75"/>
      <c r="D2371" s="74"/>
      <c r="E2371" s="73"/>
      <c r="F2371" s="73"/>
      <c r="G2371" s="73"/>
      <c r="I2371" s="73"/>
      <c r="J2371" s="73"/>
      <c r="K2371" s="73"/>
      <c r="L2371" s="73"/>
      <c r="M2371" s="73"/>
      <c r="N2371" s="73"/>
    </row>
    <row r="2372" spans="1:14">
      <c r="A2372" s="73"/>
      <c r="B2372" s="74"/>
      <c r="C2372" s="75"/>
      <c r="D2372" s="74"/>
      <c r="E2372" s="73"/>
      <c r="F2372" s="73"/>
      <c r="G2372" s="73"/>
      <c r="I2372" s="73"/>
      <c r="J2372" s="73"/>
      <c r="K2372" s="73"/>
      <c r="L2372" s="73"/>
      <c r="M2372" s="73"/>
      <c r="N2372" s="73"/>
    </row>
    <row r="2373" spans="1:14">
      <c r="A2373" s="73"/>
      <c r="B2373" s="74"/>
      <c r="C2373" s="75"/>
      <c r="D2373" s="74"/>
      <c r="E2373" s="73"/>
      <c r="F2373" s="73"/>
      <c r="G2373" s="73"/>
      <c r="I2373" s="73"/>
      <c r="J2373" s="73"/>
      <c r="K2373" s="73"/>
      <c r="L2373" s="73"/>
      <c r="M2373" s="73"/>
      <c r="N2373" s="73"/>
    </row>
    <row r="2374" spans="1:14">
      <c r="A2374" s="73"/>
      <c r="B2374" s="74"/>
      <c r="C2374" s="75"/>
      <c r="D2374" s="74"/>
      <c r="E2374" s="73"/>
      <c r="F2374" s="73"/>
      <c r="G2374" s="73"/>
      <c r="I2374" s="73"/>
      <c r="J2374" s="73"/>
      <c r="K2374" s="73"/>
      <c r="L2374" s="73"/>
      <c r="M2374" s="73"/>
      <c r="N2374" s="73"/>
    </row>
    <row r="2375" spans="1:14">
      <c r="A2375" s="73"/>
      <c r="B2375" s="74"/>
      <c r="C2375" s="75"/>
      <c r="D2375" s="74"/>
      <c r="E2375" s="73"/>
      <c r="F2375" s="73"/>
      <c r="G2375" s="73"/>
      <c r="I2375" s="73"/>
      <c r="J2375" s="73"/>
      <c r="K2375" s="73"/>
      <c r="L2375" s="73"/>
      <c r="M2375" s="73"/>
      <c r="N2375" s="73"/>
    </row>
    <row r="2376" spans="1:14">
      <c r="A2376" s="73"/>
      <c r="B2376" s="74"/>
      <c r="C2376" s="75"/>
      <c r="D2376" s="74"/>
      <c r="E2376" s="73"/>
      <c r="F2376" s="73"/>
      <c r="G2376" s="73"/>
      <c r="I2376" s="73"/>
      <c r="J2376" s="73"/>
      <c r="K2376" s="73"/>
      <c r="L2376" s="73"/>
      <c r="M2376" s="73"/>
      <c r="N2376" s="73"/>
    </row>
    <row r="2377" spans="1:14">
      <c r="A2377" s="73"/>
      <c r="B2377" s="74"/>
      <c r="C2377" s="75"/>
      <c r="D2377" s="74"/>
      <c r="E2377" s="73"/>
      <c r="F2377" s="73"/>
      <c r="G2377" s="73"/>
      <c r="I2377" s="73"/>
      <c r="J2377" s="73"/>
      <c r="K2377" s="73"/>
      <c r="L2377" s="73"/>
      <c r="M2377" s="73"/>
      <c r="N2377" s="73"/>
    </row>
    <row r="2378" spans="1:14">
      <c r="A2378" s="73"/>
      <c r="B2378" s="74"/>
      <c r="C2378" s="75"/>
      <c r="D2378" s="74"/>
      <c r="E2378" s="73"/>
      <c r="F2378" s="73"/>
      <c r="G2378" s="73"/>
      <c r="I2378" s="73"/>
      <c r="J2378" s="73"/>
      <c r="K2378" s="73"/>
      <c r="L2378" s="73"/>
      <c r="M2378" s="73"/>
      <c r="N2378" s="73"/>
    </row>
    <row r="2379" spans="1:14">
      <c r="A2379" s="73"/>
      <c r="B2379" s="74"/>
      <c r="C2379" s="75"/>
      <c r="D2379" s="74"/>
      <c r="E2379" s="73"/>
      <c r="F2379" s="73"/>
      <c r="G2379" s="73"/>
      <c r="I2379" s="73"/>
      <c r="J2379" s="73"/>
      <c r="K2379" s="73"/>
      <c r="L2379" s="73"/>
      <c r="M2379" s="73"/>
      <c r="N2379" s="73"/>
    </row>
    <row r="2380" spans="1:14">
      <c r="A2380" s="73"/>
      <c r="B2380" s="74"/>
      <c r="C2380" s="75"/>
      <c r="D2380" s="74"/>
      <c r="E2380" s="73"/>
      <c r="F2380" s="73"/>
      <c r="G2380" s="73"/>
      <c r="I2380" s="73"/>
      <c r="J2380" s="73"/>
      <c r="K2380" s="73"/>
      <c r="L2380" s="73"/>
      <c r="M2380" s="73"/>
      <c r="N2380" s="73"/>
    </row>
    <row r="2381" spans="1:14">
      <c r="A2381" s="73"/>
      <c r="B2381" s="74"/>
      <c r="C2381" s="75"/>
      <c r="D2381" s="74"/>
      <c r="E2381" s="73"/>
      <c r="F2381" s="73"/>
      <c r="G2381" s="73"/>
      <c r="I2381" s="73"/>
      <c r="J2381" s="73"/>
      <c r="K2381" s="73"/>
      <c r="L2381" s="73"/>
      <c r="M2381" s="73"/>
      <c r="N2381" s="73"/>
    </row>
    <row r="2382" spans="1:14">
      <c r="A2382" s="73"/>
      <c r="B2382" s="74"/>
      <c r="C2382" s="75"/>
      <c r="D2382" s="74"/>
      <c r="E2382" s="73"/>
      <c r="F2382" s="73"/>
      <c r="G2382" s="73"/>
      <c r="I2382" s="73"/>
      <c r="J2382" s="73"/>
      <c r="K2382" s="73"/>
      <c r="L2382" s="73"/>
      <c r="M2382" s="73"/>
      <c r="N2382" s="73"/>
    </row>
    <row r="2383" spans="1:14">
      <c r="A2383" s="73"/>
      <c r="B2383" s="74"/>
      <c r="C2383" s="75"/>
      <c r="D2383" s="74"/>
      <c r="E2383" s="73"/>
      <c r="F2383" s="73"/>
      <c r="G2383" s="73"/>
      <c r="I2383" s="73"/>
      <c r="J2383" s="73"/>
      <c r="K2383" s="73"/>
      <c r="L2383" s="73"/>
      <c r="M2383" s="73"/>
      <c r="N2383" s="73"/>
    </row>
    <row r="2384" spans="1:14">
      <c r="A2384" s="73"/>
      <c r="B2384" s="74"/>
      <c r="C2384" s="75"/>
      <c r="D2384" s="74"/>
      <c r="E2384" s="73"/>
      <c r="F2384" s="73"/>
      <c r="G2384" s="73"/>
      <c r="I2384" s="73"/>
      <c r="J2384" s="73"/>
      <c r="K2384" s="73"/>
      <c r="L2384" s="73"/>
      <c r="M2384" s="73"/>
      <c r="N2384" s="73"/>
    </row>
    <row r="2385" spans="1:14">
      <c r="A2385" s="73"/>
      <c r="B2385" s="74"/>
      <c r="C2385" s="75"/>
      <c r="D2385" s="74"/>
      <c r="E2385" s="73"/>
      <c r="F2385" s="73"/>
      <c r="G2385" s="73"/>
      <c r="I2385" s="73"/>
      <c r="J2385" s="73"/>
      <c r="K2385" s="73"/>
      <c r="L2385" s="73"/>
      <c r="M2385" s="73"/>
      <c r="N2385" s="73"/>
    </row>
    <row r="2386" spans="1:14">
      <c r="A2386" s="73"/>
      <c r="B2386" s="74"/>
      <c r="C2386" s="75"/>
      <c r="D2386" s="74"/>
      <c r="E2386" s="73"/>
      <c r="F2386" s="73"/>
      <c r="G2386" s="73"/>
      <c r="I2386" s="73"/>
      <c r="J2386" s="73"/>
      <c r="K2386" s="73"/>
      <c r="L2386" s="73"/>
      <c r="M2386" s="73"/>
      <c r="N2386" s="73"/>
    </row>
    <row r="2387" spans="1:14">
      <c r="A2387" s="73"/>
      <c r="B2387" s="74"/>
      <c r="C2387" s="75"/>
      <c r="D2387" s="74"/>
      <c r="E2387" s="73"/>
      <c r="F2387" s="73"/>
      <c r="G2387" s="73"/>
      <c r="I2387" s="73"/>
      <c r="J2387" s="73"/>
      <c r="K2387" s="73"/>
      <c r="L2387" s="73"/>
      <c r="M2387" s="73"/>
      <c r="N2387" s="73"/>
    </row>
    <row r="2388" spans="1:14">
      <c r="A2388" s="73"/>
      <c r="B2388" s="74"/>
      <c r="C2388" s="75"/>
      <c r="D2388" s="74"/>
      <c r="E2388" s="73"/>
      <c r="F2388" s="73"/>
      <c r="G2388" s="73"/>
      <c r="I2388" s="73"/>
      <c r="J2388" s="73"/>
      <c r="K2388" s="73"/>
      <c r="L2388" s="73"/>
      <c r="M2388" s="73"/>
      <c r="N2388" s="73"/>
    </row>
    <row r="2389" spans="1:14">
      <c r="A2389" s="73"/>
      <c r="B2389" s="74"/>
      <c r="C2389" s="75"/>
      <c r="D2389" s="74"/>
      <c r="E2389" s="73"/>
      <c r="F2389" s="73"/>
      <c r="G2389" s="73"/>
      <c r="I2389" s="73"/>
      <c r="J2389" s="73"/>
      <c r="K2389" s="73"/>
      <c r="L2389" s="73"/>
      <c r="M2389" s="73"/>
      <c r="N2389" s="73"/>
    </row>
    <row r="2390" spans="1:14">
      <c r="A2390" s="73"/>
      <c r="B2390" s="74"/>
      <c r="C2390" s="75"/>
      <c r="D2390" s="74"/>
      <c r="E2390" s="73"/>
      <c r="F2390" s="73"/>
      <c r="G2390" s="73"/>
      <c r="I2390" s="73"/>
      <c r="J2390" s="73"/>
      <c r="K2390" s="73"/>
      <c r="L2390" s="73"/>
      <c r="M2390" s="73"/>
      <c r="N2390" s="73"/>
    </row>
    <row r="2391" spans="1:14">
      <c r="A2391" s="73"/>
      <c r="B2391" s="74"/>
      <c r="C2391" s="75"/>
      <c r="D2391" s="74"/>
      <c r="E2391" s="73"/>
      <c r="F2391" s="73"/>
      <c r="G2391" s="73"/>
      <c r="I2391" s="73"/>
      <c r="J2391" s="73"/>
      <c r="K2391" s="73"/>
      <c r="L2391" s="73"/>
      <c r="M2391" s="73"/>
      <c r="N2391" s="73"/>
    </row>
    <row r="2392" spans="1:14">
      <c r="A2392" s="73"/>
      <c r="B2392" s="74"/>
      <c r="C2392" s="75"/>
      <c r="D2392" s="74"/>
      <c r="E2392" s="73"/>
      <c r="F2392" s="73"/>
      <c r="G2392" s="73"/>
      <c r="I2392" s="73"/>
      <c r="J2392" s="73"/>
      <c r="K2392" s="73"/>
      <c r="L2392" s="73"/>
      <c r="M2392" s="73"/>
      <c r="N2392" s="73"/>
    </row>
    <row r="2393" spans="1:14">
      <c r="A2393" s="73"/>
      <c r="B2393" s="74"/>
      <c r="C2393" s="75"/>
      <c r="D2393" s="74"/>
      <c r="E2393" s="73"/>
      <c r="F2393" s="73"/>
      <c r="G2393" s="73"/>
      <c r="I2393" s="73"/>
      <c r="J2393" s="73"/>
      <c r="K2393" s="73"/>
      <c r="L2393" s="73"/>
      <c r="M2393" s="73"/>
      <c r="N2393" s="73"/>
    </row>
    <row r="2394" spans="1:14">
      <c r="A2394" s="73"/>
      <c r="B2394" s="74"/>
      <c r="C2394" s="75"/>
      <c r="D2394" s="74"/>
      <c r="E2394" s="73"/>
      <c r="F2394" s="73"/>
      <c r="G2394" s="73"/>
      <c r="I2394" s="73"/>
      <c r="J2394" s="73"/>
      <c r="K2394" s="73"/>
      <c r="L2394" s="73"/>
      <c r="M2394" s="73"/>
      <c r="N2394" s="73"/>
    </row>
    <row r="2395" spans="1:14">
      <c r="A2395" s="73"/>
      <c r="B2395" s="74"/>
      <c r="C2395" s="75"/>
      <c r="D2395" s="74"/>
      <c r="E2395" s="73"/>
      <c r="F2395" s="73"/>
      <c r="G2395" s="73"/>
      <c r="I2395" s="73"/>
      <c r="J2395" s="73"/>
      <c r="K2395" s="73"/>
      <c r="L2395" s="73"/>
      <c r="M2395" s="73"/>
      <c r="N2395" s="73"/>
    </row>
    <row r="2396" spans="1:14">
      <c r="A2396" s="73"/>
      <c r="B2396" s="74"/>
      <c r="C2396" s="75"/>
      <c r="D2396" s="74"/>
      <c r="E2396" s="73"/>
      <c r="F2396" s="73"/>
      <c r="G2396" s="73"/>
      <c r="I2396" s="73"/>
      <c r="J2396" s="73"/>
      <c r="K2396" s="73"/>
      <c r="L2396" s="73"/>
      <c r="M2396" s="73"/>
      <c r="N2396" s="73"/>
    </row>
    <row r="2397" spans="1:14">
      <c r="A2397" s="73"/>
      <c r="B2397" s="74"/>
      <c r="C2397" s="75"/>
      <c r="D2397" s="74"/>
      <c r="E2397" s="73"/>
      <c r="F2397" s="73"/>
      <c r="G2397" s="73"/>
      <c r="I2397" s="73"/>
      <c r="J2397" s="73"/>
      <c r="K2397" s="73"/>
      <c r="L2397" s="73"/>
      <c r="M2397" s="73"/>
      <c r="N2397" s="73"/>
    </row>
    <row r="2398" spans="1:14">
      <c r="A2398" s="73"/>
      <c r="B2398" s="74"/>
      <c r="C2398" s="75"/>
      <c r="D2398" s="74"/>
      <c r="E2398" s="73"/>
      <c r="F2398" s="73"/>
      <c r="G2398" s="73"/>
      <c r="I2398" s="73"/>
      <c r="J2398" s="73"/>
      <c r="K2398" s="73"/>
      <c r="L2398" s="73"/>
      <c r="M2398" s="73"/>
      <c r="N2398" s="73"/>
    </row>
    <row r="2399" spans="1:14">
      <c r="A2399" s="73"/>
      <c r="B2399" s="74"/>
      <c r="C2399" s="75"/>
      <c r="D2399" s="74"/>
      <c r="E2399" s="73"/>
      <c r="F2399" s="73"/>
      <c r="G2399" s="73"/>
      <c r="I2399" s="73"/>
      <c r="J2399" s="73"/>
      <c r="K2399" s="73"/>
      <c r="L2399" s="73"/>
      <c r="M2399" s="73"/>
      <c r="N2399" s="73"/>
    </row>
    <row r="2400" spans="1:14">
      <c r="A2400" s="73"/>
      <c r="B2400" s="74"/>
      <c r="C2400" s="75"/>
      <c r="D2400" s="74"/>
      <c r="E2400" s="73"/>
      <c r="F2400" s="73"/>
      <c r="G2400" s="73"/>
      <c r="I2400" s="73"/>
      <c r="J2400" s="73"/>
      <c r="K2400" s="73"/>
      <c r="L2400" s="73"/>
      <c r="M2400" s="73"/>
      <c r="N2400" s="73"/>
    </row>
    <row r="2401" spans="1:14">
      <c r="A2401" s="73"/>
      <c r="B2401" s="74"/>
      <c r="C2401" s="75"/>
      <c r="D2401" s="74"/>
      <c r="E2401" s="73"/>
      <c r="F2401" s="73"/>
      <c r="G2401" s="73"/>
      <c r="I2401" s="73"/>
      <c r="J2401" s="73"/>
      <c r="K2401" s="73"/>
      <c r="L2401" s="73"/>
      <c r="M2401" s="73"/>
      <c r="N2401" s="73"/>
    </row>
    <row r="2402" spans="1:14">
      <c r="A2402" s="73"/>
      <c r="B2402" s="74"/>
      <c r="C2402" s="75"/>
      <c r="D2402" s="74"/>
      <c r="E2402" s="73"/>
      <c r="F2402" s="73"/>
      <c r="G2402" s="73"/>
      <c r="I2402" s="73"/>
      <c r="J2402" s="73"/>
      <c r="K2402" s="73"/>
      <c r="L2402" s="73"/>
      <c r="M2402" s="73"/>
      <c r="N2402" s="73"/>
    </row>
    <row r="2403" spans="1:14">
      <c r="A2403" s="73"/>
      <c r="B2403" s="74"/>
      <c r="C2403" s="75"/>
      <c r="D2403" s="74"/>
      <c r="E2403" s="73"/>
      <c r="F2403" s="73"/>
      <c r="G2403" s="73"/>
      <c r="I2403" s="73"/>
      <c r="J2403" s="73"/>
      <c r="K2403" s="73"/>
      <c r="L2403" s="73"/>
      <c r="M2403" s="73"/>
      <c r="N2403" s="73"/>
    </row>
    <row r="2404" spans="1:14">
      <c r="A2404" s="73"/>
      <c r="B2404" s="74"/>
      <c r="C2404" s="75"/>
      <c r="D2404" s="74"/>
      <c r="E2404" s="73"/>
      <c r="F2404" s="73"/>
      <c r="G2404" s="73"/>
      <c r="I2404" s="73"/>
      <c r="J2404" s="73"/>
      <c r="K2404" s="73"/>
      <c r="L2404" s="73"/>
      <c r="M2404" s="73"/>
      <c r="N2404" s="73"/>
    </row>
    <row r="2405" spans="1:14">
      <c r="A2405" s="73"/>
      <c r="B2405" s="74"/>
      <c r="C2405" s="75"/>
      <c r="D2405" s="74"/>
      <c r="E2405" s="73"/>
      <c r="F2405" s="73"/>
      <c r="G2405" s="73"/>
      <c r="I2405" s="73"/>
      <c r="J2405" s="73"/>
      <c r="K2405" s="73"/>
      <c r="L2405" s="73"/>
      <c r="M2405" s="73"/>
      <c r="N2405" s="73"/>
    </row>
    <row r="2406" spans="1:14">
      <c r="A2406" s="73"/>
      <c r="B2406" s="74"/>
      <c r="C2406" s="75"/>
      <c r="D2406" s="74"/>
      <c r="E2406" s="73"/>
      <c r="F2406" s="73"/>
      <c r="G2406" s="73"/>
      <c r="I2406" s="73"/>
      <c r="J2406" s="73"/>
      <c r="K2406" s="73"/>
      <c r="L2406" s="73"/>
      <c r="M2406" s="73"/>
      <c r="N2406" s="73"/>
    </row>
    <row r="2407" spans="1:14">
      <c r="A2407" s="73"/>
      <c r="B2407" s="74"/>
      <c r="C2407" s="75"/>
      <c r="D2407" s="74"/>
      <c r="E2407" s="73"/>
      <c r="F2407" s="73"/>
      <c r="G2407" s="73"/>
      <c r="I2407" s="73"/>
      <c r="J2407" s="73"/>
      <c r="K2407" s="73"/>
      <c r="L2407" s="73"/>
      <c r="M2407" s="73"/>
      <c r="N2407" s="73"/>
    </row>
    <row r="2408" spans="1:14">
      <c r="A2408" s="73"/>
      <c r="B2408" s="74"/>
      <c r="C2408" s="75"/>
      <c r="D2408" s="74"/>
      <c r="E2408" s="73"/>
      <c r="F2408" s="73"/>
      <c r="G2408" s="73"/>
      <c r="I2408" s="73"/>
      <c r="J2408" s="73"/>
      <c r="K2408" s="73"/>
      <c r="L2408" s="73"/>
      <c r="M2408" s="73"/>
      <c r="N2408" s="73"/>
    </row>
    <row r="2409" spans="1:14">
      <c r="A2409" s="73"/>
      <c r="B2409" s="74"/>
      <c r="C2409" s="75"/>
      <c r="D2409" s="74"/>
      <c r="E2409" s="73"/>
      <c r="F2409" s="73"/>
      <c r="G2409" s="73"/>
      <c r="I2409" s="73"/>
      <c r="J2409" s="73"/>
      <c r="K2409" s="73"/>
      <c r="L2409" s="73"/>
      <c r="M2409" s="73"/>
      <c r="N2409" s="73"/>
    </row>
    <row r="2410" spans="1:14">
      <c r="A2410" s="73"/>
      <c r="B2410" s="74"/>
      <c r="C2410" s="75"/>
      <c r="D2410" s="74"/>
      <c r="E2410" s="73"/>
      <c r="F2410" s="73"/>
      <c r="G2410" s="73"/>
      <c r="I2410" s="73"/>
      <c r="J2410" s="73"/>
      <c r="K2410" s="73"/>
      <c r="L2410" s="73"/>
      <c r="M2410" s="73"/>
      <c r="N2410" s="73"/>
    </row>
    <row r="2411" spans="1:14">
      <c r="A2411" s="73"/>
      <c r="B2411" s="74"/>
      <c r="C2411" s="75"/>
      <c r="D2411" s="74"/>
      <c r="E2411" s="73"/>
      <c r="F2411" s="73"/>
      <c r="G2411" s="73"/>
      <c r="I2411" s="73"/>
      <c r="J2411" s="73"/>
      <c r="K2411" s="73"/>
      <c r="L2411" s="73"/>
      <c r="M2411" s="73"/>
      <c r="N2411" s="73"/>
    </row>
    <row r="2412" spans="1:14">
      <c r="A2412" s="73"/>
      <c r="B2412" s="74"/>
      <c r="C2412" s="75"/>
      <c r="D2412" s="74"/>
      <c r="E2412" s="73"/>
      <c r="F2412" s="73"/>
      <c r="G2412" s="73"/>
      <c r="I2412" s="73"/>
      <c r="J2412" s="73"/>
      <c r="K2412" s="73"/>
      <c r="L2412" s="73"/>
      <c r="M2412" s="73"/>
      <c r="N2412" s="73"/>
    </row>
    <row r="2413" spans="1:14">
      <c r="A2413" s="73"/>
      <c r="B2413" s="74"/>
      <c r="C2413" s="75"/>
      <c r="D2413" s="74"/>
      <c r="E2413" s="73"/>
      <c r="F2413" s="73"/>
      <c r="G2413" s="73"/>
      <c r="I2413" s="73"/>
      <c r="J2413" s="73"/>
      <c r="K2413" s="73"/>
      <c r="L2413" s="73"/>
      <c r="M2413" s="73"/>
      <c r="N2413" s="73"/>
    </row>
    <row r="2414" spans="1:14">
      <c r="A2414" s="73"/>
      <c r="B2414" s="74"/>
      <c r="C2414" s="75"/>
      <c r="D2414" s="74"/>
      <c r="E2414" s="73"/>
      <c r="F2414" s="73"/>
      <c r="G2414" s="73"/>
      <c r="I2414" s="73"/>
      <c r="J2414" s="73"/>
      <c r="K2414" s="73"/>
      <c r="L2414" s="73"/>
      <c r="M2414" s="73"/>
      <c r="N2414" s="73"/>
    </row>
    <row r="2415" spans="1:14">
      <c r="A2415" s="73"/>
      <c r="B2415" s="74"/>
      <c r="C2415" s="75"/>
      <c r="D2415" s="74"/>
      <c r="E2415" s="73"/>
      <c r="F2415" s="73"/>
      <c r="G2415" s="73"/>
      <c r="I2415" s="73"/>
      <c r="J2415" s="73"/>
      <c r="K2415" s="73"/>
      <c r="L2415" s="73"/>
      <c r="M2415" s="73"/>
      <c r="N2415" s="73"/>
    </row>
    <row r="2416" spans="1:14">
      <c r="A2416" s="73"/>
      <c r="B2416" s="74"/>
      <c r="C2416" s="75"/>
      <c r="D2416" s="74"/>
      <c r="E2416" s="73"/>
      <c r="F2416" s="73"/>
      <c r="G2416" s="73"/>
      <c r="I2416" s="73"/>
      <c r="J2416" s="73"/>
      <c r="K2416" s="73"/>
      <c r="L2416" s="73"/>
      <c r="M2416" s="73"/>
      <c r="N2416" s="73"/>
    </row>
    <row r="2417" spans="1:14">
      <c r="A2417" s="73"/>
      <c r="B2417" s="74"/>
      <c r="C2417" s="75"/>
      <c r="D2417" s="74"/>
      <c r="E2417" s="73"/>
      <c r="F2417" s="73"/>
      <c r="G2417" s="73"/>
      <c r="I2417" s="73"/>
      <c r="J2417" s="73"/>
      <c r="K2417" s="73"/>
      <c r="L2417" s="73"/>
      <c r="M2417" s="73"/>
      <c r="N2417" s="73"/>
    </row>
    <row r="2418" spans="1:14">
      <c r="A2418" s="73"/>
      <c r="B2418" s="74"/>
      <c r="C2418" s="75"/>
      <c r="D2418" s="74"/>
      <c r="E2418" s="73"/>
      <c r="F2418" s="73"/>
      <c r="G2418" s="73"/>
      <c r="I2418" s="73"/>
      <c r="J2418" s="73"/>
      <c r="K2418" s="73"/>
      <c r="L2418" s="73"/>
      <c r="M2418" s="73"/>
      <c r="N2418" s="73"/>
    </row>
    <row r="2419" spans="1:14">
      <c r="A2419" s="73"/>
      <c r="B2419" s="74"/>
      <c r="C2419" s="75"/>
      <c r="D2419" s="74"/>
      <c r="E2419" s="73"/>
      <c r="F2419" s="73"/>
      <c r="G2419" s="73"/>
      <c r="I2419" s="73"/>
      <c r="J2419" s="73"/>
      <c r="K2419" s="73"/>
      <c r="L2419" s="73"/>
      <c r="M2419" s="73"/>
      <c r="N2419" s="73"/>
    </row>
    <row r="2420" spans="1:14">
      <c r="A2420" s="73"/>
      <c r="B2420" s="74"/>
      <c r="C2420" s="75"/>
      <c r="D2420" s="74"/>
      <c r="E2420" s="73"/>
      <c r="F2420" s="73"/>
      <c r="G2420" s="73"/>
      <c r="I2420" s="73"/>
      <c r="J2420" s="73"/>
      <c r="K2420" s="73"/>
      <c r="L2420" s="73"/>
      <c r="M2420" s="73"/>
      <c r="N2420" s="73"/>
    </row>
    <row r="2421" spans="1:14">
      <c r="A2421" s="73"/>
      <c r="B2421" s="74"/>
      <c r="C2421" s="75"/>
      <c r="D2421" s="74"/>
      <c r="E2421" s="73"/>
      <c r="F2421" s="73"/>
      <c r="G2421" s="73"/>
      <c r="I2421" s="73"/>
      <c r="J2421" s="73"/>
      <c r="K2421" s="73"/>
      <c r="L2421" s="73"/>
      <c r="M2421" s="73"/>
      <c r="N2421" s="73"/>
    </row>
    <row r="2422" spans="1:14">
      <c r="A2422" s="73"/>
      <c r="B2422" s="74"/>
      <c r="C2422" s="75"/>
      <c r="D2422" s="74"/>
      <c r="E2422" s="73"/>
      <c r="F2422" s="73"/>
      <c r="G2422" s="73"/>
      <c r="I2422" s="73"/>
      <c r="J2422" s="73"/>
      <c r="K2422" s="73"/>
      <c r="L2422" s="73"/>
      <c r="M2422" s="73"/>
      <c r="N2422" s="73"/>
    </row>
    <row r="2423" spans="1:14">
      <c r="A2423" s="73"/>
      <c r="B2423" s="74"/>
      <c r="C2423" s="75"/>
      <c r="D2423" s="74"/>
      <c r="E2423" s="73"/>
      <c r="F2423" s="73"/>
      <c r="G2423" s="73"/>
      <c r="I2423" s="73"/>
      <c r="J2423" s="73"/>
      <c r="K2423" s="73"/>
      <c r="L2423" s="73"/>
      <c r="M2423" s="73"/>
      <c r="N2423" s="73"/>
    </row>
    <row r="2424" spans="1:14">
      <c r="A2424" s="73"/>
      <c r="B2424" s="74"/>
      <c r="C2424" s="75"/>
      <c r="D2424" s="74"/>
      <c r="E2424" s="73"/>
      <c r="F2424" s="73"/>
      <c r="G2424" s="73"/>
      <c r="I2424" s="73"/>
      <c r="J2424" s="73"/>
      <c r="K2424" s="73"/>
      <c r="L2424" s="73"/>
      <c r="M2424" s="73"/>
      <c r="N2424" s="73"/>
    </row>
    <row r="2425" spans="1:14">
      <c r="A2425" s="73"/>
      <c r="B2425" s="74"/>
      <c r="C2425" s="75"/>
      <c r="D2425" s="74"/>
      <c r="E2425" s="73"/>
      <c r="F2425" s="73"/>
      <c r="G2425" s="73"/>
      <c r="I2425" s="73"/>
      <c r="J2425" s="73"/>
      <c r="K2425" s="73"/>
      <c r="L2425" s="73"/>
      <c r="M2425" s="73"/>
      <c r="N2425" s="73"/>
    </row>
    <row r="2426" spans="1:14">
      <c r="A2426" s="73"/>
      <c r="B2426" s="74"/>
      <c r="C2426" s="75"/>
      <c r="D2426" s="74"/>
      <c r="E2426" s="73"/>
      <c r="F2426" s="73"/>
      <c r="G2426" s="73"/>
      <c r="I2426" s="73"/>
      <c r="J2426" s="73"/>
      <c r="K2426" s="73"/>
      <c r="L2426" s="73"/>
      <c r="M2426" s="73"/>
      <c r="N2426" s="73"/>
    </row>
    <row r="2427" spans="1:14">
      <c r="A2427" s="73"/>
      <c r="B2427" s="74"/>
      <c r="C2427" s="75"/>
      <c r="D2427" s="74"/>
      <c r="E2427" s="73"/>
      <c r="F2427" s="73"/>
      <c r="G2427" s="73"/>
      <c r="I2427" s="73"/>
      <c r="J2427" s="73"/>
      <c r="K2427" s="73"/>
      <c r="L2427" s="73"/>
      <c r="M2427" s="73"/>
      <c r="N2427" s="73"/>
    </row>
    <row r="2428" spans="1:14">
      <c r="A2428" s="73"/>
      <c r="B2428" s="74"/>
      <c r="C2428" s="75"/>
      <c r="D2428" s="74"/>
      <c r="E2428" s="73"/>
      <c r="F2428" s="73"/>
      <c r="G2428" s="73"/>
      <c r="I2428" s="73"/>
      <c r="J2428" s="73"/>
      <c r="K2428" s="73"/>
      <c r="L2428" s="73"/>
      <c r="M2428" s="73"/>
      <c r="N2428" s="73"/>
    </row>
    <row r="2429" spans="1:14">
      <c r="A2429" s="73"/>
      <c r="B2429" s="74"/>
      <c r="C2429" s="75"/>
      <c r="D2429" s="74"/>
      <c r="E2429" s="73"/>
      <c r="F2429" s="73"/>
      <c r="G2429" s="73"/>
      <c r="I2429" s="73"/>
      <c r="J2429" s="73"/>
      <c r="K2429" s="73"/>
      <c r="L2429" s="73"/>
      <c r="M2429" s="73"/>
      <c r="N2429" s="73"/>
    </row>
    <row r="2430" spans="1:14">
      <c r="A2430" s="73"/>
      <c r="B2430" s="74"/>
      <c r="C2430" s="75"/>
      <c r="D2430" s="74"/>
      <c r="E2430" s="73"/>
      <c r="F2430" s="73"/>
      <c r="G2430" s="73"/>
      <c r="I2430" s="73"/>
      <c r="J2430" s="73"/>
      <c r="K2430" s="73"/>
      <c r="L2430" s="73"/>
      <c r="M2430" s="73"/>
      <c r="N2430" s="73"/>
    </row>
    <row r="2431" spans="1:14">
      <c r="A2431" s="73"/>
      <c r="B2431" s="74"/>
      <c r="C2431" s="75"/>
      <c r="D2431" s="74"/>
      <c r="E2431" s="73"/>
      <c r="F2431" s="73"/>
      <c r="G2431" s="73"/>
      <c r="I2431" s="73"/>
      <c r="J2431" s="73"/>
      <c r="K2431" s="73"/>
      <c r="L2431" s="73"/>
      <c r="M2431" s="73"/>
      <c r="N2431" s="73"/>
    </row>
    <row r="2432" spans="1:14">
      <c r="A2432" s="73"/>
      <c r="B2432" s="74"/>
      <c r="C2432" s="75"/>
      <c r="D2432" s="74"/>
      <c r="E2432" s="73"/>
      <c r="F2432" s="73"/>
      <c r="G2432" s="73"/>
      <c r="I2432" s="73"/>
      <c r="J2432" s="73"/>
      <c r="K2432" s="73"/>
      <c r="L2432" s="73"/>
      <c r="M2432" s="73"/>
      <c r="N2432" s="73"/>
    </row>
    <row r="2433" spans="1:14">
      <c r="A2433" s="73"/>
      <c r="B2433" s="74"/>
      <c r="C2433" s="75"/>
      <c r="D2433" s="74"/>
      <c r="E2433" s="73"/>
      <c r="F2433" s="73"/>
      <c r="G2433" s="73"/>
      <c r="I2433" s="73"/>
      <c r="J2433" s="73"/>
      <c r="K2433" s="73"/>
      <c r="L2433" s="73"/>
      <c r="M2433" s="73"/>
      <c r="N2433" s="73"/>
    </row>
    <row r="2434" spans="1:14">
      <c r="A2434" s="73"/>
      <c r="B2434" s="74"/>
      <c r="C2434" s="75"/>
      <c r="D2434" s="74"/>
      <c r="E2434" s="73"/>
      <c r="F2434" s="73"/>
      <c r="G2434" s="73"/>
      <c r="I2434" s="73"/>
      <c r="J2434" s="73"/>
      <c r="K2434" s="73"/>
      <c r="L2434" s="73"/>
      <c r="M2434" s="73"/>
      <c r="N2434" s="73"/>
    </row>
    <row r="2435" spans="1:14">
      <c r="A2435" s="73"/>
      <c r="B2435" s="74"/>
      <c r="C2435" s="75"/>
      <c r="D2435" s="74"/>
      <c r="E2435" s="73"/>
      <c r="F2435" s="73"/>
      <c r="G2435" s="73"/>
      <c r="I2435" s="73"/>
      <c r="J2435" s="73"/>
      <c r="K2435" s="73"/>
      <c r="L2435" s="73"/>
      <c r="M2435" s="73"/>
      <c r="N2435" s="73"/>
    </row>
    <row r="2436" spans="1:14">
      <c r="A2436" s="73"/>
      <c r="B2436" s="74"/>
      <c r="C2436" s="75"/>
      <c r="D2436" s="74"/>
      <c r="E2436" s="73"/>
      <c r="F2436" s="73"/>
      <c r="G2436" s="73"/>
      <c r="I2436" s="73"/>
      <c r="J2436" s="73"/>
      <c r="K2436" s="73"/>
      <c r="L2436" s="73"/>
      <c r="M2436" s="73"/>
      <c r="N2436" s="73"/>
    </row>
    <row r="2437" spans="1:14">
      <c r="A2437" s="73"/>
      <c r="B2437" s="74"/>
      <c r="C2437" s="75"/>
      <c r="D2437" s="74"/>
      <c r="E2437" s="73"/>
      <c r="F2437" s="73"/>
      <c r="G2437" s="73"/>
      <c r="I2437" s="73"/>
      <c r="J2437" s="73"/>
      <c r="K2437" s="73"/>
      <c r="L2437" s="73"/>
      <c r="M2437" s="73"/>
      <c r="N2437" s="73"/>
    </row>
    <row r="2438" spans="1:14">
      <c r="A2438" s="73"/>
      <c r="B2438" s="74"/>
      <c r="C2438" s="75"/>
      <c r="D2438" s="74"/>
      <c r="E2438" s="73"/>
      <c r="F2438" s="73"/>
      <c r="G2438" s="73"/>
      <c r="I2438" s="73"/>
      <c r="J2438" s="73"/>
      <c r="K2438" s="73"/>
      <c r="L2438" s="73"/>
      <c r="M2438" s="73"/>
      <c r="N2438" s="73"/>
    </row>
    <row r="2439" spans="1:14">
      <c r="A2439" s="73"/>
      <c r="B2439" s="74"/>
      <c r="C2439" s="75"/>
      <c r="D2439" s="74"/>
      <c r="E2439" s="73"/>
      <c r="F2439" s="73"/>
      <c r="G2439" s="73"/>
      <c r="I2439" s="73"/>
      <c r="J2439" s="73"/>
      <c r="K2439" s="73"/>
      <c r="L2439" s="73"/>
      <c r="M2439" s="73"/>
      <c r="N2439" s="73"/>
    </row>
    <row r="2440" spans="1:14">
      <c r="A2440" s="73"/>
      <c r="B2440" s="74"/>
      <c r="C2440" s="75"/>
      <c r="D2440" s="74"/>
      <c r="E2440" s="73"/>
      <c r="F2440" s="73"/>
      <c r="G2440" s="73"/>
      <c r="I2440" s="73"/>
      <c r="J2440" s="73"/>
      <c r="K2440" s="73"/>
      <c r="L2440" s="73"/>
      <c r="M2440" s="73"/>
      <c r="N2440" s="73"/>
    </row>
    <row r="2441" spans="1:14">
      <c r="A2441" s="73"/>
      <c r="B2441" s="74"/>
      <c r="C2441" s="75"/>
      <c r="D2441" s="74"/>
      <c r="E2441" s="73"/>
      <c r="F2441" s="73"/>
      <c r="G2441" s="73"/>
      <c r="I2441" s="73"/>
      <c r="J2441" s="73"/>
      <c r="K2441" s="73"/>
      <c r="L2441" s="73"/>
      <c r="M2441" s="73"/>
      <c r="N2441" s="73"/>
    </row>
    <row r="2442" spans="1:14">
      <c r="A2442" s="73"/>
      <c r="B2442" s="74"/>
      <c r="C2442" s="75"/>
      <c r="D2442" s="74"/>
      <c r="E2442" s="73"/>
      <c r="F2442" s="73"/>
      <c r="G2442" s="73"/>
      <c r="I2442" s="73"/>
      <c r="J2442" s="73"/>
      <c r="K2442" s="73"/>
      <c r="L2442" s="73"/>
      <c r="M2442" s="73"/>
      <c r="N2442" s="73"/>
    </row>
    <row r="2443" spans="1:14">
      <c r="A2443" s="73"/>
      <c r="B2443" s="74"/>
      <c r="C2443" s="75"/>
      <c r="D2443" s="74"/>
      <c r="E2443" s="73"/>
      <c r="F2443" s="73"/>
      <c r="G2443" s="73"/>
      <c r="I2443" s="73"/>
      <c r="J2443" s="73"/>
      <c r="K2443" s="73"/>
      <c r="L2443" s="73"/>
      <c r="M2443" s="73"/>
      <c r="N2443" s="73"/>
    </row>
    <row r="2444" spans="1:14">
      <c r="A2444" s="73"/>
      <c r="B2444" s="74"/>
      <c r="C2444" s="75"/>
      <c r="D2444" s="74"/>
      <c r="E2444" s="73"/>
      <c r="F2444" s="73"/>
      <c r="G2444" s="73"/>
      <c r="I2444" s="73"/>
      <c r="J2444" s="73"/>
      <c r="K2444" s="73"/>
      <c r="L2444" s="73"/>
      <c r="M2444" s="73"/>
      <c r="N2444" s="73"/>
    </row>
    <row r="2445" spans="1:14">
      <c r="A2445" s="73"/>
      <c r="B2445" s="74"/>
      <c r="C2445" s="75"/>
      <c r="D2445" s="74"/>
      <c r="E2445" s="73"/>
      <c r="F2445" s="73"/>
      <c r="G2445" s="73"/>
      <c r="I2445" s="73"/>
      <c r="J2445" s="73"/>
      <c r="K2445" s="73"/>
      <c r="L2445" s="73"/>
      <c r="M2445" s="73"/>
      <c r="N2445" s="73"/>
    </row>
    <row r="2446" spans="1:14">
      <c r="A2446" s="73"/>
      <c r="B2446" s="74"/>
      <c r="C2446" s="75"/>
      <c r="D2446" s="74"/>
      <c r="E2446" s="73"/>
      <c r="F2446" s="73"/>
      <c r="G2446" s="73"/>
      <c r="I2446" s="73"/>
      <c r="J2446" s="73"/>
      <c r="K2446" s="73"/>
      <c r="L2446" s="73"/>
      <c r="M2446" s="73"/>
      <c r="N2446" s="73"/>
    </row>
    <row r="2447" spans="1:14">
      <c r="A2447" s="73"/>
      <c r="B2447" s="74"/>
      <c r="C2447" s="75"/>
      <c r="D2447" s="74"/>
      <c r="E2447" s="73"/>
      <c r="F2447" s="73"/>
      <c r="G2447" s="73"/>
      <c r="I2447" s="73"/>
      <c r="J2447" s="73"/>
      <c r="K2447" s="73"/>
      <c r="L2447" s="73"/>
      <c r="M2447" s="73"/>
      <c r="N2447" s="73"/>
    </row>
    <row r="2448" spans="1:14">
      <c r="A2448" s="73"/>
      <c r="B2448" s="74"/>
      <c r="C2448" s="75"/>
      <c r="D2448" s="74"/>
      <c r="E2448" s="73"/>
      <c r="F2448" s="73"/>
      <c r="G2448" s="73"/>
      <c r="I2448" s="73"/>
      <c r="J2448" s="73"/>
      <c r="K2448" s="73"/>
      <c r="L2448" s="73"/>
      <c r="M2448" s="73"/>
      <c r="N2448" s="73"/>
    </row>
    <row r="2449" spans="1:14">
      <c r="A2449" s="73"/>
      <c r="B2449" s="74"/>
      <c r="C2449" s="75"/>
      <c r="D2449" s="74"/>
      <c r="E2449" s="73"/>
      <c r="F2449" s="73"/>
      <c r="G2449" s="73"/>
      <c r="I2449" s="73"/>
      <c r="J2449" s="73"/>
      <c r="K2449" s="73"/>
      <c r="L2449" s="73"/>
      <c r="M2449" s="73"/>
      <c r="N2449" s="73"/>
    </row>
    <row r="2450" spans="1:14">
      <c r="A2450" s="73"/>
      <c r="B2450" s="74"/>
      <c r="C2450" s="75"/>
      <c r="D2450" s="74"/>
      <c r="E2450" s="73"/>
      <c r="F2450" s="73"/>
      <c r="G2450" s="73"/>
      <c r="I2450" s="73"/>
      <c r="J2450" s="73"/>
      <c r="K2450" s="73"/>
      <c r="L2450" s="73"/>
      <c r="M2450" s="73"/>
      <c r="N2450" s="73"/>
    </row>
    <row r="2451" spans="1:14">
      <c r="A2451" s="73"/>
      <c r="B2451" s="74"/>
      <c r="C2451" s="75"/>
      <c r="D2451" s="74"/>
      <c r="E2451" s="73"/>
      <c r="F2451" s="73"/>
      <c r="G2451" s="73"/>
      <c r="I2451" s="73"/>
      <c r="J2451" s="73"/>
      <c r="K2451" s="73"/>
      <c r="L2451" s="73"/>
      <c r="M2451" s="73"/>
      <c r="N2451" s="73"/>
    </row>
    <row r="2452" spans="1:14">
      <c r="A2452" s="73"/>
      <c r="B2452" s="74"/>
      <c r="C2452" s="75"/>
      <c r="D2452" s="74"/>
      <c r="E2452" s="73"/>
      <c r="F2452" s="73"/>
      <c r="G2452" s="73"/>
      <c r="I2452" s="73"/>
      <c r="J2452" s="73"/>
      <c r="K2452" s="73"/>
      <c r="L2452" s="73"/>
      <c r="M2452" s="73"/>
      <c r="N2452" s="73"/>
    </row>
    <row r="2453" spans="1:14">
      <c r="A2453" s="73"/>
      <c r="B2453" s="74"/>
      <c r="C2453" s="75"/>
      <c r="D2453" s="74"/>
      <c r="E2453" s="73"/>
      <c r="F2453" s="73"/>
      <c r="G2453" s="73"/>
      <c r="I2453" s="73"/>
      <c r="J2453" s="73"/>
      <c r="K2453" s="73"/>
      <c r="L2453" s="73"/>
      <c r="M2453" s="73"/>
      <c r="N2453" s="73"/>
    </row>
    <row r="2454" spans="1:14">
      <c r="A2454" s="73"/>
      <c r="B2454" s="74"/>
      <c r="C2454" s="75"/>
      <c r="D2454" s="74"/>
      <c r="E2454" s="73"/>
      <c r="F2454" s="73"/>
      <c r="G2454" s="73"/>
      <c r="I2454" s="73"/>
      <c r="J2454" s="73"/>
      <c r="K2454" s="73"/>
      <c r="L2454" s="73"/>
      <c r="M2454" s="73"/>
      <c r="N2454" s="73"/>
    </row>
    <row r="2455" spans="1:14">
      <c r="A2455" s="73"/>
      <c r="B2455" s="74"/>
      <c r="C2455" s="75"/>
      <c r="D2455" s="74"/>
      <c r="E2455" s="73"/>
      <c r="F2455" s="73"/>
      <c r="G2455" s="73"/>
      <c r="I2455" s="73"/>
      <c r="J2455" s="73"/>
      <c r="K2455" s="73"/>
      <c r="L2455" s="73"/>
      <c r="M2455" s="73"/>
      <c r="N2455" s="73"/>
    </row>
    <row r="2456" spans="1:14">
      <c r="A2456" s="73"/>
      <c r="B2456" s="74"/>
      <c r="C2456" s="75"/>
      <c r="D2456" s="74"/>
      <c r="E2456" s="73"/>
      <c r="F2456" s="73"/>
      <c r="G2456" s="73"/>
      <c r="I2456" s="73"/>
      <c r="J2456" s="73"/>
      <c r="K2456" s="73"/>
      <c r="L2456" s="73"/>
      <c r="M2456" s="73"/>
      <c r="N2456" s="73"/>
    </row>
    <row r="2457" spans="1:14">
      <c r="A2457" s="73"/>
      <c r="B2457" s="74"/>
      <c r="C2457" s="75"/>
      <c r="D2457" s="74"/>
      <c r="E2457" s="73"/>
      <c r="F2457" s="73"/>
      <c r="G2457" s="73"/>
      <c r="I2457" s="73"/>
      <c r="J2457" s="73"/>
      <c r="K2457" s="73"/>
      <c r="L2457" s="73"/>
      <c r="M2457" s="73"/>
      <c r="N2457" s="73"/>
    </row>
    <row r="2458" spans="1:14">
      <c r="A2458" s="73"/>
      <c r="B2458" s="74"/>
      <c r="C2458" s="75"/>
      <c r="D2458" s="74"/>
      <c r="E2458" s="73"/>
      <c r="F2458" s="73"/>
      <c r="G2458" s="73"/>
      <c r="I2458" s="73"/>
      <c r="J2458" s="73"/>
      <c r="K2458" s="73"/>
      <c r="L2458" s="73"/>
      <c r="M2458" s="73"/>
      <c r="N2458" s="73"/>
    </row>
    <row r="2459" spans="1:14">
      <c r="A2459" s="73"/>
      <c r="B2459" s="74"/>
      <c r="C2459" s="75"/>
      <c r="D2459" s="74"/>
      <c r="E2459" s="73"/>
      <c r="F2459" s="73"/>
      <c r="G2459" s="73"/>
      <c r="I2459" s="73"/>
      <c r="J2459" s="73"/>
      <c r="K2459" s="73"/>
      <c r="L2459" s="73"/>
      <c r="M2459" s="73"/>
      <c r="N2459" s="73"/>
    </row>
    <row r="2460" spans="1:14">
      <c r="A2460" s="73"/>
      <c r="B2460" s="74"/>
      <c r="C2460" s="75"/>
      <c r="D2460" s="74"/>
      <c r="E2460" s="73"/>
      <c r="F2460" s="73"/>
      <c r="G2460" s="73"/>
      <c r="I2460" s="73"/>
      <c r="J2460" s="73"/>
      <c r="K2460" s="73"/>
      <c r="L2460" s="73"/>
      <c r="M2460" s="73"/>
      <c r="N2460" s="73"/>
    </row>
    <row r="2461" spans="1:14">
      <c r="A2461" s="73"/>
      <c r="B2461" s="74"/>
      <c r="C2461" s="75"/>
      <c r="D2461" s="74"/>
      <c r="E2461" s="73"/>
      <c r="F2461" s="73"/>
      <c r="G2461" s="73"/>
      <c r="I2461" s="73"/>
      <c r="J2461" s="73"/>
      <c r="K2461" s="73"/>
      <c r="L2461" s="73"/>
      <c r="M2461" s="73"/>
      <c r="N2461" s="73"/>
    </row>
    <row r="2462" spans="1:14">
      <c r="A2462" s="73"/>
      <c r="B2462" s="74"/>
      <c r="C2462" s="75"/>
      <c r="D2462" s="74"/>
      <c r="E2462" s="73"/>
      <c r="F2462" s="73"/>
      <c r="G2462" s="73"/>
      <c r="I2462" s="73"/>
      <c r="J2462" s="73"/>
      <c r="K2462" s="73"/>
      <c r="L2462" s="73"/>
      <c r="M2462" s="73"/>
      <c r="N2462" s="73"/>
    </row>
    <row r="2463" spans="1:14">
      <c r="A2463" s="73"/>
      <c r="B2463" s="74"/>
      <c r="C2463" s="75"/>
      <c r="D2463" s="74"/>
      <c r="E2463" s="73"/>
      <c r="F2463" s="73"/>
      <c r="G2463" s="73"/>
      <c r="I2463" s="73"/>
      <c r="J2463" s="73"/>
      <c r="K2463" s="73"/>
      <c r="L2463" s="73"/>
      <c r="M2463" s="73"/>
      <c r="N2463" s="73"/>
    </row>
    <row r="2464" spans="1:14">
      <c r="A2464" s="73"/>
      <c r="B2464" s="74"/>
      <c r="C2464" s="75"/>
      <c r="D2464" s="74"/>
      <c r="E2464" s="73"/>
      <c r="F2464" s="73"/>
      <c r="G2464" s="73"/>
      <c r="I2464" s="73"/>
      <c r="J2464" s="73"/>
      <c r="K2464" s="73"/>
      <c r="L2464" s="73"/>
      <c r="M2464" s="73"/>
      <c r="N2464" s="73"/>
    </row>
    <row r="2465" spans="1:14">
      <c r="A2465" s="73"/>
      <c r="B2465" s="74"/>
      <c r="C2465" s="75"/>
      <c r="D2465" s="74"/>
      <c r="E2465" s="73"/>
      <c r="F2465" s="73"/>
      <c r="G2465" s="73"/>
      <c r="I2465" s="73"/>
      <c r="J2465" s="73"/>
      <c r="K2465" s="73"/>
      <c r="L2465" s="73"/>
      <c r="M2465" s="73"/>
      <c r="N2465" s="73"/>
    </row>
    <row r="2466" spans="1:14">
      <c r="A2466" s="73"/>
      <c r="B2466" s="74"/>
      <c r="C2466" s="75"/>
      <c r="D2466" s="74"/>
      <c r="E2466" s="73"/>
      <c r="F2466" s="73"/>
      <c r="G2466" s="73"/>
      <c r="I2466" s="73"/>
      <c r="J2466" s="73"/>
      <c r="K2466" s="73"/>
      <c r="L2466" s="73"/>
      <c r="M2466" s="73"/>
      <c r="N2466" s="73"/>
    </row>
    <row r="2467" spans="1:14">
      <c r="A2467" s="73"/>
      <c r="B2467" s="74"/>
      <c r="C2467" s="75"/>
      <c r="D2467" s="74"/>
      <c r="E2467" s="73"/>
      <c r="F2467" s="73"/>
      <c r="G2467" s="73"/>
      <c r="I2467" s="73"/>
      <c r="J2467" s="73"/>
      <c r="K2467" s="73"/>
      <c r="L2467" s="73"/>
      <c r="M2467" s="73"/>
      <c r="N2467" s="73"/>
    </row>
    <row r="2468" spans="1:14">
      <c r="A2468" s="73"/>
      <c r="B2468" s="74"/>
      <c r="C2468" s="75"/>
      <c r="D2468" s="74"/>
      <c r="E2468" s="73"/>
      <c r="F2468" s="73"/>
      <c r="G2468" s="73"/>
      <c r="I2468" s="73"/>
      <c r="J2468" s="73"/>
      <c r="K2468" s="73"/>
      <c r="L2468" s="73"/>
      <c r="M2468" s="73"/>
      <c r="N2468" s="73"/>
    </row>
    <row r="2469" spans="1:14">
      <c r="A2469" s="73"/>
      <c r="B2469" s="74"/>
      <c r="C2469" s="75"/>
      <c r="D2469" s="74"/>
      <c r="E2469" s="73"/>
      <c r="F2469" s="73"/>
      <c r="G2469" s="73"/>
      <c r="I2469" s="73"/>
      <c r="J2469" s="73"/>
      <c r="K2469" s="73"/>
      <c r="L2469" s="73"/>
      <c r="M2469" s="73"/>
      <c r="N2469" s="73"/>
    </row>
    <row r="2470" spans="1:14">
      <c r="A2470" s="73"/>
      <c r="B2470" s="74"/>
      <c r="C2470" s="75"/>
      <c r="D2470" s="74"/>
      <c r="E2470" s="73"/>
      <c r="F2470" s="73"/>
      <c r="G2470" s="73"/>
      <c r="I2470" s="73"/>
      <c r="J2470" s="73"/>
      <c r="K2470" s="73"/>
      <c r="L2470" s="73"/>
      <c r="M2470" s="73"/>
      <c r="N2470" s="73"/>
    </row>
    <row r="2471" spans="1:14">
      <c r="A2471" s="73"/>
      <c r="B2471" s="74"/>
      <c r="C2471" s="75"/>
      <c r="D2471" s="74"/>
      <c r="E2471" s="73"/>
      <c r="F2471" s="73"/>
      <c r="G2471" s="73"/>
      <c r="I2471" s="73"/>
      <c r="J2471" s="73"/>
      <c r="K2471" s="73"/>
      <c r="L2471" s="73"/>
      <c r="M2471" s="73"/>
      <c r="N2471" s="73"/>
    </row>
    <row r="2472" spans="1:14">
      <c r="A2472" s="73"/>
      <c r="B2472" s="74"/>
      <c r="C2472" s="75"/>
      <c r="D2472" s="74"/>
      <c r="E2472" s="73"/>
      <c r="F2472" s="73"/>
      <c r="G2472" s="73"/>
      <c r="I2472" s="73"/>
      <c r="J2472" s="73"/>
      <c r="K2472" s="73"/>
      <c r="L2472" s="73"/>
      <c r="M2472" s="73"/>
      <c r="N2472" s="73"/>
    </row>
    <row r="2473" spans="1:14">
      <c r="A2473" s="73"/>
      <c r="B2473" s="74"/>
      <c r="C2473" s="75"/>
      <c r="D2473" s="74"/>
      <c r="E2473" s="73"/>
      <c r="F2473" s="73"/>
      <c r="G2473" s="73"/>
      <c r="I2473" s="73"/>
      <c r="J2473" s="73"/>
      <c r="K2473" s="73"/>
      <c r="L2473" s="73"/>
      <c r="M2473" s="73"/>
      <c r="N2473" s="73"/>
    </row>
    <row r="2474" spans="1:14">
      <c r="A2474" s="73"/>
      <c r="B2474" s="74"/>
      <c r="C2474" s="75"/>
      <c r="D2474" s="74"/>
      <c r="E2474" s="73"/>
      <c r="F2474" s="73"/>
      <c r="G2474" s="73"/>
      <c r="I2474" s="73"/>
      <c r="J2474" s="73"/>
      <c r="K2474" s="73"/>
      <c r="L2474" s="73"/>
      <c r="M2474" s="73"/>
      <c r="N2474" s="73"/>
    </row>
    <row r="2475" spans="1:14">
      <c r="A2475" s="73"/>
      <c r="B2475" s="74"/>
      <c r="C2475" s="75"/>
      <c r="D2475" s="74"/>
      <c r="E2475" s="73"/>
      <c r="F2475" s="73"/>
      <c r="G2475" s="73"/>
      <c r="I2475" s="73"/>
      <c r="J2475" s="73"/>
      <c r="K2475" s="73"/>
      <c r="L2475" s="73"/>
      <c r="M2475" s="73"/>
      <c r="N2475" s="73"/>
    </row>
    <row r="2476" spans="1:14">
      <c r="A2476" s="73"/>
      <c r="B2476" s="74"/>
      <c r="C2476" s="75"/>
      <c r="D2476" s="74"/>
      <c r="E2476" s="73"/>
      <c r="F2476" s="73"/>
      <c r="G2476" s="73"/>
      <c r="I2476" s="73"/>
      <c r="J2476" s="73"/>
      <c r="K2476" s="73"/>
      <c r="L2476" s="73"/>
      <c r="M2476" s="73"/>
      <c r="N2476" s="73"/>
    </row>
    <row r="2477" spans="1:14">
      <c r="A2477" s="73"/>
      <c r="B2477" s="74"/>
      <c r="C2477" s="75"/>
      <c r="D2477" s="74"/>
      <c r="E2477" s="73"/>
      <c r="F2477" s="73"/>
      <c r="G2477" s="73"/>
      <c r="I2477" s="73"/>
      <c r="J2477" s="73"/>
      <c r="K2477" s="73"/>
      <c r="L2477" s="73"/>
      <c r="M2477" s="73"/>
      <c r="N2477" s="73"/>
    </row>
    <row r="2478" spans="1:14">
      <c r="A2478" s="73"/>
      <c r="B2478" s="74"/>
      <c r="C2478" s="75"/>
      <c r="D2478" s="74"/>
      <c r="E2478" s="73"/>
      <c r="F2478" s="73"/>
      <c r="G2478" s="73"/>
      <c r="I2478" s="73"/>
      <c r="J2478" s="73"/>
      <c r="K2478" s="73"/>
      <c r="L2478" s="73"/>
      <c r="M2478" s="73"/>
      <c r="N2478" s="73"/>
    </row>
    <row r="2479" spans="1:14">
      <c r="A2479" s="73"/>
      <c r="B2479" s="74"/>
      <c r="C2479" s="75"/>
      <c r="D2479" s="74"/>
      <c r="E2479" s="73"/>
      <c r="F2479" s="73"/>
      <c r="G2479" s="73"/>
      <c r="I2479" s="73"/>
      <c r="J2479" s="73"/>
      <c r="K2479" s="73"/>
      <c r="L2479" s="73"/>
      <c r="M2479" s="73"/>
      <c r="N2479" s="73"/>
    </row>
    <row r="2480" spans="1:14">
      <c r="A2480" s="73"/>
      <c r="B2480" s="74"/>
      <c r="C2480" s="75"/>
      <c r="D2480" s="74"/>
      <c r="E2480" s="73"/>
      <c r="F2480" s="73"/>
      <c r="G2480" s="73"/>
      <c r="I2480" s="73"/>
      <c r="J2480" s="73"/>
      <c r="K2480" s="73"/>
      <c r="L2480" s="73"/>
      <c r="M2480" s="73"/>
      <c r="N2480" s="73"/>
    </row>
    <row r="2481" spans="1:14">
      <c r="A2481" s="73"/>
      <c r="B2481" s="74"/>
      <c r="C2481" s="75"/>
      <c r="D2481" s="74"/>
      <c r="E2481" s="73"/>
      <c r="F2481" s="73"/>
      <c r="G2481" s="73"/>
      <c r="I2481" s="73"/>
      <c r="J2481" s="73"/>
      <c r="K2481" s="73"/>
      <c r="L2481" s="73"/>
      <c r="M2481" s="73"/>
      <c r="N2481" s="73"/>
    </row>
    <row r="2482" spans="1:14">
      <c r="A2482" s="73"/>
      <c r="B2482" s="74"/>
      <c r="C2482" s="75"/>
      <c r="D2482" s="74"/>
      <c r="E2482" s="73"/>
      <c r="F2482" s="73"/>
      <c r="G2482" s="73"/>
      <c r="I2482" s="73"/>
      <c r="J2482" s="73"/>
      <c r="K2482" s="73"/>
      <c r="L2482" s="73"/>
      <c r="M2482" s="73"/>
      <c r="N2482" s="73"/>
    </row>
    <row r="2483" spans="1:14">
      <c r="A2483" s="73"/>
      <c r="B2483" s="74"/>
      <c r="C2483" s="75"/>
      <c r="D2483" s="74"/>
      <c r="E2483" s="73"/>
      <c r="F2483" s="73"/>
      <c r="G2483" s="73"/>
      <c r="I2483" s="73"/>
      <c r="J2483" s="73"/>
      <c r="K2483" s="73"/>
      <c r="L2483" s="73"/>
      <c r="M2483" s="73"/>
      <c r="N2483" s="73"/>
    </row>
    <row r="2484" spans="1:14">
      <c r="A2484" s="73"/>
      <c r="B2484" s="74"/>
      <c r="C2484" s="75"/>
      <c r="D2484" s="74"/>
      <c r="E2484" s="73"/>
      <c r="F2484" s="73"/>
      <c r="G2484" s="73"/>
      <c r="I2484" s="73"/>
      <c r="J2484" s="73"/>
      <c r="K2484" s="73"/>
      <c r="L2484" s="73"/>
      <c r="M2484" s="73"/>
      <c r="N2484" s="73"/>
    </row>
    <row r="2485" spans="1:14">
      <c r="A2485" s="73"/>
      <c r="B2485" s="74"/>
      <c r="C2485" s="75"/>
      <c r="D2485" s="74"/>
      <c r="E2485" s="73"/>
      <c r="F2485" s="73"/>
      <c r="G2485" s="73"/>
      <c r="I2485" s="73"/>
      <c r="J2485" s="73"/>
      <c r="K2485" s="73"/>
      <c r="L2485" s="73"/>
      <c r="M2485" s="73"/>
      <c r="N2485" s="73"/>
    </row>
    <row r="2486" spans="1:14">
      <c r="A2486" s="73"/>
      <c r="B2486" s="74"/>
      <c r="C2486" s="75"/>
      <c r="D2486" s="74"/>
      <c r="E2486" s="73"/>
      <c r="F2486" s="73"/>
      <c r="G2486" s="73"/>
      <c r="I2486" s="73"/>
      <c r="J2486" s="73"/>
      <c r="K2486" s="73"/>
      <c r="L2486" s="73"/>
      <c r="M2486" s="73"/>
      <c r="N2486" s="73"/>
    </row>
    <row r="2487" spans="1:14">
      <c r="A2487" s="73"/>
      <c r="B2487" s="74"/>
      <c r="C2487" s="75"/>
      <c r="D2487" s="74"/>
      <c r="E2487" s="73"/>
      <c r="F2487" s="73"/>
      <c r="G2487" s="73"/>
      <c r="I2487" s="73"/>
      <c r="J2487" s="73"/>
      <c r="K2487" s="73"/>
      <c r="L2487" s="73"/>
      <c r="M2487" s="73"/>
      <c r="N2487" s="73"/>
    </row>
    <row r="2488" spans="1:14">
      <c r="A2488" s="73"/>
      <c r="B2488" s="74"/>
      <c r="C2488" s="75"/>
      <c r="D2488" s="74"/>
      <c r="E2488" s="73"/>
      <c r="F2488" s="73"/>
      <c r="G2488" s="73"/>
      <c r="I2488" s="73"/>
      <c r="J2488" s="73"/>
      <c r="K2488" s="73"/>
      <c r="L2488" s="73"/>
      <c r="M2488" s="73"/>
      <c r="N2488" s="73"/>
    </row>
    <row r="2489" spans="1:14">
      <c r="A2489" s="73"/>
      <c r="B2489" s="74"/>
      <c r="C2489" s="75"/>
      <c r="D2489" s="74"/>
      <c r="E2489" s="73"/>
      <c r="F2489" s="73"/>
      <c r="G2489" s="73"/>
      <c r="I2489" s="73"/>
      <c r="J2489" s="73"/>
      <c r="K2489" s="73"/>
      <c r="L2489" s="73"/>
      <c r="M2489" s="73"/>
      <c r="N2489" s="73"/>
    </row>
    <row r="2490" spans="1:14">
      <c r="A2490" s="73"/>
      <c r="B2490" s="74"/>
      <c r="C2490" s="75"/>
      <c r="D2490" s="74"/>
      <c r="E2490" s="73"/>
      <c r="F2490" s="73"/>
      <c r="G2490" s="73"/>
      <c r="I2490" s="73"/>
      <c r="J2490" s="73"/>
      <c r="K2490" s="73"/>
      <c r="L2490" s="73"/>
      <c r="M2490" s="73"/>
      <c r="N2490" s="73"/>
    </row>
    <row r="2491" spans="1:14">
      <c r="A2491" s="73"/>
      <c r="B2491" s="74"/>
      <c r="C2491" s="75"/>
      <c r="D2491" s="74"/>
      <c r="E2491" s="73"/>
      <c r="F2491" s="73"/>
      <c r="G2491" s="73"/>
      <c r="I2491" s="73"/>
      <c r="J2491" s="73"/>
      <c r="K2491" s="73"/>
      <c r="L2491" s="73"/>
      <c r="M2491" s="73"/>
      <c r="N2491" s="73"/>
    </row>
    <row r="2492" spans="1:14">
      <c r="A2492" s="73"/>
      <c r="B2492" s="74"/>
      <c r="C2492" s="75"/>
      <c r="D2492" s="74"/>
      <c r="E2492" s="73"/>
      <c r="F2492" s="73"/>
      <c r="G2492" s="73"/>
      <c r="I2492" s="73"/>
      <c r="J2492" s="73"/>
      <c r="K2492" s="73"/>
      <c r="L2492" s="73"/>
      <c r="M2492" s="73"/>
      <c r="N2492" s="73"/>
    </row>
    <row r="2493" spans="1:14">
      <c r="A2493" s="73"/>
      <c r="B2493" s="74"/>
      <c r="C2493" s="75"/>
      <c r="D2493" s="74"/>
      <c r="E2493" s="73"/>
      <c r="F2493" s="73"/>
      <c r="G2493" s="73"/>
      <c r="I2493" s="73"/>
      <c r="J2493" s="73"/>
      <c r="K2493" s="73"/>
      <c r="L2493" s="73"/>
      <c r="M2493" s="73"/>
      <c r="N2493" s="73"/>
    </row>
    <row r="2494" spans="1:14">
      <c r="A2494" s="73"/>
      <c r="B2494" s="74"/>
      <c r="C2494" s="75"/>
      <c r="D2494" s="74"/>
      <c r="E2494" s="73"/>
      <c r="F2494" s="73"/>
      <c r="G2494" s="73"/>
      <c r="I2494" s="73"/>
      <c r="J2494" s="73"/>
      <c r="K2494" s="73"/>
      <c r="L2494" s="73"/>
      <c r="M2494" s="73"/>
      <c r="N2494" s="73"/>
    </row>
    <row r="2495" spans="1:14">
      <c r="A2495" s="73"/>
      <c r="B2495" s="74"/>
      <c r="C2495" s="75"/>
      <c r="D2495" s="74"/>
      <c r="E2495" s="73"/>
      <c r="F2495" s="73"/>
      <c r="G2495" s="73"/>
      <c r="I2495" s="73"/>
      <c r="J2495" s="73"/>
      <c r="K2495" s="73"/>
      <c r="L2495" s="73"/>
      <c r="M2495" s="73"/>
      <c r="N2495" s="73"/>
    </row>
    <row r="2496" spans="1:14">
      <c r="A2496" s="73"/>
      <c r="B2496" s="74"/>
      <c r="C2496" s="75"/>
      <c r="D2496" s="74"/>
      <c r="E2496" s="73"/>
      <c r="F2496" s="73"/>
      <c r="G2496" s="73"/>
      <c r="I2496" s="73"/>
      <c r="J2496" s="73"/>
      <c r="K2496" s="73"/>
      <c r="L2496" s="73"/>
      <c r="M2496" s="73"/>
      <c r="N2496" s="73"/>
    </row>
    <row r="2497" spans="1:14">
      <c r="A2497" s="73"/>
      <c r="B2497" s="74"/>
      <c r="C2497" s="75"/>
      <c r="D2497" s="74"/>
      <c r="E2497" s="73"/>
      <c r="F2497" s="73"/>
      <c r="G2497" s="73"/>
      <c r="I2497" s="73"/>
      <c r="J2497" s="73"/>
      <c r="K2497" s="73"/>
      <c r="L2497" s="73"/>
      <c r="M2497" s="73"/>
      <c r="N2497" s="73"/>
    </row>
    <row r="2498" spans="1:14">
      <c r="A2498" s="73"/>
      <c r="B2498" s="74"/>
      <c r="C2498" s="75"/>
      <c r="D2498" s="74"/>
      <c r="E2498" s="73"/>
      <c r="F2498" s="73"/>
      <c r="G2498" s="73"/>
      <c r="I2498" s="73"/>
      <c r="J2498" s="73"/>
      <c r="K2498" s="73"/>
      <c r="L2498" s="73"/>
      <c r="M2498" s="73"/>
      <c r="N2498" s="73"/>
    </row>
    <row r="2499" spans="1:14">
      <c r="A2499" s="73"/>
      <c r="B2499" s="74"/>
      <c r="C2499" s="75"/>
      <c r="D2499" s="74"/>
      <c r="E2499" s="73"/>
      <c r="F2499" s="73"/>
      <c r="G2499" s="73"/>
      <c r="I2499" s="73"/>
      <c r="J2499" s="73"/>
      <c r="K2499" s="73"/>
      <c r="L2499" s="73"/>
      <c r="M2499" s="73"/>
      <c r="N2499" s="73"/>
    </row>
    <row r="2500" spans="1:14">
      <c r="A2500" s="73"/>
      <c r="B2500" s="74"/>
      <c r="C2500" s="75"/>
      <c r="D2500" s="74"/>
      <c r="E2500" s="73"/>
      <c r="F2500" s="73"/>
      <c r="G2500" s="73"/>
      <c r="I2500" s="73"/>
      <c r="J2500" s="73"/>
      <c r="K2500" s="73"/>
      <c r="L2500" s="73"/>
      <c r="M2500" s="73"/>
      <c r="N2500" s="73"/>
    </row>
    <row r="2501" spans="1:14">
      <c r="A2501" s="73"/>
      <c r="B2501" s="74"/>
      <c r="C2501" s="75"/>
      <c r="D2501" s="74"/>
      <c r="E2501" s="73"/>
      <c r="F2501" s="73"/>
      <c r="G2501" s="73"/>
      <c r="I2501" s="73"/>
      <c r="J2501" s="73"/>
      <c r="K2501" s="73"/>
      <c r="L2501" s="73"/>
      <c r="M2501" s="73"/>
      <c r="N2501" s="73"/>
    </row>
    <row r="2502" spans="1:14">
      <c r="A2502" s="73"/>
      <c r="B2502" s="74"/>
      <c r="C2502" s="75"/>
      <c r="D2502" s="74"/>
      <c r="E2502" s="73"/>
      <c r="F2502" s="73"/>
      <c r="G2502" s="73"/>
      <c r="I2502" s="73"/>
      <c r="J2502" s="73"/>
      <c r="K2502" s="73"/>
      <c r="L2502" s="73"/>
      <c r="M2502" s="73"/>
      <c r="N2502" s="73"/>
    </row>
    <row r="2503" spans="1:14">
      <c r="A2503" s="73"/>
      <c r="B2503" s="74"/>
      <c r="C2503" s="75"/>
      <c r="D2503" s="74"/>
      <c r="E2503" s="73"/>
      <c r="F2503" s="73"/>
      <c r="G2503" s="73"/>
      <c r="I2503" s="73"/>
      <c r="J2503" s="73"/>
      <c r="K2503" s="73"/>
      <c r="L2503" s="73"/>
      <c r="M2503" s="73"/>
      <c r="N2503" s="73"/>
    </row>
    <row r="2504" spans="1:14">
      <c r="A2504" s="73"/>
      <c r="B2504" s="74"/>
      <c r="C2504" s="75"/>
      <c r="D2504" s="74"/>
      <c r="E2504" s="73"/>
      <c r="F2504" s="73"/>
      <c r="G2504" s="73"/>
      <c r="I2504" s="73"/>
      <c r="J2504" s="73"/>
      <c r="K2504" s="73"/>
      <c r="L2504" s="73"/>
      <c r="M2504" s="73"/>
      <c r="N2504" s="73"/>
    </row>
    <row r="2505" spans="1:14">
      <c r="A2505" s="73"/>
      <c r="B2505" s="74"/>
      <c r="C2505" s="75"/>
      <c r="D2505" s="74"/>
      <c r="E2505" s="73"/>
      <c r="F2505" s="73"/>
      <c r="G2505" s="73"/>
      <c r="I2505" s="73"/>
      <c r="J2505" s="73"/>
      <c r="K2505" s="73"/>
      <c r="L2505" s="73"/>
      <c r="M2505" s="73"/>
      <c r="N2505" s="73"/>
    </row>
    <row r="2506" spans="1:14">
      <c r="A2506" s="73"/>
      <c r="B2506" s="74"/>
      <c r="C2506" s="75"/>
      <c r="D2506" s="74"/>
      <c r="E2506" s="73"/>
      <c r="F2506" s="73"/>
      <c r="G2506" s="73"/>
      <c r="I2506" s="73"/>
      <c r="J2506" s="73"/>
      <c r="K2506" s="73"/>
      <c r="L2506" s="73"/>
      <c r="M2506" s="73"/>
      <c r="N2506" s="73"/>
    </row>
    <row r="2507" spans="1:14">
      <c r="A2507" s="73"/>
      <c r="B2507" s="74"/>
      <c r="C2507" s="75"/>
      <c r="D2507" s="74"/>
      <c r="E2507" s="73"/>
      <c r="F2507" s="73"/>
      <c r="G2507" s="73"/>
      <c r="I2507" s="73"/>
      <c r="J2507" s="73"/>
      <c r="K2507" s="73"/>
      <c r="L2507" s="73"/>
      <c r="M2507" s="73"/>
      <c r="N2507" s="73"/>
    </row>
    <row r="2508" spans="1:14">
      <c r="A2508" s="73"/>
      <c r="B2508" s="74"/>
      <c r="C2508" s="75"/>
      <c r="D2508" s="74"/>
      <c r="E2508" s="73"/>
      <c r="F2508" s="73"/>
      <c r="G2508" s="73"/>
      <c r="I2508" s="73"/>
      <c r="J2508" s="73"/>
      <c r="K2508" s="73"/>
      <c r="L2508" s="73"/>
      <c r="M2508" s="73"/>
      <c r="N2508" s="73"/>
    </row>
    <row r="2509" spans="1:14">
      <c r="A2509" s="73"/>
      <c r="B2509" s="74"/>
      <c r="C2509" s="75"/>
      <c r="D2509" s="74"/>
      <c r="E2509" s="73"/>
      <c r="F2509" s="73"/>
      <c r="G2509" s="73"/>
      <c r="I2509" s="73"/>
      <c r="J2509" s="73"/>
      <c r="K2509" s="73"/>
      <c r="L2509" s="73"/>
      <c r="M2509" s="73"/>
      <c r="N2509" s="73"/>
    </row>
    <row r="2510" spans="1:14">
      <c r="A2510" s="73"/>
      <c r="B2510" s="74"/>
      <c r="C2510" s="75"/>
      <c r="D2510" s="74"/>
      <c r="E2510" s="73"/>
      <c r="F2510" s="73"/>
      <c r="G2510" s="73"/>
      <c r="I2510" s="73"/>
      <c r="J2510" s="73"/>
      <c r="K2510" s="73"/>
      <c r="L2510" s="73"/>
      <c r="M2510" s="73"/>
      <c r="N2510" s="73"/>
    </row>
    <row r="2511" spans="1:14">
      <c r="A2511" s="73"/>
      <c r="B2511" s="74"/>
      <c r="C2511" s="75"/>
      <c r="D2511" s="74"/>
      <c r="E2511" s="73"/>
      <c r="F2511" s="73"/>
      <c r="G2511" s="73"/>
      <c r="I2511" s="73"/>
      <c r="J2511" s="73"/>
      <c r="K2511" s="73"/>
      <c r="L2511" s="73"/>
      <c r="M2511" s="73"/>
      <c r="N2511" s="73"/>
    </row>
    <row r="2512" spans="1:14">
      <c r="A2512" s="73"/>
      <c r="B2512" s="74"/>
      <c r="C2512" s="75"/>
      <c r="D2512" s="74"/>
      <c r="E2512" s="73"/>
      <c r="F2512" s="73"/>
      <c r="G2512" s="73"/>
      <c r="I2512" s="73"/>
      <c r="J2512" s="73"/>
      <c r="K2512" s="73"/>
      <c r="L2512" s="73"/>
      <c r="M2512" s="73"/>
      <c r="N2512" s="73"/>
    </row>
    <row r="2513" spans="1:14">
      <c r="A2513" s="73"/>
      <c r="B2513" s="74"/>
      <c r="C2513" s="75"/>
      <c r="D2513" s="74"/>
      <c r="E2513" s="73"/>
      <c r="F2513" s="73"/>
      <c r="G2513" s="73"/>
      <c r="I2513" s="73"/>
      <c r="J2513" s="73"/>
      <c r="K2513" s="73"/>
      <c r="L2513" s="73"/>
      <c r="M2513" s="73"/>
      <c r="N2513" s="73"/>
    </row>
    <row r="2514" spans="1:14">
      <c r="A2514" s="73"/>
      <c r="B2514" s="74"/>
      <c r="C2514" s="75"/>
      <c r="D2514" s="74"/>
      <c r="E2514" s="73"/>
      <c r="F2514" s="73"/>
      <c r="G2514" s="73"/>
      <c r="I2514" s="73"/>
      <c r="J2514" s="73"/>
      <c r="K2514" s="73"/>
      <c r="L2514" s="73"/>
      <c r="M2514" s="73"/>
      <c r="N2514" s="73"/>
    </row>
    <row r="2515" spans="1:14">
      <c r="A2515" s="73"/>
      <c r="B2515" s="74"/>
      <c r="C2515" s="75"/>
      <c r="D2515" s="74"/>
      <c r="E2515" s="73"/>
      <c r="F2515" s="73"/>
      <c r="G2515" s="73"/>
      <c r="I2515" s="73"/>
      <c r="J2515" s="73"/>
      <c r="K2515" s="73"/>
      <c r="L2515" s="73"/>
      <c r="M2515" s="73"/>
      <c r="N2515" s="73"/>
    </row>
    <row r="2516" spans="1:14">
      <c r="A2516" s="73"/>
      <c r="B2516" s="74"/>
      <c r="C2516" s="75"/>
      <c r="D2516" s="74"/>
      <c r="E2516" s="73"/>
      <c r="F2516" s="73"/>
      <c r="G2516" s="73"/>
      <c r="I2516" s="73"/>
      <c r="J2516" s="73"/>
      <c r="K2516" s="73"/>
      <c r="L2516" s="73"/>
      <c r="M2516" s="73"/>
      <c r="N2516" s="73"/>
    </row>
    <row r="2517" spans="1:14">
      <c r="A2517" s="73"/>
      <c r="B2517" s="74"/>
      <c r="C2517" s="75"/>
      <c r="D2517" s="74"/>
      <c r="E2517" s="73"/>
      <c r="F2517" s="73"/>
      <c r="G2517" s="73"/>
      <c r="I2517" s="73"/>
      <c r="J2517" s="73"/>
      <c r="K2517" s="73"/>
      <c r="L2517" s="73"/>
      <c r="M2517" s="73"/>
      <c r="N2517" s="73"/>
    </row>
    <row r="2518" spans="1:14">
      <c r="A2518" s="73"/>
      <c r="B2518" s="74"/>
      <c r="C2518" s="75"/>
      <c r="D2518" s="74"/>
      <c r="E2518" s="73"/>
      <c r="F2518" s="73"/>
      <c r="G2518" s="73"/>
      <c r="I2518" s="73"/>
      <c r="J2518" s="73"/>
      <c r="K2518" s="73"/>
      <c r="L2518" s="73"/>
      <c r="M2518" s="73"/>
      <c r="N2518" s="73"/>
    </row>
    <row r="2519" spans="1:14">
      <c r="A2519" s="73"/>
      <c r="B2519" s="74"/>
      <c r="C2519" s="75"/>
      <c r="D2519" s="74"/>
      <c r="E2519" s="73"/>
      <c r="F2519" s="73"/>
      <c r="G2519" s="73"/>
      <c r="I2519" s="73"/>
      <c r="J2519" s="73"/>
      <c r="K2519" s="73"/>
      <c r="L2519" s="73"/>
      <c r="M2519" s="73"/>
      <c r="N2519" s="73"/>
    </row>
    <row r="2520" spans="1:14">
      <c r="A2520" s="73"/>
      <c r="B2520" s="74"/>
      <c r="C2520" s="75"/>
      <c r="D2520" s="74"/>
      <c r="E2520" s="73"/>
      <c r="F2520" s="73"/>
      <c r="G2520" s="73"/>
      <c r="I2520" s="73"/>
      <c r="J2520" s="73"/>
      <c r="K2520" s="73"/>
      <c r="L2520" s="73"/>
      <c r="M2520" s="73"/>
      <c r="N2520" s="73"/>
    </row>
    <row r="2521" spans="1:14">
      <c r="A2521" s="73"/>
      <c r="B2521" s="74"/>
      <c r="C2521" s="75"/>
      <c r="D2521" s="74"/>
      <c r="E2521" s="73"/>
      <c r="F2521" s="73"/>
      <c r="G2521" s="73"/>
      <c r="I2521" s="73"/>
      <c r="J2521" s="73"/>
      <c r="K2521" s="73"/>
      <c r="L2521" s="73"/>
      <c r="M2521" s="73"/>
      <c r="N2521" s="73"/>
    </row>
    <row r="2522" spans="1:14">
      <c r="A2522" s="73"/>
      <c r="B2522" s="74"/>
      <c r="C2522" s="75"/>
      <c r="D2522" s="74"/>
      <c r="E2522" s="73"/>
      <c r="F2522" s="73"/>
      <c r="G2522" s="73"/>
      <c r="I2522" s="73"/>
      <c r="J2522" s="73"/>
      <c r="K2522" s="73"/>
      <c r="L2522" s="73"/>
      <c r="M2522" s="73"/>
      <c r="N2522" s="73"/>
    </row>
    <row r="2523" spans="1:14">
      <c r="A2523" s="73"/>
      <c r="B2523" s="74"/>
      <c r="C2523" s="75"/>
      <c r="D2523" s="74"/>
      <c r="E2523" s="73"/>
      <c r="F2523" s="73"/>
      <c r="G2523" s="73"/>
      <c r="I2523" s="73"/>
      <c r="J2523" s="73"/>
      <c r="K2523" s="73"/>
      <c r="L2523" s="73"/>
      <c r="M2523" s="73"/>
      <c r="N2523" s="73"/>
    </row>
    <row r="2524" spans="1:14">
      <c r="A2524" s="73"/>
      <c r="B2524" s="74"/>
      <c r="C2524" s="75"/>
      <c r="D2524" s="74"/>
      <c r="E2524" s="73"/>
      <c r="F2524" s="73"/>
      <c r="G2524" s="73"/>
      <c r="I2524" s="73"/>
      <c r="J2524" s="73"/>
      <c r="K2524" s="73"/>
      <c r="L2524" s="73"/>
      <c r="M2524" s="73"/>
      <c r="N2524" s="73"/>
    </row>
    <row r="2525" spans="1:14">
      <c r="A2525" s="73"/>
      <c r="B2525" s="74"/>
      <c r="C2525" s="75"/>
      <c r="D2525" s="74"/>
      <c r="E2525" s="73"/>
      <c r="F2525" s="73"/>
      <c r="G2525" s="73"/>
      <c r="I2525" s="73"/>
      <c r="J2525" s="73"/>
      <c r="K2525" s="73"/>
      <c r="L2525" s="73"/>
      <c r="M2525" s="73"/>
      <c r="N2525" s="73"/>
    </row>
    <row r="2526" spans="1:14">
      <c r="A2526" s="73"/>
      <c r="B2526" s="74"/>
      <c r="C2526" s="75"/>
      <c r="D2526" s="74"/>
      <c r="E2526" s="73"/>
      <c r="F2526" s="73"/>
      <c r="G2526" s="73"/>
      <c r="I2526" s="73"/>
      <c r="J2526" s="73"/>
      <c r="K2526" s="73"/>
      <c r="L2526" s="73"/>
      <c r="M2526" s="73"/>
      <c r="N2526" s="73"/>
    </row>
    <row r="2527" spans="1:14">
      <c r="A2527" s="73"/>
      <c r="B2527" s="74"/>
      <c r="C2527" s="75"/>
      <c r="D2527" s="74"/>
      <c r="E2527" s="73"/>
      <c r="F2527" s="73"/>
      <c r="G2527" s="73"/>
      <c r="I2527" s="73"/>
      <c r="J2527" s="73"/>
      <c r="K2527" s="73"/>
      <c r="L2527" s="73"/>
      <c r="M2527" s="73"/>
      <c r="N2527" s="73"/>
    </row>
    <row r="2528" spans="1:14">
      <c r="A2528" s="73"/>
      <c r="B2528" s="74"/>
      <c r="C2528" s="75"/>
      <c r="D2528" s="74"/>
      <c r="E2528" s="73"/>
      <c r="F2528" s="73"/>
      <c r="G2528" s="73"/>
      <c r="I2528" s="73"/>
      <c r="J2528" s="73"/>
      <c r="K2528" s="73"/>
      <c r="L2528" s="73"/>
      <c r="M2528" s="73"/>
      <c r="N2528" s="73"/>
    </row>
    <row r="2529" spans="1:14">
      <c r="A2529" s="73"/>
      <c r="B2529" s="74"/>
      <c r="C2529" s="75"/>
      <c r="D2529" s="74"/>
      <c r="E2529" s="73"/>
      <c r="F2529" s="73"/>
      <c r="G2529" s="73"/>
      <c r="I2529" s="73"/>
      <c r="J2529" s="73"/>
      <c r="K2529" s="73"/>
      <c r="L2529" s="73"/>
      <c r="M2529" s="73"/>
      <c r="N2529" s="73"/>
    </row>
    <row r="2530" spans="1:14">
      <c r="A2530" s="73"/>
      <c r="B2530" s="74"/>
      <c r="C2530" s="75"/>
      <c r="D2530" s="74"/>
      <c r="E2530" s="73"/>
      <c r="F2530" s="73"/>
      <c r="G2530" s="73"/>
      <c r="I2530" s="73"/>
      <c r="J2530" s="73"/>
      <c r="K2530" s="73"/>
      <c r="L2530" s="73"/>
      <c r="M2530" s="73"/>
      <c r="N2530" s="73"/>
    </row>
    <row r="2531" spans="1:14">
      <c r="A2531" s="73"/>
      <c r="B2531" s="74"/>
      <c r="C2531" s="75"/>
      <c r="D2531" s="74"/>
      <c r="E2531" s="73"/>
      <c r="F2531" s="73"/>
      <c r="G2531" s="73"/>
      <c r="I2531" s="73"/>
      <c r="J2531" s="73"/>
      <c r="K2531" s="73"/>
      <c r="L2531" s="73"/>
      <c r="M2531" s="73"/>
      <c r="N2531" s="73"/>
    </row>
    <row r="2532" spans="1:14">
      <c r="A2532" s="73"/>
      <c r="B2532" s="74"/>
      <c r="C2532" s="75"/>
      <c r="D2532" s="74"/>
      <c r="E2532" s="73"/>
      <c r="F2532" s="73"/>
      <c r="G2532" s="73"/>
      <c r="I2532" s="73"/>
      <c r="J2532" s="73"/>
      <c r="K2532" s="73"/>
      <c r="L2532" s="73"/>
      <c r="M2532" s="73"/>
      <c r="N2532" s="73"/>
    </row>
    <row r="2533" spans="1:14">
      <c r="A2533" s="73"/>
      <c r="B2533" s="74"/>
      <c r="C2533" s="75"/>
      <c r="D2533" s="74"/>
      <c r="E2533" s="73"/>
      <c r="F2533" s="73"/>
      <c r="G2533" s="73"/>
      <c r="I2533" s="73"/>
      <c r="J2533" s="73"/>
      <c r="K2533" s="73"/>
      <c r="L2533" s="73"/>
      <c r="M2533" s="73"/>
      <c r="N2533" s="73"/>
    </row>
    <row r="2534" spans="1:14">
      <c r="A2534" s="73"/>
      <c r="B2534" s="74"/>
      <c r="C2534" s="75"/>
      <c r="D2534" s="74"/>
      <c r="E2534" s="73"/>
      <c r="F2534" s="73"/>
      <c r="G2534" s="73"/>
      <c r="I2534" s="73"/>
      <c r="J2534" s="73"/>
      <c r="K2534" s="73"/>
      <c r="L2534" s="73"/>
      <c r="M2534" s="73"/>
      <c r="N2534" s="73"/>
    </row>
    <row r="2535" spans="1:14">
      <c r="A2535" s="73"/>
      <c r="B2535" s="74"/>
      <c r="C2535" s="75"/>
      <c r="D2535" s="74"/>
      <c r="E2535" s="73"/>
      <c r="F2535" s="73"/>
      <c r="G2535" s="73"/>
      <c r="I2535" s="73"/>
      <c r="J2535" s="73"/>
      <c r="K2535" s="73"/>
      <c r="L2535" s="73"/>
      <c r="M2535" s="73"/>
      <c r="N2535" s="73"/>
    </row>
    <row r="2536" spans="1:14">
      <c r="A2536" s="73"/>
      <c r="B2536" s="74"/>
      <c r="C2536" s="75"/>
      <c r="D2536" s="74"/>
      <c r="E2536" s="73"/>
      <c r="F2536" s="73"/>
      <c r="G2536" s="73"/>
      <c r="I2536" s="73"/>
      <c r="J2536" s="73"/>
      <c r="K2536" s="73"/>
      <c r="L2536" s="73"/>
      <c r="M2536" s="73"/>
      <c r="N2536" s="73"/>
    </row>
    <row r="2537" spans="1:14">
      <c r="A2537" s="73"/>
      <c r="B2537" s="74"/>
      <c r="C2537" s="75"/>
      <c r="D2537" s="74"/>
      <c r="E2537" s="73"/>
      <c r="F2537" s="73"/>
      <c r="G2537" s="73"/>
      <c r="I2537" s="73"/>
      <c r="J2537" s="73"/>
      <c r="K2537" s="73"/>
      <c r="L2537" s="73"/>
      <c r="M2537" s="73"/>
      <c r="N2537" s="73"/>
    </row>
    <row r="2538" spans="1:14">
      <c r="A2538" s="73"/>
      <c r="B2538" s="74"/>
      <c r="C2538" s="75"/>
      <c r="D2538" s="74"/>
      <c r="E2538" s="73"/>
      <c r="F2538" s="73"/>
      <c r="G2538" s="73"/>
      <c r="I2538" s="73"/>
      <c r="J2538" s="73"/>
      <c r="K2538" s="73"/>
      <c r="L2538" s="73"/>
      <c r="M2538" s="73"/>
      <c r="N2538" s="73"/>
    </row>
    <row r="2539" spans="1:14">
      <c r="A2539" s="73"/>
      <c r="B2539" s="74"/>
      <c r="C2539" s="75"/>
      <c r="D2539" s="74"/>
      <c r="E2539" s="73"/>
      <c r="F2539" s="73"/>
      <c r="G2539" s="73"/>
      <c r="I2539" s="73"/>
      <c r="J2539" s="73"/>
      <c r="K2539" s="73"/>
      <c r="L2539" s="73"/>
      <c r="M2539" s="73"/>
      <c r="N2539" s="73"/>
    </row>
    <row r="2540" spans="1:14">
      <c r="A2540" s="73"/>
      <c r="B2540" s="74"/>
      <c r="C2540" s="75"/>
      <c r="D2540" s="74"/>
      <c r="E2540" s="73"/>
      <c r="F2540" s="73"/>
      <c r="G2540" s="73"/>
      <c r="I2540" s="73"/>
      <c r="J2540" s="73"/>
      <c r="K2540" s="73"/>
      <c r="L2540" s="73"/>
      <c r="M2540" s="73"/>
      <c r="N2540" s="73"/>
    </row>
    <row r="2541" spans="1:14">
      <c r="A2541" s="73"/>
      <c r="B2541" s="74"/>
      <c r="C2541" s="75"/>
      <c r="D2541" s="74"/>
      <c r="E2541" s="73"/>
      <c r="F2541" s="73"/>
      <c r="G2541" s="73"/>
      <c r="I2541" s="73"/>
      <c r="J2541" s="73"/>
      <c r="K2541" s="73"/>
      <c r="L2541" s="73"/>
      <c r="M2541" s="73"/>
      <c r="N2541" s="73"/>
    </row>
    <row r="2542" spans="1:14">
      <c r="A2542" s="73"/>
      <c r="B2542" s="74"/>
      <c r="C2542" s="75"/>
      <c r="D2542" s="74"/>
      <c r="E2542" s="73"/>
      <c r="F2542" s="73"/>
      <c r="G2542" s="73"/>
      <c r="I2542" s="73"/>
      <c r="J2542" s="73"/>
      <c r="K2542" s="73"/>
      <c r="L2542" s="73"/>
      <c r="M2542" s="73"/>
      <c r="N2542" s="73"/>
    </row>
    <row r="2543" spans="1:14">
      <c r="A2543" s="73"/>
      <c r="B2543" s="74"/>
      <c r="C2543" s="75"/>
      <c r="D2543" s="74"/>
      <c r="E2543" s="73"/>
      <c r="F2543" s="73"/>
      <c r="G2543" s="73"/>
      <c r="I2543" s="73"/>
      <c r="J2543" s="73"/>
      <c r="K2543" s="73"/>
      <c r="L2543" s="73"/>
      <c r="M2543" s="73"/>
      <c r="N2543" s="73"/>
    </row>
    <row r="2544" spans="1:14">
      <c r="A2544" s="73"/>
      <c r="B2544" s="74"/>
      <c r="C2544" s="75"/>
      <c r="D2544" s="74"/>
      <c r="E2544" s="73"/>
      <c r="F2544" s="73"/>
      <c r="G2544" s="73"/>
      <c r="I2544" s="73"/>
      <c r="J2544" s="73"/>
      <c r="K2544" s="73"/>
      <c r="L2544" s="73"/>
      <c r="M2544" s="73"/>
      <c r="N2544" s="73"/>
    </row>
    <row r="2545" spans="1:14">
      <c r="A2545" s="73"/>
      <c r="B2545" s="74"/>
      <c r="C2545" s="75"/>
      <c r="D2545" s="74"/>
      <c r="E2545" s="73"/>
      <c r="F2545" s="73"/>
      <c r="G2545" s="73"/>
      <c r="I2545" s="73"/>
      <c r="J2545" s="73"/>
      <c r="K2545" s="73"/>
      <c r="L2545" s="73"/>
      <c r="M2545" s="73"/>
      <c r="N2545" s="73"/>
    </row>
    <row r="2546" spans="1:14">
      <c r="A2546" s="73"/>
      <c r="B2546" s="74"/>
      <c r="C2546" s="75"/>
      <c r="D2546" s="74"/>
      <c r="E2546" s="73"/>
      <c r="F2546" s="73"/>
      <c r="G2546" s="73"/>
      <c r="I2546" s="73"/>
      <c r="J2546" s="73"/>
      <c r="K2546" s="73"/>
      <c r="L2546" s="73"/>
      <c r="M2546" s="73"/>
      <c r="N2546" s="73"/>
    </row>
    <row r="2547" spans="1:14">
      <c r="A2547" s="73"/>
      <c r="B2547" s="74"/>
      <c r="C2547" s="75"/>
      <c r="D2547" s="74"/>
      <c r="E2547" s="73"/>
      <c r="F2547" s="73"/>
      <c r="G2547" s="73"/>
      <c r="I2547" s="73"/>
      <c r="J2547" s="73"/>
      <c r="K2547" s="73"/>
      <c r="L2547" s="73"/>
      <c r="M2547" s="73"/>
      <c r="N2547" s="73"/>
    </row>
    <row r="2548" spans="1:14">
      <c r="A2548" s="73"/>
      <c r="B2548" s="74"/>
      <c r="C2548" s="75"/>
      <c r="D2548" s="74"/>
      <c r="E2548" s="73"/>
      <c r="F2548" s="73"/>
      <c r="G2548" s="73"/>
      <c r="I2548" s="73"/>
      <c r="J2548" s="73"/>
      <c r="K2548" s="73"/>
      <c r="L2548" s="73"/>
      <c r="M2548" s="73"/>
      <c r="N2548" s="73"/>
    </row>
    <row r="2549" spans="1:14">
      <c r="A2549" s="73"/>
      <c r="B2549" s="74"/>
      <c r="C2549" s="75"/>
      <c r="D2549" s="74"/>
      <c r="E2549" s="73"/>
      <c r="F2549" s="73"/>
      <c r="G2549" s="73"/>
      <c r="I2549" s="73"/>
      <c r="J2549" s="73"/>
      <c r="K2549" s="73"/>
      <c r="L2549" s="73"/>
      <c r="M2549" s="73"/>
      <c r="N2549" s="73"/>
    </row>
    <row r="2550" spans="1:14">
      <c r="A2550" s="73"/>
      <c r="B2550" s="74"/>
      <c r="C2550" s="75"/>
      <c r="D2550" s="74"/>
      <c r="E2550" s="73"/>
      <c r="F2550" s="73"/>
      <c r="G2550" s="73"/>
      <c r="I2550" s="73"/>
      <c r="J2550" s="73"/>
      <c r="K2550" s="73"/>
      <c r="L2550" s="73"/>
      <c r="M2550" s="73"/>
      <c r="N2550" s="73"/>
    </row>
    <row r="2551" spans="1:14">
      <c r="A2551" s="73"/>
      <c r="B2551" s="74"/>
      <c r="C2551" s="75"/>
      <c r="D2551" s="74"/>
      <c r="E2551" s="73"/>
      <c r="F2551" s="73"/>
      <c r="G2551" s="73"/>
      <c r="I2551" s="73"/>
      <c r="J2551" s="73"/>
      <c r="K2551" s="73"/>
      <c r="L2551" s="73"/>
      <c r="M2551" s="73"/>
      <c r="N2551" s="73"/>
    </row>
    <row r="2552" spans="1:14">
      <c r="A2552" s="73"/>
      <c r="B2552" s="74"/>
      <c r="C2552" s="75"/>
      <c r="D2552" s="74"/>
      <c r="E2552" s="73"/>
      <c r="F2552" s="73"/>
      <c r="G2552" s="73"/>
      <c r="I2552" s="73"/>
      <c r="J2552" s="73"/>
      <c r="K2552" s="73"/>
      <c r="L2552" s="73"/>
      <c r="M2552" s="73"/>
      <c r="N2552" s="73"/>
    </row>
    <row r="2553" spans="1:14">
      <c r="A2553" s="73"/>
      <c r="B2553" s="74"/>
      <c r="C2553" s="75"/>
      <c r="D2553" s="74"/>
      <c r="E2553" s="73"/>
      <c r="F2553" s="73"/>
      <c r="G2553" s="73"/>
      <c r="I2553" s="73"/>
      <c r="J2553" s="73"/>
      <c r="K2553" s="73"/>
      <c r="L2553" s="73"/>
      <c r="M2553" s="73"/>
      <c r="N2553" s="73"/>
    </row>
    <row r="2554" spans="1:14">
      <c r="A2554" s="73"/>
      <c r="B2554" s="74"/>
      <c r="C2554" s="75"/>
      <c r="D2554" s="74"/>
      <c r="E2554" s="73"/>
      <c r="F2554" s="73"/>
      <c r="G2554" s="73"/>
      <c r="I2554" s="73"/>
      <c r="J2554" s="73"/>
      <c r="K2554" s="73"/>
      <c r="L2554" s="73"/>
      <c r="M2554" s="73"/>
      <c r="N2554" s="73"/>
    </row>
    <row r="2555" spans="1:14">
      <c r="A2555" s="73"/>
      <c r="B2555" s="74"/>
      <c r="C2555" s="75"/>
      <c r="D2555" s="74"/>
      <c r="E2555" s="73"/>
      <c r="F2555" s="73"/>
      <c r="G2555" s="73"/>
      <c r="I2555" s="73"/>
      <c r="J2555" s="73"/>
      <c r="K2555" s="73"/>
      <c r="L2555" s="73"/>
      <c r="M2555" s="73"/>
      <c r="N2555" s="73"/>
    </row>
    <row r="2556" spans="1:14">
      <c r="A2556" s="73"/>
      <c r="B2556" s="74"/>
      <c r="C2556" s="75"/>
      <c r="D2556" s="74"/>
      <c r="E2556" s="73"/>
      <c r="F2556" s="73"/>
      <c r="G2556" s="73"/>
      <c r="I2556" s="73"/>
      <c r="J2556" s="73"/>
      <c r="K2556" s="73"/>
      <c r="L2556" s="73"/>
      <c r="M2556" s="73"/>
      <c r="N2556" s="73"/>
    </row>
    <row r="2557" spans="1:14">
      <c r="A2557" s="73"/>
      <c r="B2557" s="74"/>
      <c r="C2557" s="75"/>
      <c r="D2557" s="74"/>
      <c r="E2557" s="73"/>
      <c r="F2557" s="73"/>
      <c r="G2557" s="73"/>
      <c r="I2557" s="73"/>
      <c r="J2557" s="73"/>
      <c r="K2557" s="73"/>
      <c r="L2557" s="73"/>
      <c r="M2557" s="73"/>
      <c r="N2557" s="73"/>
    </row>
    <row r="2558" spans="1:14">
      <c r="A2558" s="73"/>
      <c r="B2558" s="74"/>
      <c r="C2558" s="75"/>
      <c r="D2558" s="74"/>
      <c r="E2558" s="73"/>
      <c r="F2558" s="73"/>
      <c r="G2558" s="73"/>
      <c r="I2558" s="73"/>
      <c r="J2558" s="73"/>
      <c r="K2558" s="73"/>
      <c r="L2558" s="73"/>
      <c r="M2558" s="73"/>
      <c r="N2558" s="73"/>
    </row>
    <row r="2559" spans="1:14">
      <c r="A2559" s="73"/>
      <c r="B2559" s="74"/>
      <c r="C2559" s="75"/>
      <c r="D2559" s="74"/>
      <c r="E2559" s="73"/>
      <c r="F2559" s="73"/>
      <c r="G2559" s="73"/>
      <c r="I2559" s="73"/>
      <c r="J2559" s="73"/>
      <c r="K2559" s="73"/>
      <c r="L2559" s="73"/>
      <c r="M2559" s="73"/>
      <c r="N2559" s="73"/>
    </row>
    <row r="2560" spans="1:14">
      <c r="A2560" s="73"/>
      <c r="B2560" s="74"/>
      <c r="C2560" s="75"/>
      <c r="D2560" s="74"/>
      <c r="E2560" s="73"/>
      <c r="F2560" s="73"/>
      <c r="G2560" s="73"/>
      <c r="I2560" s="73"/>
      <c r="J2560" s="73"/>
      <c r="K2560" s="73"/>
      <c r="L2560" s="73"/>
      <c r="M2560" s="73"/>
      <c r="N2560" s="73"/>
    </row>
    <row r="2561" spans="1:14">
      <c r="A2561" s="73"/>
      <c r="B2561" s="74"/>
      <c r="C2561" s="75"/>
      <c r="D2561" s="74"/>
      <c r="E2561" s="73"/>
      <c r="F2561" s="73"/>
      <c r="G2561" s="73"/>
      <c r="I2561" s="73"/>
      <c r="J2561" s="73"/>
      <c r="K2561" s="73"/>
      <c r="L2561" s="73"/>
      <c r="M2561" s="73"/>
      <c r="N2561" s="73"/>
    </row>
    <row r="2562" spans="1:14">
      <c r="A2562" s="73"/>
      <c r="B2562" s="74"/>
      <c r="C2562" s="75"/>
      <c r="D2562" s="74"/>
      <c r="E2562" s="73"/>
      <c r="F2562" s="73"/>
      <c r="G2562" s="73"/>
      <c r="I2562" s="73"/>
      <c r="J2562" s="73"/>
      <c r="K2562" s="73"/>
      <c r="L2562" s="73"/>
      <c r="M2562" s="73"/>
      <c r="N2562" s="73"/>
    </row>
    <row r="2563" spans="1:14">
      <c r="A2563" s="73"/>
      <c r="B2563" s="74"/>
      <c r="C2563" s="75"/>
      <c r="D2563" s="74"/>
      <c r="E2563" s="73"/>
      <c r="F2563" s="73"/>
      <c r="G2563" s="73"/>
      <c r="I2563" s="73"/>
      <c r="J2563" s="73"/>
      <c r="K2563" s="73"/>
      <c r="L2563" s="73"/>
      <c r="M2563" s="73"/>
      <c r="N2563" s="73"/>
    </row>
    <row r="2564" spans="1:14">
      <c r="A2564" s="73"/>
      <c r="B2564" s="74"/>
      <c r="C2564" s="75"/>
      <c r="D2564" s="74"/>
      <c r="E2564" s="73"/>
      <c r="F2564" s="73"/>
      <c r="G2564" s="73"/>
      <c r="I2564" s="73"/>
      <c r="J2564" s="73"/>
      <c r="K2564" s="73"/>
      <c r="L2564" s="73"/>
      <c r="M2564" s="73"/>
      <c r="N2564" s="73"/>
    </row>
    <row r="2565" spans="1:14">
      <c r="A2565" s="73"/>
      <c r="B2565" s="74"/>
      <c r="C2565" s="75"/>
      <c r="D2565" s="74"/>
      <c r="E2565" s="73"/>
      <c r="F2565" s="73"/>
      <c r="G2565" s="73"/>
      <c r="I2565" s="73"/>
      <c r="J2565" s="73"/>
      <c r="K2565" s="73"/>
      <c r="L2565" s="73"/>
      <c r="M2565" s="73"/>
      <c r="N2565" s="73"/>
    </row>
    <row r="2566" spans="1:14">
      <c r="A2566" s="73"/>
      <c r="B2566" s="74"/>
      <c r="C2566" s="75"/>
      <c r="D2566" s="74"/>
      <c r="E2566" s="73"/>
      <c r="F2566" s="73"/>
      <c r="G2566" s="73"/>
      <c r="I2566" s="73"/>
      <c r="J2566" s="73"/>
      <c r="K2566" s="73"/>
      <c r="L2566" s="73"/>
      <c r="M2566" s="73"/>
      <c r="N2566" s="73"/>
    </row>
    <row r="2567" spans="1:14">
      <c r="A2567" s="73"/>
      <c r="B2567" s="74"/>
      <c r="C2567" s="75"/>
      <c r="D2567" s="74"/>
      <c r="E2567" s="73"/>
      <c r="F2567" s="73"/>
      <c r="G2567" s="73"/>
      <c r="I2567" s="73"/>
      <c r="J2567" s="73"/>
      <c r="K2567" s="73"/>
      <c r="L2567" s="73"/>
      <c r="M2567" s="73"/>
      <c r="N2567" s="73"/>
    </row>
    <row r="2568" spans="1:14">
      <c r="A2568" s="73"/>
      <c r="B2568" s="74"/>
      <c r="C2568" s="75"/>
      <c r="D2568" s="74"/>
      <c r="E2568" s="73"/>
      <c r="F2568" s="73"/>
      <c r="G2568" s="73"/>
      <c r="I2568" s="73"/>
      <c r="J2568" s="73"/>
      <c r="K2568" s="73"/>
      <c r="L2568" s="73"/>
      <c r="M2568" s="73"/>
      <c r="N2568" s="73"/>
    </row>
    <row r="2569" spans="1:14">
      <c r="A2569" s="73"/>
      <c r="B2569" s="74"/>
      <c r="C2569" s="75"/>
      <c r="D2569" s="74"/>
      <c r="E2569" s="73"/>
      <c r="F2569" s="73"/>
      <c r="G2569" s="73"/>
      <c r="I2569" s="73"/>
      <c r="J2569" s="73"/>
      <c r="K2569" s="73"/>
      <c r="L2569" s="73"/>
      <c r="M2569" s="73"/>
      <c r="N2569" s="73"/>
    </row>
    <row r="2570" spans="1:14">
      <c r="A2570" s="73"/>
      <c r="B2570" s="74"/>
      <c r="C2570" s="75"/>
      <c r="D2570" s="74"/>
      <c r="E2570" s="73"/>
      <c r="F2570" s="73"/>
      <c r="G2570" s="73"/>
      <c r="I2570" s="73"/>
      <c r="J2570" s="73"/>
      <c r="K2570" s="73"/>
      <c r="L2570" s="73"/>
      <c r="M2570" s="73"/>
      <c r="N2570" s="73"/>
    </row>
    <row r="2571" spans="1:14">
      <c r="A2571" s="73"/>
      <c r="B2571" s="74"/>
      <c r="C2571" s="75"/>
      <c r="D2571" s="74"/>
      <c r="E2571" s="73"/>
      <c r="F2571" s="73"/>
      <c r="G2571" s="73"/>
      <c r="I2571" s="73"/>
      <c r="J2571" s="73"/>
      <c r="K2571" s="73"/>
      <c r="L2571" s="73"/>
      <c r="M2571" s="73"/>
      <c r="N2571" s="73"/>
    </row>
    <row r="2572" spans="1:14">
      <c r="A2572" s="73"/>
      <c r="B2572" s="74"/>
      <c r="C2572" s="75"/>
      <c r="D2572" s="74"/>
      <c r="E2572" s="73"/>
      <c r="F2572" s="73"/>
      <c r="G2572" s="73"/>
      <c r="I2572" s="73"/>
      <c r="J2572" s="73"/>
      <c r="K2572" s="73"/>
      <c r="L2572" s="73"/>
      <c r="M2572" s="73"/>
      <c r="N2572" s="73"/>
    </row>
    <row r="2573" spans="1:14">
      <c r="A2573" s="73"/>
      <c r="B2573" s="74"/>
      <c r="C2573" s="75"/>
      <c r="D2573" s="74"/>
      <c r="E2573" s="73"/>
      <c r="F2573" s="73"/>
      <c r="G2573" s="73"/>
      <c r="I2573" s="73"/>
      <c r="J2573" s="73"/>
      <c r="K2573" s="73"/>
      <c r="L2573" s="73"/>
      <c r="M2573" s="73"/>
      <c r="N2573" s="73"/>
    </row>
    <row r="2574" spans="1:14">
      <c r="A2574" s="73"/>
      <c r="B2574" s="74"/>
      <c r="C2574" s="75"/>
      <c r="D2574" s="74"/>
      <c r="E2574" s="73"/>
      <c r="F2574" s="73"/>
      <c r="G2574" s="73"/>
      <c r="I2574" s="73"/>
      <c r="J2574" s="73"/>
      <c r="K2574" s="73"/>
      <c r="L2574" s="73"/>
      <c r="M2574" s="73"/>
      <c r="N2574" s="73"/>
    </row>
    <row r="2575" spans="1:14">
      <c r="A2575" s="73"/>
      <c r="B2575" s="74"/>
      <c r="C2575" s="75"/>
      <c r="D2575" s="74"/>
      <c r="E2575" s="73"/>
      <c r="F2575" s="73"/>
      <c r="G2575" s="73"/>
      <c r="I2575" s="73"/>
      <c r="J2575" s="73"/>
      <c r="K2575" s="73"/>
      <c r="L2575" s="73"/>
      <c r="M2575" s="73"/>
      <c r="N2575" s="73"/>
    </row>
    <row r="2576" spans="1:14">
      <c r="A2576" s="73"/>
      <c r="B2576" s="74"/>
      <c r="C2576" s="75"/>
      <c r="D2576" s="74"/>
      <c r="E2576" s="73"/>
      <c r="F2576" s="73"/>
      <c r="G2576" s="73"/>
      <c r="I2576" s="73"/>
      <c r="J2576" s="73"/>
      <c r="K2576" s="73"/>
      <c r="L2576" s="73"/>
      <c r="M2576" s="73"/>
      <c r="N2576" s="73"/>
    </row>
    <row r="2577" spans="1:14">
      <c r="A2577" s="73"/>
      <c r="B2577" s="74"/>
      <c r="C2577" s="75"/>
      <c r="D2577" s="74"/>
      <c r="E2577" s="73"/>
      <c r="F2577" s="73"/>
      <c r="G2577" s="73"/>
      <c r="I2577" s="73"/>
      <c r="J2577" s="73"/>
      <c r="K2577" s="73"/>
      <c r="L2577" s="73"/>
      <c r="M2577" s="73"/>
      <c r="N2577" s="73"/>
    </row>
    <row r="2578" spans="1:14">
      <c r="A2578" s="73"/>
      <c r="B2578" s="74"/>
      <c r="C2578" s="75"/>
      <c r="D2578" s="74"/>
      <c r="E2578" s="73"/>
      <c r="F2578" s="73"/>
      <c r="G2578" s="73"/>
      <c r="I2578" s="73"/>
      <c r="J2578" s="73"/>
      <c r="K2578" s="73"/>
      <c r="L2578" s="73"/>
      <c r="M2578" s="73"/>
      <c r="N2578" s="73"/>
    </row>
    <row r="2579" spans="1:14">
      <c r="A2579" s="73"/>
      <c r="B2579" s="74"/>
      <c r="C2579" s="75"/>
      <c r="D2579" s="74"/>
      <c r="E2579" s="73"/>
      <c r="F2579" s="73"/>
      <c r="G2579" s="73"/>
      <c r="I2579" s="73"/>
      <c r="J2579" s="73"/>
      <c r="K2579" s="73"/>
      <c r="L2579" s="73"/>
      <c r="M2579" s="73"/>
      <c r="N2579" s="73"/>
    </row>
    <row r="2580" spans="1:14">
      <c r="A2580" s="73"/>
      <c r="B2580" s="74"/>
      <c r="C2580" s="75"/>
      <c r="D2580" s="74"/>
      <c r="E2580" s="73"/>
      <c r="F2580" s="73"/>
      <c r="G2580" s="73"/>
      <c r="I2580" s="73"/>
      <c r="J2580" s="73"/>
      <c r="K2580" s="73"/>
      <c r="L2580" s="73"/>
      <c r="M2580" s="73"/>
      <c r="N2580" s="73"/>
    </row>
    <row r="2581" spans="1:14">
      <c r="A2581" s="73"/>
      <c r="B2581" s="74"/>
      <c r="C2581" s="75"/>
      <c r="D2581" s="74"/>
      <c r="E2581" s="73"/>
      <c r="F2581" s="73"/>
      <c r="G2581" s="73"/>
      <c r="I2581" s="73"/>
      <c r="J2581" s="73"/>
      <c r="K2581" s="73"/>
      <c r="L2581" s="73"/>
      <c r="M2581" s="73"/>
      <c r="N2581" s="73"/>
    </row>
    <row r="2582" spans="1:14">
      <c r="A2582" s="73"/>
      <c r="B2582" s="74"/>
      <c r="C2582" s="75"/>
      <c r="D2582" s="74"/>
      <c r="E2582" s="73"/>
      <c r="F2582" s="73"/>
      <c r="G2582" s="73"/>
      <c r="I2582" s="73"/>
      <c r="J2582" s="73"/>
      <c r="K2582" s="73"/>
      <c r="L2582" s="73"/>
      <c r="M2582" s="73"/>
      <c r="N2582" s="73"/>
    </row>
    <row r="2583" spans="1:14">
      <c r="A2583" s="73"/>
      <c r="B2583" s="74"/>
      <c r="C2583" s="75"/>
      <c r="D2583" s="74"/>
      <c r="E2583" s="73"/>
      <c r="F2583" s="73"/>
      <c r="G2583" s="73"/>
      <c r="I2583" s="73"/>
      <c r="J2583" s="73"/>
      <c r="K2583" s="73"/>
      <c r="L2583" s="73"/>
      <c r="M2583" s="73"/>
      <c r="N2583" s="73"/>
    </row>
    <row r="2584" spans="1:14">
      <c r="A2584" s="73"/>
      <c r="B2584" s="74"/>
      <c r="C2584" s="75"/>
      <c r="D2584" s="74"/>
      <c r="E2584" s="73"/>
      <c r="F2584" s="73"/>
      <c r="G2584" s="73"/>
      <c r="I2584" s="73"/>
      <c r="J2584" s="73"/>
      <c r="K2584" s="73"/>
      <c r="L2584" s="73"/>
      <c r="M2584" s="73"/>
      <c r="N2584" s="73"/>
    </row>
    <row r="2585" spans="1:14">
      <c r="A2585" s="73"/>
      <c r="B2585" s="74"/>
      <c r="C2585" s="75"/>
      <c r="D2585" s="74"/>
      <c r="E2585" s="73"/>
      <c r="F2585" s="73"/>
      <c r="G2585" s="73"/>
      <c r="I2585" s="73"/>
      <c r="J2585" s="73"/>
      <c r="K2585" s="73"/>
      <c r="L2585" s="73"/>
      <c r="M2585" s="73"/>
      <c r="N2585" s="73"/>
    </row>
    <row r="2586" spans="1:14">
      <c r="A2586" s="73"/>
      <c r="B2586" s="74"/>
      <c r="C2586" s="75"/>
      <c r="D2586" s="74"/>
      <c r="E2586" s="73"/>
      <c r="F2586" s="73"/>
      <c r="G2586" s="73"/>
      <c r="I2586" s="73"/>
      <c r="J2586" s="73"/>
      <c r="K2586" s="73"/>
      <c r="L2586" s="73"/>
      <c r="M2586" s="73"/>
      <c r="N2586" s="73"/>
    </row>
    <row r="2587" spans="1:14">
      <c r="A2587" s="73"/>
      <c r="B2587" s="74"/>
      <c r="C2587" s="75"/>
      <c r="D2587" s="74"/>
      <c r="E2587" s="73"/>
      <c r="F2587" s="73"/>
      <c r="G2587" s="73"/>
      <c r="I2587" s="73"/>
      <c r="J2587" s="73"/>
      <c r="K2587" s="73"/>
      <c r="L2587" s="73"/>
      <c r="M2587" s="73"/>
      <c r="N2587" s="73"/>
    </row>
    <row r="2588" spans="1:14">
      <c r="A2588" s="73"/>
      <c r="B2588" s="74"/>
      <c r="C2588" s="75"/>
      <c r="D2588" s="74"/>
      <c r="E2588" s="73"/>
      <c r="F2588" s="73"/>
      <c r="G2588" s="73"/>
      <c r="I2588" s="73"/>
      <c r="J2588" s="73"/>
      <c r="K2588" s="73"/>
      <c r="L2588" s="73"/>
      <c r="M2588" s="73"/>
      <c r="N2588" s="73"/>
    </row>
    <row r="2589" spans="1:14">
      <c r="A2589" s="73"/>
      <c r="B2589" s="74"/>
      <c r="C2589" s="75"/>
      <c r="D2589" s="74"/>
      <c r="E2589" s="73"/>
      <c r="F2589" s="73"/>
      <c r="G2589" s="73"/>
      <c r="I2589" s="73"/>
      <c r="J2589" s="73"/>
      <c r="K2589" s="73"/>
      <c r="L2589" s="73"/>
      <c r="M2589" s="73"/>
      <c r="N2589" s="73"/>
    </row>
    <row r="2590" spans="1:14">
      <c r="A2590" s="73"/>
      <c r="B2590" s="74"/>
      <c r="C2590" s="75"/>
      <c r="D2590" s="74"/>
      <c r="E2590" s="73"/>
      <c r="F2590" s="73"/>
      <c r="G2590" s="73"/>
      <c r="I2590" s="73"/>
      <c r="J2590" s="73"/>
      <c r="K2590" s="73"/>
      <c r="L2590" s="73"/>
      <c r="M2590" s="73"/>
      <c r="N2590" s="73"/>
    </row>
    <row r="2591" spans="1:14">
      <c r="A2591" s="73"/>
      <c r="B2591" s="74"/>
      <c r="C2591" s="75"/>
      <c r="D2591" s="74"/>
      <c r="E2591" s="73"/>
      <c r="F2591" s="73"/>
      <c r="G2591" s="73"/>
      <c r="I2591" s="73"/>
      <c r="J2591" s="73"/>
      <c r="K2591" s="73"/>
      <c r="L2591" s="73"/>
      <c r="M2591" s="73"/>
      <c r="N2591" s="73"/>
    </row>
    <row r="2592" spans="1:14">
      <c r="A2592" s="73"/>
      <c r="B2592" s="74"/>
      <c r="C2592" s="75"/>
      <c r="D2592" s="74"/>
      <c r="E2592" s="73"/>
      <c r="F2592" s="73"/>
      <c r="G2592" s="73"/>
      <c r="I2592" s="73"/>
      <c r="J2592" s="73"/>
      <c r="K2592" s="73"/>
      <c r="L2592" s="73"/>
      <c r="M2592" s="73"/>
      <c r="N2592" s="73"/>
    </row>
    <row r="2593" spans="1:14">
      <c r="A2593" s="73"/>
      <c r="B2593" s="74"/>
      <c r="C2593" s="75"/>
      <c r="D2593" s="74"/>
      <c r="E2593" s="73"/>
      <c r="F2593" s="73"/>
      <c r="G2593" s="73"/>
      <c r="I2593" s="73"/>
      <c r="J2593" s="73"/>
      <c r="K2593" s="73"/>
      <c r="L2593" s="73"/>
      <c r="M2593" s="73"/>
      <c r="N2593" s="73"/>
    </row>
    <row r="2594" spans="1:14">
      <c r="A2594" s="73"/>
      <c r="B2594" s="74"/>
      <c r="C2594" s="75"/>
      <c r="D2594" s="74"/>
      <c r="E2594" s="73"/>
      <c r="F2594" s="73"/>
      <c r="G2594" s="73"/>
      <c r="I2594" s="73"/>
      <c r="J2594" s="73"/>
      <c r="K2594" s="73"/>
      <c r="L2594" s="73"/>
      <c r="M2594" s="73"/>
      <c r="N2594" s="73"/>
    </row>
    <row r="2595" spans="1:14">
      <c r="A2595" s="73"/>
      <c r="B2595" s="74"/>
      <c r="C2595" s="75"/>
      <c r="D2595" s="74"/>
      <c r="E2595" s="73"/>
      <c r="F2595" s="73"/>
      <c r="G2595" s="73"/>
      <c r="I2595" s="73"/>
      <c r="J2595" s="73"/>
      <c r="K2595" s="73"/>
      <c r="L2595" s="73"/>
      <c r="M2595" s="73"/>
      <c r="N2595" s="73"/>
    </row>
    <row r="2596" spans="1:14">
      <c r="A2596" s="73"/>
      <c r="B2596" s="74"/>
      <c r="C2596" s="75"/>
      <c r="D2596" s="74"/>
      <c r="E2596" s="73"/>
      <c r="F2596" s="73"/>
      <c r="G2596" s="73"/>
      <c r="I2596" s="73"/>
      <c r="J2596" s="73"/>
      <c r="K2596" s="73"/>
      <c r="L2596" s="73"/>
      <c r="M2596" s="73"/>
      <c r="N2596" s="73"/>
    </row>
    <row r="2597" spans="1:14">
      <c r="A2597" s="73"/>
      <c r="B2597" s="74"/>
      <c r="C2597" s="75"/>
      <c r="D2597" s="74"/>
      <c r="E2597" s="73"/>
      <c r="F2597" s="73"/>
      <c r="G2597" s="73"/>
      <c r="I2597" s="73"/>
      <c r="J2597" s="73"/>
      <c r="K2597" s="73"/>
      <c r="L2597" s="73"/>
      <c r="M2597" s="73"/>
      <c r="N2597" s="73"/>
    </row>
    <row r="2598" spans="1:14">
      <c r="A2598" s="73"/>
      <c r="B2598" s="74"/>
      <c r="C2598" s="75"/>
      <c r="D2598" s="74"/>
      <c r="E2598" s="73"/>
      <c r="F2598" s="73"/>
      <c r="G2598" s="73"/>
      <c r="I2598" s="73"/>
      <c r="J2598" s="73"/>
      <c r="K2598" s="73"/>
      <c r="L2598" s="73"/>
      <c r="M2598" s="73"/>
      <c r="N2598" s="73"/>
    </row>
    <row r="2599" spans="1:14">
      <c r="A2599" s="73"/>
      <c r="B2599" s="74"/>
      <c r="C2599" s="75"/>
      <c r="D2599" s="74"/>
      <c r="E2599" s="73"/>
      <c r="F2599" s="73"/>
      <c r="G2599" s="73"/>
      <c r="I2599" s="73"/>
      <c r="J2599" s="73"/>
      <c r="K2599" s="73"/>
      <c r="L2599" s="73"/>
      <c r="M2599" s="73"/>
      <c r="N2599" s="73"/>
    </row>
    <row r="2600" spans="1:14">
      <c r="A2600" s="73"/>
      <c r="B2600" s="74"/>
      <c r="C2600" s="75"/>
      <c r="D2600" s="74"/>
      <c r="E2600" s="73"/>
      <c r="F2600" s="73"/>
      <c r="G2600" s="73"/>
      <c r="I2600" s="73"/>
      <c r="J2600" s="73"/>
      <c r="K2600" s="73"/>
      <c r="L2600" s="73"/>
      <c r="M2600" s="73"/>
      <c r="N2600" s="73"/>
    </row>
    <row r="2601" spans="1:14">
      <c r="A2601" s="73"/>
      <c r="B2601" s="74"/>
      <c r="C2601" s="75"/>
      <c r="D2601" s="74"/>
      <c r="E2601" s="73"/>
      <c r="F2601" s="73"/>
      <c r="G2601" s="73"/>
      <c r="I2601" s="73"/>
      <c r="J2601" s="73"/>
      <c r="K2601" s="73"/>
      <c r="L2601" s="73"/>
      <c r="M2601" s="73"/>
      <c r="N2601" s="73"/>
    </row>
    <row r="2602" spans="1:14">
      <c r="A2602" s="73"/>
      <c r="B2602" s="74"/>
      <c r="C2602" s="75"/>
      <c r="D2602" s="74"/>
      <c r="E2602" s="73"/>
      <c r="F2602" s="73"/>
      <c r="G2602" s="73"/>
      <c r="I2602" s="73"/>
      <c r="J2602" s="73"/>
      <c r="K2602" s="73"/>
      <c r="L2602" s="73"/>
      <c r="M2602" s="73"/>
      <c r="N2602" s="73"/>
    </row>
    <row r="2603" spans="1:14">
      <c r="A2603" s="73"/>
      <c r="B2603" s="74"/>
      <c r="C2603" s="75"/>
      <c r="D2603" s="74"/>
      <c r="E2603" s="73"/>
      <c r="F2603" s="73"/>
      <c r="G2603" s="73"/>
      <c r="I2603" s="73"/>
      <c r="J2603" s="73"/>
      <c r="K2603" s="73"/>
      <c r="L2603" s="73"/>
      <c r="M2603" s="73"/>
      <c r="N2603" s="73"/>
    </row>
    <row r="2604" spans="1:14">
      <c r="A2604" s="73"/>
      <c r="B2604" s="74"/>
      <c r="C2604" s="75"/>
      <c r="D2604" s="74"/>
      <c r="E2604" s="73"/>
      <c r="F2604" s="73"/>
      <c r="G2604" s="73"/>
      <c r="I2604" s="73"/>
      <c r="J2604" s="73"/>
      <c r="K2604" s="73"/>
      <c r="L2604" s="73"/>
      <c r="M2604" s="73"/>
      <c r="N2604" s="73"/>
    </row>
    <row r="2605" spans="1:14">
      <c r="A2605" s="73"/>
      <c r="B2605" s="74"/>
      <c r="C2605" s="75"/>
      <c r="D2605" s="74"/>
      <c r="E2605" s="73"/>
      <c r="F2605" s="73"/>
      <c r="G2605" s="73"/>
      <c r="I2605" s="73"/>
      <c r="J2605" s="73"/>
      <c r="K2605" s="73"/>
      <c r="L2605" s="73"/>
      <c r="M2605" s="73"/>
      <c r="N2605" s="73"/>
    </row>
    <row r="2606" spans="1:14">
      <c r="A2606" s="73"/>
      <c r="B2606" s="74"/>
      <c r="C2606" s="75"/>
      <c r="D2606" s="74"/>
      <c r="E2606" s="73"/>
      <c r="F2606" s="73"/>
      <c r="G2606" s="73"/>
      <c r="I2606" s="73"/>
      <c r="J2606" s="73"/>
      <c r="K2606" s="73"/>
      <c r="L2606" s="73"/>
      <c r="M2606" s="73"/>
      <c r="N2606" s="73"/>
    </row>
    <row r="2607" spans="1:14">
      <c r="A2607" s="73"/>
      <c r="B2607" s="74"/>
      <c r="C2607" s="75"/>
      <c r="D2607" s="74"/>
      <c r="E2607" s="73"/>
      <c r="F2607" s="73"/>
      <c r="G2607" s="73"/>
      <c r="I2607" s="73"/>
      <c r="J2607" s="73"/>
      <c r="K2607" s="73"/>
      <c r="L2607" s="73"/>
      <c r="M2607" s="73"/>
      <c r="N2607" s="73"/>
    </row>
    <row r="2608" spans="1:14">
      <c r="A2608" s="73"/>
      <c r="B2608" s="74"/>
      <c r="C2608" s="75"/>
      <c r="D2608" s="74"/>
      <c r="E2608" s="73"/>
      <c r="F2608" s="73"/>
      <c r="G2608" s="73"/>
      <c r="I2608" s="73"/>
      <c r="J2608" s="73"/>
      <c r="K2608" s="73"/>
      <c r="L2608" s="73"/>
      <c r="M2608" s="73"/>
      <c r="N2608" s="73"/>
    </row>
    <row r="2609" spans="1:14">
      <c r="A2609" s="73"/>
      <c r="B2609" s="74"/>
      <c r="C2609" s="75"/>
      <c r="D2609" s="74"/>
      <c r="E2609" s="73"/>
      <c r="F2609" s="73"/>
      <c r="G2609" s="73"/>
      <c r="I2609" s="73"/>
      <c r="J2609" s="73"/>
      <c r="K2609" s="73"/>
      <c r="L2609" s="73"/>
      <c r="M2609" s="73"/>
      <c r="N2609" s="73"/>
    </row>
    <row r="2610" spans="1:14">
      <c r="A2610" s="73"/>
      <c r="B2610" s="74"/>
      <c r="C2610" s="75"/>
      <c r="D2610" s="74"/>
      <c r="E2610" s="73"/>
      <c r="F2610" s="73"/>
      <c r="G2610" s="73"/>
      <c r="I2610" s="73"/>
      <c r="J2610" s="73"/>
      <c r="K2610" s="73"/>
      <c r="L2610" s="73"/>
      <c r="M2610" s="73"/>
      <c r="N2610" s="73"/>
    </row>
    <row r="2611" spans="1:14">
      <c r="A2611" s="73"/>
      <c r="B2611" s="74"/>
      <c r="C2611" s="75"/>
      <c r="D2611" s="74"/>
      <c r="E2611" s="73"/>
      <c r="F2611" s="73"/>
      <c r="G2611" s="73"/>
      <c r="I2611" s="73"/>
      <c r="J2611" s="73"/>
      <c r="K2611" s="73"/>
      <c r="L2611" s="73"/>
      <c r="M2611" s="73"/>
      <c r="N2611" s="73"/>
    </row>
    <row r="2612" spans="1:14">
      <c r="A2612" s="73"/>
      <c r="B2612" s="74"/>
      <c r="C2612" s="75"/>
      <c r="D2612" s="74"/>
      <c r="E2612" s="73"/>
      <c r="F2612" s="73"/>
      <c r="G2612" s="73"/>
      <c r="I2612" s="73"/>
      <c r="J2612" s="73"/>
      <c r="K2612" s="73"/>
      <c r="L2612" s="73"/>
      <c r="M2612" s="73"/>
      <c r="N2612" s="73"/>
    </row>
    <row r="2613" spans="1:14">
      <c r="A2613" s="73"/>
      <c r="B2613" s="74"/>
      <c r="C2613" s="75"/>
      <c r="D2613" s="74"/>
      <c r="E2613" s="73"/>
      <c r="F2613" s="73"/>
      <c r="G2613" s="73"/>
      <c r="I2613" s="73"/>
      <c r="J2613" s="73"/>
      <c r="K2613" s="73"/>
      <c r="L2613" s="73"/>
      <c r="M2613" s="73"/>
      <c r="N2613" s="73"/>
    </row>
    <row r="2614" spans="1:14">
      <c r="A2614" s="73"/>
      <c r="B2614" s="74"/>
      <c r="C2614" s="75"/>
      <c r="D2614" s="74"/>
      <c r="E2614" s="73"/>
      <c r="F2614" s="73"/>
      <c r="G2614" s="73"/>
      <c r="I2614" s="73"/>
      <c r="J2614" s="73"/>
      <c r="K2614" s="73"/>
      <c r="L2614" s="73"/>
      <c r="M2614" s="73"/>
      <c r="N2614" s="73"/>
    </row>
    <row r="2615" spans="1:14">
      <c r="A2615" s="73"/>
      <c r="B2615" s="74"/>
      <c r="C2615" s="75"/>
      <c r="D2615" s="74"/>
      <c r="E2615" s="73"/>
      <c r="F2615" s="73"/>
      <c r="G2615" s="73"/>
      <c r="I2615" s="73"/>
      <c r="J2615" s="73"/>
      <c r="K2615" s="73"/>
      <c r="L2615" s="73"/>
      <c r="M2615" s="73"/>
      <c r="N2615" s="73"/>
    </row>
    <row r="2616" spans="1:14">
      <c r="A2616" s="73"/>
      <c r="B2616" s="74"/>
      <c r="C2616" s="75"/>
      <c r="D2616" s="74"/>
      <c r="E2616" s="73"/>
      <c r="F2616" s="73"/>
      <c r="G2616" s="73"/>
      <c r="I2616" s="73"/>
      <c r="J2616" s="73"/>
      <c r="K2616" s="73"/>
      <c r="L2616" s="73"/>
      <c r="M2616" s="73"/>
      <c r="N2616" s="73"/>
    </row>
    <row r="2617" spans="1:14">
      <c r="A2617" s="73"/>
      <c r="B2617" s="74"/>
      <c r="C2617" s="75"/>
      <c r="D2617" s="74"/>
      <c r="E2617" s="73"/>
      <c r="F2617" s="73"/>
      <c r="G2617" s="73"/>
      <c r="I2617" s="73"/>
      <c r="J2617" s="73"/>
      <c r="K2617" s="73"/>
      <c r="L2617" s="73"/>
      <c r="M2617" s="73"/>
      <c r="N2617" s="73"/>
    </row>
    <row r="2618" spans="1:14">
      <c r="A2618" s="73"/>
      <c r="B2618" s="74"/>
      <c r="C2618" s="75"/>
      <c r="D2618" s="74"/>
      <c r="E2618" s="73"/>
      <c r="F2618" s="73"/>
      <c r="G2618" s="73"/>
      <c r="I2618" s="73"/>
      <c r="J2618" s="73"/>
      <c r="K2618" s="73"/>
      <c r="L2618" s="73"/>
      <c r="M2618" s="73"/>
      <c r="N2618" s="73"/>
    </row>
    <row r="2619" spans="1:14">
      <c r="A2619" s="73"/>
      <c r="B2619" s="74"/>
      <c r="C2619" s="75"/>
      <c r="D2619" s="74"/>
      <c r="E2619" s="73"/>
      <c r="F2619" s="73"/>
      <c r="G2619" s="73"/>
      <c r="I2619" s="73"/>
      <c r="J2619" s="73"/>
      <c r="K2619" s="73"/>
      <c r="L2619" s="73"/>
      <c r="M2619" s="73"/>
      <c r="N2619" s="73"/>
    </row>
    <row r="2620" spans="1:14">
      <c r="A2620" s="73"/>
      <c r="B2620" s="74"/>
      <c r="C2620" s="75"/>
      <c r="D2620" s="74"/>
      <c r="E2620" s="73"/>
      <c r="F2620" s="73"/>
      <c r="G2620" s="73"/>
      <c r="I2620" s="73"/>
      <c r="J2620" s="73"/>
      <c r="K2620" s="73"/>
      <c r="L2620" s="73"/>
      <c r="M2620" s="73"/>
      <c r="N2620" s="73"/>
    </row>
    <row r="2621" spans="1:14">
      <c r="A2621" s="73"/>
      <c r="B2621" s="74"/>
      <c r="C2621" s="75"/>
      <c r="D2621" s="74"/>
      <c r="E2621" s="73"/>
      <c r="F2621" s="73"/>
      <c r="G2621" s="73"/>
      <c r="I2621" s="73"/>
      <c r="J2621" s="73"/>
      <c r="K2621" s="73"/>
      <c r="L2621" s="73"/>
      <c r="M2621" s="73"/>
      <c r="N2621" s="73"/>
    </row>
    <row r="2622" spans="1:14">
      <c r="A2622" s="73"/>
      <c r="B2622" s="74"/>
      <c r="C2622" s="75"/>
      <c r="D2622" s="74"/>
      <c r="E2622" s="73"/>
      <c r="F2622" s="73"/>
      <c r="G2622" s="73"/>
      <c r="I2622" s="73"/>
      <c r="J2622" s="73"/>
      <c r="K2622" s="73"/>
      <c r="L2622" s="73"/>
      <c r="M2622" s="73"/>
      <c r="N2622" s="73"/>
    </row>
    <row r="2623" spans="1:14">
      <c r="A2623" s="73"/>
      <c r="B2623" s="74"/>
      <c r="C2623" s="75"/>
      <c r="D2623" s="74"/>
      <c r="E2623" s="73"/>
      <c r="F2623" s="73"/>
      <c r="G2623" s="73"/>
      <c r="I2623" s="73"/>
      <c r="J2623" s="73"/>
      <c r="K2623" s="73"/>
      <c r="L2623" s="73"/>
      <c r="M2623" s="73"/>
      <c r="N2623" s="73"/>
    </row>
    <row r="2624" spans="1:14">
      <c r="A2624" s="73"/>
      <c r="B2624" s="74"/>
      <c r="C2624" s="75"/>
      <c r="D2624" s="74"/>
      <c r="E2624" s="73"/>
      <c r="F2624" s="73"/>
      <c r="G2624" s="73"/>
      <c r="I2624" s="73"/>
      <c r="J2624" s="73"/>
      <c r="K2624" s="73"/>
      <c r="L2624" s="73"/>
      <c r="M2624" s="73"/>
      <c r="N2624" s="73"/>
    </row>
    <row r="2625" spans="1:14">
      <c r="A2625" s="73"/>
      <c r="B2625" s="74"/>
      <c r="C2625" s="75"/>
      <c r="D2625" s="74"/>
      <c r="E2625" s="73"/>
      <c r="F2625" s="73"/>
      <c r="G2625" s="73"/>
      <c r="I2625" s="73"/>
      <c r="J2625" s="73"/>
      <c r="K2625" s="73"/>
      <c r="L2625" s="73"/>
      <c r="M2625" s="73"/>
      <c r="N2625" s="73"/>
    </row>
    <row r="2626" spans="1:14">
      <c r="A2626" s="73"/>
      <c r="B2626" s="74"/>
      <c r="C2626" s="75"/>
      <c r="D2626" s="74"/>
      <c r="E2626" s="73"/>
      <c r="F2626" s="73"/>
      <c r="G2626" s="73"/>
      <c r="I2626" s="73"/>
      <c r="J2626" s="73"/>
      <c r="K2626" s="73"/>
      <c r="L2626" s="73"/>
      <c r="M2626" s="73"/>
      <c r="N2626" s="73"/>
    </row>
    <row r="2627" spans="1:14">
      <c r="A2627" s="73"/>
      <c r="B2627" s="74"/>
      <c r="C2627" s="75"/>
      <c r="D2627" s="74"/>
      <c r="E2627" s="73"/>
      <c r="F2627" s="73"/>
      <c r="G2627" s="73"/>
      <c r="I2627" s="73"/>
      <c r="J2627" s="73"/>
      <c r="K2627" s="73"/>
      <c r="L2627" s="73"/>
      <c r="M2627" s="73"/>
      <c r="N2627" s="73"/>
    </row>
    <row r="2628" spans="1:14">
      <c r="A2628" s="73"/>
      <c r="B2628" s="74"/>
      <c r="C2628" s="75"/>
      <c r="D2628" s="74"/>
      <c r="E2628" s="73"/>
      <c r="F2628" s="73"/>
      <c r="G2628" s="73"/>
      <c r="I2628" s="73"/>
      <c r="J2628" s="73"/>
      <c r="K2628" s="73"/>
      <c r="L2628" s="73"/>
      <c r="M2628" s="73"/>
      <c r="N2628" s="73"/>
    </row>
    <row r="2629" spans="1:14">
      <c r="A2629" s="73"/>
      <c r="B2629" s="74"/>
      <c r="C2629" s="75"/>
      <c r="D2629" s="74"/>
      <c r="E2629" s="73"/>
      <c r="F2629" s="73"/>
      <c r="G2629" s="73"/>
      <c r="I2629" s="73"/>
      <c r="J2629" s="73"/>
      <c r="K2629" s="73"/>
      <c r="L2629" s="73"/>
      <c r="M2629" s="73"/>
      <c r="N2629" s="73"/>
    </row>
    <row r="2630" spans="1:14">
      <c r="A2630" s="73"/>
      <c r="B2630" s="74"/>
      <c r="C2630" s="75"/>
      <c r="D2630" s="74"/>
      <c r="E2630" s="73"/>
      <c r="F2630" s="73"/>
      <c r="G2630" s="73"/>
      <c r="I2630" s="73"/>
      <c r="J2630" s="73"/>
      <c r="K2630" s="73"/>
      <c r="L2630" s="73"/>
      <c r="M2630" s="73"/>
      <c r="N2630" s="73"/>
    </row>
    <row r="2631" spans="1:14">
      <c r="A2631" s="73"/>
      <c r="B2631" s="74"/>
      <c r="C2631" s="75"/>
      <c r="D2631" s="74"/>
      <c r="E2631" s="73"/>
      <c r="F2631" s="73"/>
      <c r="G2631" s="73"/>
      <c r="I2631" s="73"/>
      <c r="J2631" s="73"/>
      <c r="K2631" s="73"/>
      <c r="L2631" s="73"/>
      <c r="M2631" s="73"/>
      <c r="N2631" s="73"/>
    </row>
    <row r="2632" spans="1:14">
      <c r="A2632" s="73"/>
      <c r="B2632" s="74"/>
      <c r="C2632" s="75"/>
      <c r="D2632" s="74"/>
      <c r="E2632" s="73"/>
      <c r="F2632" s="73"/>
      <c r="G2632" s="73"/>
      <c r="I2632" s="73"/>
      <c r="J2632" s="73"/>
      <c r="K2632" s="73"/>
      <c r="L2632" s="73"/>
      <c r="M2632" s="73"/>
      <c r="N2632" s="73"/>
    </row>
    <row r="2633" spans="1:14">
      <c r="A2633" s="73"/>
      <c r="B2633" s="74"/>
      <c r="C2633" s="75"/>
      <c r="D2633" s="74"/>
      <c r="E2633" s="73"/>
      <c r="F2633" s="73"/>
      <c r="G2633" s="73"/>
      <c r="I2633" s="73"/>
      <c r="J2633" s="73"/>
      <c r="K2633" s="73"/>
      <c r="L2633" s="73"/>
      <c r="M2633" s="73"/>
      <c r="N2633" s="73"/>
    </row>
    <row r="2634" spans="1:14">
      <c r="A2634" s="73"/>
      <c r="B2634" s="74"/>
      <c r="C2634" s="75"/>
      <c r="D2634" s="74"/>
      <c r="E2634" s="73"/>
      <c r="F2634" s="73"/>
      <c r="G2634" s="73"/>
      <c r="I2634" s="73"/>
      <c r="J2634" s="73"/>
      <c r="K2634" s="73"/>
      <c r="L2634" s="73"/>
      <c r="M2634" s="73"/>
      <c r="N2634" s="73"/>
    </row>
    <row r="2635" spans="1:14">
      <c r="A2635" s="73"/>
      <c r="B2635" s="74"/>
      <c r="C2635" s="75"/>
      <c r="D2635" s="74"/>
      <c r="E2635" s="73"/>
      <c r="F2635" s="73"/>
      <c r="G2635" s="73"/>
      <c r="I2635" s="73"/>
      <c r="J2635" s="73"/>
      <c r="K2635" s="73"/>
      <c r="L2635" s="73"/>
      <c r="M2635" s="73"/>
      <c r="N2635" s="73"/>
    </row>
    <row r="2636" spans="1:14">
      <c r="A2636" s="73"/>
      <c r="B2636" s="74"/>
      <c r="C2636" s="75"/>
      <c r="D2636" s="74"/>
      <c r="E2636" s="73"/>
      <c r="F2636" s="73"/>
      <c r="G2636" s="73"/>
      <c r="I2636" s="73"/>
      <c r="J2636" s="73"/>
      <c r="K2636" s="73"/>
      <c r="L2636" s="73"/>
      <c r="M2636" s="73"/>
      <c r="N2636" s="73"/>
    </row>
    <row r="2637" spans="1:14">
      <c r="A2637" s="73"/>
      <c r="B2637" s="74"/>
      <c r="C2637" s="75"/>
      <c r="D2637" s="74"/>
      <c r="E2637" s="73"/>
      <c r="F2637" s="73"/>
      <c r="G2637" s="73"/>
      <c r="I2637" s="73"/>
      <c r="J2637" s="73"/>
      <c r="K2637" s="73"/>
      <c r="L2637" s="73"/>
      <c r="M2637" s="73"/>
      <c r="N2637" s="73"/>
    </row>
    <row r="2638" spans="1:14">
      <c r="A2638" s="73"/>
      <c r="B2638" s="74"/>
      <c r="C2638" s="75"/>
      <c r="D2638" s="74"/>
      <c r="E2638" s="73"/>
      <c r="F2638" s="73"/>
      <c r="G2638" s="73"/>
      <c r="I2638" s="73"/>
      <c r="J2638" s="73"/>
      <c r="K2638" s="73"/>
      <c r="L2638" s="73"/>
      <c r="M2638" s="73"/>
      <c r="N2638" s="73"/>
    </row>
    <row r="2639" spans="1:14">
      <c r="A2639" s="73"/>
      <c r="B2639" s="74"/>
      <c r="C2639" s="75"/>
      <c r="D2639" s="74"/>
      <c r="E2639" s="73"/>
      <c r="F2639" s="73"/>
      <c r="G2639" s="73"/>
      <c r="I2639" s="73"/>
      <c r="J2639" s="73"/>
      <c r="K2639" s="73"/>
      <c r="L2639" s="73"/>
      <c r="M2639" s="73"/>
      <c r="N2639" s="73"/>
    </row>
    <row r="2640" spans="1:14">
      <c r="A2640" s="73"/>
      <c r="B2640" s="74"/>
      <c r="C2640" s="75"/>
      <c r="D2640" s="74"/>
      <c r="E2640" s="73"/>
      <c r="F2640" s="73"/>
      <c r="G2640" s="73"/>
      <c r="I2640" s="73"/>
      <c r="J2640" s="73"/>
      <c r="K2640" s="73"/>
      <c r="L2640" s="73"/>
      <c r="M2640" s="73"/>
      <c r="N2640" s="73"/>
    </row>
    <row r="2641" spans="1:14">
      <c r="A2641" s="73"/>
      <c r="B2641" s="74"/>
      <c r="C2641" s="75"/>
      <c r="D2641" s="74"/>
      <c r="E2641" s="73"/>
      <c r="F2641" s="73"/>
      <c r="G2641" s="73"/>
      <c r="I2641" s="73"/>
      <c r="J2641" s="73"/>
      <c r="K2641" s="73"/>
      <c r="L2641" s="73"/>
      <c r="M2641" s="73"/>
      <c r="N2641" s="73"/>
    </row>
    <row r="2642" spans="1:14">
      <c r="A2642" s="73"/>
      <c r="B2642" s="74"/>
      <c r="C2642" s="75"/>
      <c r="D2642" s="74"/>
      <c r="E2642" s="73"/>
      <c r="F2642" s="73"/>
      <c r="G2642" s="73"/>
      <c r="I2642" s="73"/>
      <c r="J2642" s="73"/>
      <c r="K2642" s="73"/>
      <c r="L2642" s="73"/>
      <c r="M2642" s="73"/>
      <c r="N2642" s="73"/>
    </row>
    <row r="2643" spans="1:14">
      <c r="A2643" s="73"/>
      <c r="B2643" s="74"/>
      <c r="C2643" s="75"/>
      <c r="D2643" s="74"/>
      <c r="E2643" s="73"/>
      <c r="F2643" s="73"/>
      <c r="G2643" s="73"/>
      <c r="I2643" s="73"/>
      <c r="J2643" s="73"/>
      <c r="K2643" s="73"/>
      <c r="L2643" s="73"/>
      <c r="M2643" s="73"/>
      <c r="N2643" s="73"/>
    </row>
    <row r="2644" spans="1:14">
      <c r="A2644" s="73"/>
      <c r="B2644" s="74"/>
      <c r="C2644" s="75"/>
      <c r="D2644" s="74"/>
      <c r="E2644" s="73"/>
      <c r="F2644" s="73"/>
      <c r="G2644" s="73"/>
      <c r="I2644" s="73"/>
      <c r="J2644" s="73"/>
      <c r="K2644" s="73"/>
      <c r="L2644" s="73"/>
      <c r="M2644" s="73"/>
      <c r="N2644" s="73"/>
    </row>
    <row r="2645" spans="1:14">
      <c r="A2645" s="73"/>
      <c r="B2645" s="74"/>
      <c r="C2645" s="75"/>
      <c r="D2645" s="74"/>
      <c r="E2645" s="73"/>
      <c r="F2645" s="73"/>
      <c r="G2645" s="73"/>
      <c r="I2645" s="73"/>
      <c r="J2645" s="73"/>
      <c r="K2645" s="73"/>
      <c r="L2645" s="73"/>
      <c r="M2645" s="73"/>
      <c r="N2645" s="73"/>
    </row>
    <row r="2646" spans="1:14">
      <c r="A2646" s="73"/>
      <c r="B2646" s="74"/>
      <c r="C2646" s="75"/>
      <c r="D2646" s="74"/>
      <c r="E2646" s="73"/>
      <c r="F2646" s="73"/>
      <c r="G2646" s="73"/>
      <c r="I2646" s="73"/>
      <c r="J2646" s="73"/>
      <c r="K2646" s="73"/>
      <c r="L2646" s="73"/>
      <c r="M2646" s="73"/>
      <c r="N2646" s="73"/>
    </row>
    <row r="2647" spans="1:14">
      <c r="A2647" s="73"/>
      <c r="B2647" s="74"/>
      <c r="C2647" s="75"/>
      <c r="D2647" s="74"/>
      <c r="E2647" s="73"/>
      <c r="F2647" s="73"/>
      <c r="G2647" s="73"/>
      <c r="I2647" s="73"/>
      <c r="J2647" s="73"/>
      <c r="K2647" s="73"/>
      <c r="L2647" s="73"/>
      <c r="M2647" s="73"/>
      <c r="N2647" s="73"/>
    </row>
    <row r="2648" spans="1:14">
      <c r="A2648" s="73"/>
      <c r="B2648" s="74"/>
      <c r="C2648" s="75"/>
      <c r="D2648" s="74"/>
      <c r="E2648" s="73"/>
      <c r="F2648" s="73"/>
      <c r="G2648" s="73"/>
      <c r="I2648" s="73"/>
      <c r="J2648" s="73"/>
      <c r="K2648" s="73"/>
      <c r="L2648" s="73"/>
      <c r="M2648" s="73"/>
      <c r="N2648" s="73"/>
    </row>
    <row r="2649" spans="1:14">
      <c r="A2649" s="73"/>
      <c r="B2649" s="74"/>
      <c r="C2649" s="75"/>
      <c r="D2649" s="74"/>
      <c r="E2649" s="73"/>
      <c r="F2649" s="73"/>
      <c r="G2649" s="73"/>
      <c r="I2649" s="73"/>
      <c r="J2649" s="73"/>
      <c r="K2649" s="73"/>
      <c r="L2649" s="73"/>
      <c r="M2649" s="73"/>
      <c r="N2649" s="73"/>
    </row>
    <row r="2650" spans="1:14">
      <c r="A2650" s="73"/>
      <c r="B2650" s="74"/>
      <c r="C2650" s="75"/>
      <c r="D2650" s="74"/>
      <c r="E2650" s="73"/>
      <c r="F2650" s="73"/>
      <c r="G2650" s="73"/>
      <c r="I2650" s="73"/>
      <c r="J2650" s="73"/>
      <c r="K2650" s="73"/>
      <c r="L2650" s="73"/>
      <c r="M2650" s="73"/>
      <c r="N2650" s="73"/>
    </row>
    <row r="2651" spans="1:14">
      <c r="A2651" s="73"/>
      <c r="B2651" s="74"/>
      <c r="C2651" s="75"/>
      <c r="D2651" s="74"/>
      <c r="E2651" s="73"/>
      <c r="F2651" s="73"/>
      <c r="G2651" s="73"/>
      <c r="I2651" s="73"/>
      <c r="J2651" s="73"/>
      <c r="K2651" s="73"/>
      <c r="L2651" s="73"/>
      <c r="M2651" s="73"/>
      <c r="N2651" s="73"/>
    </row>
    <row r="2652" spans="1:14">
      <c r="A2652" s="73"/>
      <c r="B2652" s="74"/>
      <c r="C2652" s="75"/>
      <c r="D2652" s="74"/>
      <c r="E2652" s="73"/>
      <c r="F2652" s="73"/>
      <c r="G2652" s="73"/>
      <c r="I2652" s="73"/>
      <c r="J2652" s="73"/>
      <c r="K2652" s="73"/>
      <c r="L2652" s="73"/>
      <c r="M2652" s="73"/>
      <c r="N2652" s="73"/>
    </row>
    <row r="2653" spans="1:14">
      <c r="A2653" s="73"/>
      <c r="B2653" s="74"/>
      <c r="C2653" s="75"/>
      <c r="D2653" s="74"/>
      <c r="E2653" s="73"/>
      <c r="F2653" s="73"/>
      <c r="G2653" s="73"/>
      <c r="I2653" s="73"/>
      <c r="J2653" s="73"/>
      <c r="K2653" s="73"/>
      <c r="L2653" s="73"/>
      <c r="M2653" s="73"/>
      <c r="N2653" s="73"/>
    </row>
    <row r="2654" spans="1:14">
      <c r="A2654" s="73"/>
      <c r="B2654" s="74"/>
      <c r="C2654" s="75"/>
      <c r="D2654" s="74"/>
      <c r="E2654" s="73"/>
      <c r="F2654" s="73"/>
      <c r="G2654" s="73"/>
      <c r="I2654" s="73"/>
      <c r="J2654" s="73"/>
      <c r="K2654" s="73"/>
      <c r="L2654" s="73"/>
      <c r="M2654" s="73"/>
      <c r="N2654" s="73"/>
    </row>
    <row r="2655" spans="1:14">
      <c r="A2655" s="73"/>
      <c r="B2655" s="74"/>
      <c r="C2655" s="75"/>
      <c r="D2655" s="74"/>
      <c r="E2655" s="73"/>
      <c r="F2655" s="73"/>
      <c r="G2655" s="73"/>
      <c r="I2655" s="73"/>
      <c r="J2655" s="73"/>
      <c r="K2655" s="73"/>
      <c r="L2655" s="73"/>
      <c r="M2655" s="73"/>
      <c r="N2655" s="73"/>
    </row>
    <row r="2656" spans="1:14">
      <c r="A2656" s="73"/>
      <c r="B2656" s="74"/>
      <c r="C2656" s="75"/>
      <c r="D2656" s="74"/>
      <c r="E2656" s="73"/>
      <c r="F2656" s="73"/>
      <c r="G2656" s="73"/>
      <c r="I2656" s="73"/>
      <c r="J2656" s="73"/>
      <c r="K2656" s="73"/>
      <c r="L2656" s="73"/>
      <c r="M2656" s="73"/>
      <c r="N2656" s="73"/>
    </row>
    <row r="2657" spans="1:14">
      <c r="A2657" s="73"/>
      <c r="B2657" s="74"/>
      <c r="C2657" s="75"/>
      <c r="D2657" s="74"/>
      <c r="E2657" s="73"/>
      <c r="F2657" s="73"/>
      <c r="G2657" s="73"/>
      <c r="I2657" s="73"/>
      <c r="J2657" s="73"/>
      <c r="K2657" s="73"/>
      <c r="L2657" s="73"/>
      <c r="M2657" s="73"/>
      <c r="N2657" s="73"/>
    </row>
    <row r="2658" spans="1:14">
      <c r="A2658" s="73"/>
      <c r="B2658" s="74"/>
      <c r="C2658" s="75"/>
      <c r="D2658" s="74"/>
      <c r="E2658" s="73"/>
      <c r="F2658" s="73"/>
      <c r="G2658" s="73"/>
      <c r="I2658" s="73"/>
      <c r="J2658" s="73"/>
      <c r="K2658" s="73"/>
      <c r="L2658" s="73"/>
      <c r="M2658" s="73"/>
      <c r="N2658" s="73"/>
    </row>
    <row r="2659" spans="1:14">
      <c r="A2659" s="73"/>
      <c r="B2659" s="74"/>
      <c r="C2659" s="75"/>
      <c r="D2659" s="74"/>
      <c r="E2659" s="73"/>
      <c r="F2659" s="73"/>
      <c r="G2659" s="73"/>
      <c r="I2659" s="73"/>
      <c r="J2659" s="73"/>
      <c r="K2659" s="73"/>
      <c r="L2659" s="73"/>
      <c r="M2659" s="73"/>
      <c r="N2659" s="73"/>
    </row>
    <row r="2660" spans="1:14">
      <c r="A2660" s="73"/>
      <c r="B2660" s="74"/>
      <c r="C2660" s="75"/>
      <c r="D2660" s="74"/>
      <c r="E2660" s="73"/>
      <c r="F2660" s="73"/>
      <c r="G2660" s="73"/>
      <c r="I2660" s="73"/>
      <c r="J2660" s="73"/>
      <c r="K2660" s="73"/>
      <c r="L2660" s="73"/>
      <c r="M2660" s="73"/>
      <c r="N2660" s="73"/>
    </row>
    <row r="2661" spans="1:14">
      <c r="A2661" s="73"/>
      <c r="B2661" s="74"/>
      <c r="C2661" s="75"/>
      <c r="D2661" s="74"/>
      <c r="E2661" s="73"/>
      <c r="F2661" s="73"/>
      <c r="G2661" s="73"/>
      <c r="I2661" s="73"/>
      <c r="J2661" s="73"/>
      <c r="K2661" s="73"/>
      <c r="L2661" s="73"/>
      <c r="M2661" s="73"/>
      <c r="N2661" s="73"/>
    </row>
    <row r="2662" spans="1:14">
      <c r="A2662" s="73"/>
      <c r="B2662" s="74"/>
      <c r="C2662" s="75"/>
      <c r="D2662" s="74"/>
      <c r="E2662" s="73"/>
      <c r="F2662" s="73"/>
      <c r="G2662" s="73"/>
      <c r="I2662" s="73"/>
      <c r="J2662" s="73"/>
      <c r="K2662" s="73"/>
      <c r="L2662" s="73"/>
      <c r="M2662" s="73"/>
      <c r="N2662" s="73"/>
    </row>
    <row r="2663" spans="1:14">
      <c r="A2663" s="73"/>
      <c r="B2663" s="74"/>
      <c r="C2663" s="75"/>
      <c r="D2663" s="74"/>
      <c r="E2663" s="73"/>
      <c r="F2663" s="73"/>
      <c r="G2663" s="73"/>
      <c r="I2663" s="73"/>
      <c r="J2663" s="73"/>
      <c r="K2663" s="73"/>
      <c r="L2663" s="73"/>
      <c r="M2663" s="73"/>
      <c r="N2663" s="73"/>
    </row>
    <row r="2664" spans="1:14">
      <c r="A2664" s="73"/>
      <c r="B2664" s="74"/>
      <c r="C2664" s="75"/>
      <c r="D2664" s="74"/>
      <c r="E2664" s="73"/>
      <c r="F2664" s="73"/>
      <c r="G2664" s="73"/>
      <c r="I2664" s="73"/>
      <c r="J2664" s="73"/>
      <c r="K2664" s="73"/>
      <c r="L2664" s="73"/>
      <c r="M2664" s="73"/>
      <c r="N2664" s="73"/>
    </row>
    <row r="2665" spans="1:14">
      <c r="A2665" s="73"/>
      <c r="B2665" s="74"/>
      <c r="C2665" s="75"/>
      <c r="D2665" s="74"/>
      <c r="E2665" s="73"/>
      <c r="F2665" s="73"/>
      <c r="G2665" s="73"/>
      <c r="I2665" s="73"/>
      <c r="J2665" s="73"/>
      <c r="K2665" s="73"/>
      <c r="L2665" s="73"/>
      <c r="M2665" s="73"/>
      <c r="N2665" s="73"/>
    </row>
    <row r="2666" spans="1:14">
      <c r="A2666" s="73"/>
      <c r="B2666" s="74"/>
      <c r="C2666" s="75"/>
      <c r="D2666" s="74"/>
      <c r="E2666" s="73"/>
      <c r="F2666" s="73"/>
      <c r="G2666" s="73"/>
      <c r="I2666" s="73"/>
      <c r="J2666" s="73"/>
      <c r="K2666" s="73"/>
      <c r="L2666" s="73"/>
      <c r="M2666" s="73"/>
      <c r="N2666" s="73"/>
    </row>
    <row r="2667" spans="1:14">
      <c r="A2667" s="73"/>
      <c r="B2667" s="74"/>
      <c r="C2667" s="75"/>
      <c r="D2667" s="74"/>
      <c r="E2667" s="73"/>
      <c r="F2667" s="73"/>
      <c r="G2667" s="73"/>
      <c r="I2667" s="73"/>
      <c r="J2667" s="73"/>
      <c r="K2667" s="73"/>
      <c r="L2667" s="73"/>
      <c r="M2667" s="73"/>
      <c r="N2667" s="73"/>
    </row>
    <row r="2668" spans="1:14">
      <c r="A2668" s="73"/>
      <c r="B2668" s="74"/>
      <c r="C2668" s="75"/>
      <c r="D2668" s="74"/>
      <c r="E2668" s="73"/>
      <c r="F2668" s="73"/>
      <c r="G2668" s="73"/>
      <c r="I2668" s="73"/>
      <c r="J2668" s="73"/>
      <c r="K2668" s="73"/>
      <c r="L2668" s="73"/>
      <c r="M2668" s="73"/>
      <c r="N2668" s="73"/>
    </row>
    <row r="2669" spans="1:14">
      <c r="A2669" s="73"/>
      <c r="B2669" s="74"/>
      <c r="C2669" s="75"/>
      <c r="D2669" s="74"/>
      <c r="E2669" s="73"/>
      <c r="F2669" s="73"/>
      <c r="G2669" s="73"/>
      <c r="I2669" s="73"/>
      <c r="J2669" s="73"/>
      <c r="K2669" s="73"/>
      <c r="L2669" s="73"/>
      <c r="M2669" s="73"/>
      <c r="N2669" s="73"/>
    </row>
    <row r="2670" spans="1:14">
      <c r="A2670" s="73"/>
      <c r="B2670" s="74"/>
      <c r="C2670" s="75"/>
      <c r="D2670" s="74"/>
      <c r="E2670" s="73"/>
      <c r="F2670" s="73"/>
      <c r="G2670" s="73"/>
      <c r="I2670" s="73"/>
      <c r="J2670" s="73"/>
      <c r="K2670" s="73"/>
      <c r="L2670" s="73"/>
      <c r="M2670" s="73"/>
      <c r="N2670" s="73"/>
    </row>
    <row r="2671" spans="1:14">
      <c r="A2671" s="73"/>
      <c r="B2671" s="74"/>
      <c r="C2671" s="75"/>
      <c r="D2671" s="74"/>
      <c r="E2671" s="73"/>
      <c r="F2671" s="73"/>
      <c r="G2671" s="73"/>
      <c r="I2671" s="73"/>
      <c r="J2671" s="73"/>
      <c r="K2671" s="73"/>
      <c r="L2671" s="73"/>
      <c r="M2671" s="73"/>
      <c r="N2671" s="73"/>
    </row>
    <row r="2672" spans="1:14">
      <c r="A2672" s="73"/>
      <c r="B2672" s="74"/>
      <c r="C2672" s="75"/>
      <c r="D2672" s="74"/>
      <c r="E2672" s="73"/>
      <c r="F2672" s="73"/>
      <c r="G2672" s="73"/>
      <c r="I2672" s="73"/>
      <c r="J2672" s="73"/>
      <c r="K2672" s="73"/>
      <c r="L2672" s="73"/>
      <c r="M2672" s="73"/>
      <c r="N2672" s="73"/>
    </row>
    <row r="2673" spans="1:14">
      <c r="A2673" s="73"/>
      <c r="B2673" s="74"/>
      <c r="C2673" s="75"/>
      <c r="D2673" s="74"/>
      <c r="E2673" s="73"/>
      <c r="F2673" s="73"/>
      <c r="G2673" s="73"/>
      <c r="I2673" s="73"/>
      <c r="J2673" s="73"/>
      <c r="K2673" s="73"/>
      <c r="L2673" s="73"/>
      <c r="M2673" s="73"/>
      <c r="N2673" s="73"/>
    </row>
    <row r="2674" spans="1:14">
      <c r="A2674" s="73"/>
      <c r="B2674" s="74"/>
      <c r="C2674" s="75"/>
      <c r="D2674" s="74"/>
      <c r="E2674" s="73"/>
      <c r="F2674" s="73"/>
      <c r="G2674" s="73"/>
      <c r="I2674" s="73"/>
      <c r="J2674" s="73"/>
      <c r="K2674" s="73"/>
      <c r="L2674" s="73"/>
      <c r="M2674" s="73"/>
      <c r="N2674" s="73"/>
    </row>
    <row r="2675" spans="1:14">
      <c r="A2675" s="73"/>
      <c r="B2675" s="74"/>
      <c r="C2675" s="75"/>
      <c r="D2675" s="74"/>
      <c r="E2675" s="73"/>
      <c r="F2675" s="73"/>
      <c r="G2675" s="73"/>
      <c r="I2675" s="73"/>
      <c r="J2675" s="73"/>
      <c r="K2675" s="73"/>
      <c r="L2675" s="73"/>
      <c r="M2675" s="73"/>
      <c r="N2675" s="73"/>
    </row>
    <row r="2676" spans="1:14">
      <c r="A2676" s="73"/>
      <c r="B2676" s="74"/>
      <c r="C2676" s="75"/>
      <c r="D2676" s="74"/>
      <c r="E2676" s="73"/>
      <c r="F2676" s="73"/>
      <c r="G2676" s="73"/>
      <c r="I2676" s="73"/>
      <c r="J2676" s="73"/>
      <c r="K2676" s="73"/>
      <c r="L2676" s="73"/>
      <c r="M2676" s="73"/>
      <c r="N2676" s="73"/>
    </row>
    <row r="2677" spans="1:14">
      <c r="A2677" s="73"/>
      <c r="B2677" s="74"/>
      <c r="C2677" s="75"/>
      <c r="D2677" s="74"/>
      <c r="E2677" s="73"/>
      <c r="F2677" s="73"/>
      <c r="G2677" s="73"/>
      <c r="I2677" s="73"/>
      <c r="J2677" s="73"/>
      <c r="K2677" s="73"/>
      <c r="L2677" s="73"/>
      <c r="M2677" s="73"/>
      <c r="N2677" s="73"/>
    </row>
    <row r="2678" spans="1:14">
      <c r="A2678" s="73"/>
      <c r="B2678" s="74"/>
      <c r="C2678" s="75"/>
      <c r="D2678" s="74"/>
      <c r="E2678" s="73"/>
      <c r="F2678" s="73"/>
      <c r="G2678" s="73"/>
      <c r="I2678" s="73"/>
      <c r="J2678" s="73"/>
      <c r="K2678" s="73"/>
      <c r="L2678" s="73"/>
      <c r="M2678" s="73"/>
      <c r="N2678" s="73"/>
    </row>
    <row r="2679" spans="1:14">
      <c r="A2679" s="73"/>
      <c r="B2679" s="74"/>
      <c r="C2679" s="75"/>
      <c r="D2679" s="74"/>
      <c r="E2679" s="73"/>
      <c r="F2679" s="73"/>
      <c r="G2679" s="73"/>
      <c r="I2679" s="73"/>
      <c r="J2679" s="73"/>
      <c r="K2679" s="73"/>
      <c r="L2679" s="73"/>
      <c r="M2679" s="73"/>
      <c r="N2679" s="73"/>
    </row>
    <row r="2680" spans="1:14">
      <c r="A2680" s="73"/>
      <c r="B2680" s="74"/>
      <c r="C2680" s="75"/>
      <c r="D2680" s="74"/>
      <c r="E2680" s="73"/>
      <c r="F2680" s="73"/>
      <c r="G2680" s="73"/>
      <c r="I2680" s="73"/>
      <c r="J2680" s="73"/>
      <c r="K2680" s="73"/>
      <c r="L2680" s="73"/>
      <c r="M2680" s="73"/>
      <c r="N2680" s="73"/>
    </row>
    <row r="2681" spans="1:14">
      <c r="A2681" s="73"/>
      <c r="B2681" s="74"/>
      <c r="C2681" s="75"/>
      <c r="D2681" s="74"/>
      <c r="E2681" s="73"/>
      <c r="F2681" s="73"/>
      <c r="G2681" s="73"/>
      <c r="I2681" s="73"/>
      <c r="J2681" s="73"/>
      <c r="K2681" s="73"/>
      <c r="L2681" s="73"/>
      <c r="M2681" s="73"/>
      <c r="N2681" s="73"/>
    </row>
    <row r="2682" spans="1:14">
      <c r="A2682" s="73"/>
      <c r="B2682" s="74"/>
      <c r="C2682" s="75"/>
      <c r="D2682" s="74"/>
      <c r="E2682" s="73"/>
      <c r="F2682" s="73"/>
      <c r="G2682" s="73"/>
      <c r="I2682" s="73"/>
      <c r="J2682" s="73"/>
      <c r="K2682" s="73"/>
      <c r="L2682" s="73"/>
      <c r="M2682" s="73"/>
      <c r="N2682" s="73"/>
    </row>
    <row r="2683" spans="1:14">
      <c r="A2683" s="73"/>
      <c r="B2683" s="74"/>
      <c r="C2683" s="75"/>
      <c r="D2683" s="74"/>
      <c r="E2683" s="73"/>
      <c r="F2683" s="73"/>
      <c r="G2683" s="73"/>
      <c r="I2683" s="73"/>
      <c r="J2683" s="73"/>
      <c r="K2683" s="73"/>
      <c r="L2683" s="73"/>
      <c r="M2683" s="73"/>
      <c r="N2683" s="73"/>
    </row>
    <row r="2684" spans="1:14">
      <c r="A2684" s="73"/>
      <c r="B2684" s="74"/>
      <c r="C2684" s="75"/>
      <c r="D2684" s="74"/>
      <c r="E2684" s="73"/>
      <c r="F2684" s="73"/>
      <c r="G2684" s="73"/>
      <c r="I2684" s="73"/>
      <c r="J2684" s="73"/>
      <c r="K2684" s="73"/>
      <c r="L2684" s="73"/>
      <c r="M2684" s="73"/>
      <c r="N2684" s="73"/>
    </row>
    <row r="2685" spans="1:14">
      <c r="A2685" s="73"/>
      <c r="B2685" s="74"/>
      <c r="C2685" s="75"/>
      <c r="D2685" s="74"/>
      <c r="E2685" s="73"/>
      <c r="F2685" s="73"/>
      <c r="G2685" s="73"/>
      <c r="I2685" s="73"/>
      <c r="J2685" s="73"/>
      <c r="K2685" s="73"/>
      <c r="L2685" s="73"/>
      <c r="M2685" s="73"/>
      <c r="N2685" s="73"/>
    </row>
    <row r="2686" spans="1:14">
      <c r="A2686" s="73"/>
      <c r="B2686" s="74"/>
      <c r="C2686" s="75"/>
      <c r="D2686" s="74"/>
      <c r="E2686" s="73"/>
      <c r="F2686" s="73"/>
      <c r="G2686" s="73"/>
      <c r="I2686" s="73"/>
      <c r="J2686" s="73"/>
      <c r="K2686" s="73"/>
      <c r="L2686" s="73"/>
      <c r="M2686" s="73"/>
      <c r="N2686" s="73"/>
    </row>
    <row r="2687" spans="1:14">
      <c r="A2687" s="73"/>
      <c r="B2687" s="74"/>
      <c r="C2687" s="75"/>
      <c r="D2687" s="74"/>
      <c r="E2687" s="73"/>
      <c r="F2687" s="73"/>
      <c r="G2687" s="73"/>
      <c r="I2687" s="73"/>
      <c r="J2687" s="73"/>
      <c r="K2687" s="73"/>
      <c r="L2687" s="73"/>
      <c r="M2687" s="73"/>
      <c r="N2687" s="73"/>
    </row>
    <row r="2688" spans="1:14">
      <c r="A2688" s="73"/>
      <c r="B2688" s="74"/>
      <c r="C2688" s="75"/>
      <c r="D2688" s="74"/>
      <c r="E2688" s="73"/>
      <c r="F2688" s="73"/>
      <c r="G2688" s="73"/>
      <c r="I2688" s="73"/>
      <c r="J2688" s="73"/>
      <c r="K2688" s="73"/>
      <c r="L2688" s="73"/>
      <c r="M2688" s="73"/>
      <c r="N2688" s="73"/>
    </row>
    <row r="2689" spans="1:14">
      <c r="A2689" s="73"/>
      <c r="B2689" s="74"/>
      <c r="C2689" s="75"/>
      <c r="D2689" s="74"/>
      <c r="E2689" s="73"/>
      <c r="F2689" s="73"/>
      <c r="G2689" s="73"/>
      <c r="I2689" s="73"/>
      <c r="J2689" s="73"/>
      <c r="K2689" s="73"/>
      <c r="L2689" s="73"/>
      <c r="M2689" s="73"/>
      <c r="N2689" s="73"/>
    </row>
    <row r="2690" spans="1:14">
      <c r="A2690" s="73"/>
      <c r="B2690" s="74"/>
      <c r="C2690" s="75"/>
      <c r="D2690" s="74"/>
      <c r="E2690" s="73"/>
      <c r="F2690" s="73"/>
      <c r="G2690" s="73"/>
      <c r="I2690" s="73"/>
      <c r="J2690" s="73"/>
      <c r="K2690" s="73"/>
      <c r="L2690" s="73"/>
      <c r="M2690" s="73"/>
      <c r="N2690" s="73"/>
    </row>
    <row r="2691" spans="1:14">
      <c r="A2691" s="73"/>
      <c r="B2691" s="74"/>
      <c r="C2691" s="75"/>
      <c r="D2691" s="74"/>
      <c r="E2691" s="73"/>
      <c r="F2691" s="73"/>
      <c r="G2691" s="73"/>
      <c r="I2691" s="73"/>
      <c r="J2691" s="73"/>
      <c r="K2691" s="73"/>
      <c r="L2691" s="73"/>
      <c r="M2691" s="73"/>
      <c r="N2691" s="73"/>
    </row>
    <row r="2692" spans="1:14">
      <c r="A2692" s="73"/>
      <c r="B2692" s="74"/>
      <c r="C2692" s="75"/>
      <c r="D2692" s="74"/>
      <c r="E2692" s="73"/>
      <c r="F2692" s="73"/>
      <c r="G2692" s="73"/>
      <c r="I2692" s="73"/>
      <c r="J2692" s="73"/>
      <c r="K2692" s="73"/>
      <c r="L2692" s="73"/>
      <c r="M2692" s="73"/>
      <c r="N2692" s="73"/>
    </row>
    <row r="2693" spans="1:14">
      <c r="A2693" s="73"/>
      <c r="B2693" s="74"/>
      <c r="C2693" s="75"/>
      <c r="D2693" s="74"/>
      <c r="E2693" s="73"/>
      <c r="F2693" s="73"/>
      <c r="G2693" s="73"/>
      <c r="I2693" s="73"/>
      <c r="J2693" s="73"/>
      <c r="K2693" s="73"/>
      <c r="L2693" s="73"/>
      <c r="M2693" s="73"/>
      <c r="N2693" s="73"/>
    </row>
    <row r="2694" spans="1:14">
      <c r="A2694" s="73"/>
      <c r="B2694" s="74"/>
      <c r="C2694" s="75"/>
      <c r="D2694" s="74"/>
      <c r="E2694" s="73"/>
      <c r="F2694" s="73"/>
      <c r="G2694" s="73"/>
      <c r="I2694" s="73"/>
      <c r="J2694" s="73"/>
      <c r="K2694" s="73"/>
      <c r="L2694" s="73"/>
      <c r="M2694" s="73"/>
      <c r="N2694" s="73"/>
    </row>
    <row r="2695" spans="1:14">
      <c r="A2695" s="73"/>
      <c r="B2695" s="74"/>
      <c r="C2695" s="75"/>
      <c r="D2695" s="74"/>
      <c r="E2695" s="73"/>
      <c r="F2695" s="73"/>
      <c r="G2695" s="73"/>
      <c r="I2695" s="73"/>
      <c r="J2695" s="73"/>
      <c r="K2695" s="73"/>
      <c r="L2695" s="73"/>
      <c r="M2695" s="73"/>
      <c r="N2695" s="73"/>
    </row>
    <row r="2696" spans="1:14">
      <c r="A2696" s="73"/>
      <c r="B2696" s="74"/>
      <c r="C2696" s="75"/>
      <c r="D2696" s="74"/>
      <c r="E2696" s="73"/>
      <c r="F2696" s="73"/>
      <c r="G2696" s="73"/>
      <c r="I2696" s="73"/>
      <c r="J2696" s="73"/>
      <c r="K2696" s="73"/>
      <c r="L2696" s="73"/>
      <c r="M2696" s="73"/>
      <c r="N2696" s="73"/>
    </row>
    <row r="2697" spans="1:14">
      <c r="A2697" s="73"/>
      <c r="B2697" s="74"/>
      <c r="C2697" s="75"/>
      <c r="D2697" s="74"/>
      <c r="E2697" s="73"/>
      <c r="F2697" s="73"/>
      <c r="G2697" s="73"/>
      <c r="I2697" s="73"/>
      <c r="J2697" s="73"/>
      <c r="K2697" s="73"/>
      <c r="L2697" s="73"/>
      <c r="M2697" s="73"/>
      <c r="N2697" s="73"/>
    </row>
    <row r="2698" spans="1:14">
      <c r="A2698" s="73"/>
      <c r="B2698" s="74"/>
      <c r="C2698" s="75"/>
      <c r="D2698" s="74"/>
      <c r="E2698" s="73"/>
      <c r="F2698" s="73"/>
      <c r="G2698" s="73"/>
      <c r="I2698" s="73"/>
      <c r="J2698" s="73"/>
      <c r="K2698" s="73"/>
      <c r="L2698" s="73"/>
      <c r="M2698" s="73"/>
      <c r="N2698" s="73"/>
    </row>
    <row r="2699" spans="1:14">
      <c r="A2699" s="73"/>
      <c r="B2699" s="74"/>
      <c r="C2699" s="75"/>
      <c r="D2699" s="74"/>
      <c r="E2699" s="73"/>
      <c r="F2699" s="73"/>
      <c r="G2699" s="73"/>
      <c r="I2699" s="73"/>
      <c r="J2699" s="73"/>
      <c r="K2699" s="73"/>
      <c r="L2699" s="73"/>
      <c r="M2699" s="73"/>
      <c r="N2699" s="73"/>
    </row>
    <row r="2700" spans="1:14">
      <c r="A2700" s="73"/>
      <c r="B2700" s="74"/>
      <c r="C2700" s="75"/>
      <c r="D2700" s="74"/>
      <c r="E2700" s="73"/>
      <c r="F2700" s="73"/>
      <c r="G2700" s="73"/>
      <c r="I2700" s="73"/>
      <c r="J2700" s="73"/>
      <c r="K2700" s="73"/>
      <c r="L2700" s="73"/>
      <c r="M2700" s="73"/>
      <c r="N2700" s="73"/>
    </row>
    <row r="2701" spans="1:14">
      <c r="A2701" s="73"/>
      <c r="B2701" s="74"/>
      <c r="C2701" s="75"/>
      <c r="D2701" s="74"/>
      <c r="E2701" s="73"/>
      <c r="F2701" s="73"/>
      <c r="G2701" s="73"/>
      <c r="I2701" s="73"/>
      <c r="J2701" s="73"/>
      <c r="K2701" s="73"/>
      <c r="L2701" s="73"/>
      <c r="M2701" s="73"/>
      <c r="N2701" s="73"/>
    </row>
    <row r="2702" spans="1:14">
      <c r="A2702" s="73"/>
      <c r="B2702" s="74"/>
      <c r="C2702" s="75"/>
      <c r="D2702" s="74"/>
      <c r="E2702" s="73"/>
      <c r="F2702" s="73"/>
      <c r="G2702" s="73"/>
      <c r="I2702" s="73"/>
      <c r="J2702" s="73"/>
      <c r="K2702" s="73"/>
      <c r="L2702" s="73"/>
      <c r="M2702" s="73"/>
      <c r="N2702" s="73"/>
    </row>
    <row r="2703" spans="1:14">
      <c r="A2703" s="73"/>
      <c r="B2703" s="74"/>
      <c r="C2703" s="75"/>
      <c r="D2703" s="74"/>
      <c r="E2703" s="73"/>
      <c r="F2703" s="73"/>
      <c r="G2703" s="73"/>
      <c r="I2703" s="73"/>
      <c r="J2703" s="73"/>
      <c r="K2703" s="73"/>
      <c r="L2703" s="73"/>
      <c r="M2703" s="73"/>
      <c r="N2703" s="73"/>
    </row>
    <row r="2704" spans="1:14">
      <c r="A2704" s="73"/>
      <c r="B2704" s="74"/>
      <c r="C2704" s="75"/>
      <c r="D2704" s="74"/>
      <c r="E2704" s="73"/>
      <c r="F2704" s="73"/>
      <c r="G2704" s="73"/>
      <c r="I2704" s="73"/>
      <c r="J2704" s="73"/>
      <c r="K2704" s="73"/>
      <c r="L2704" s="73"/>
      <c r="M2704" s="73"/>
      <c r="N2704" s="73"/>
    </row>
    <row r="2705" spans="1:14">
      <c r="A2705" s="73"/>
      <c r="B2705" s="74"/>
      <c r="C2705" s="75"/>
      <c r="D2705" s="74"/>
      <c r="E2705" s="73"/>
      <c r="F2705" s="73"/>
      <c r="G2705" s="73"/>
      <c r="I2705" s="73"/>
      <c r="J2705" s="73"/>
      <c r="K2705" s="73"/>
      <c r="L2705" s="73"/>
      <c r="M2705" s="73"/>
      <c r="N2705" s="73"/>
    </row>
    <row r="2706" spans="1:14">
      <c r="A2706" s="73"/>
      <c r="B2706" s="74"/>
      <c r="C2706" s="75"/>
      <c r="D2706" s="74"/>
      <c r="E2706" s="73"/>
      <c r="F2706" s="73"/>
      <c r="G2706" s="73"/>
      <c r="I2706" s="73"/>
      <c r="J2706" s="73"/>
      <c r="K2706" s="73"/>
      <c r="L2706" s="73"/>
      <c r="M2706" s="73"/>
      <c r="N2706" s="73"/>
    </row>
    <row r="2707" spans="1:14">
      <c r="A2707" s="73"/>
      <c r="B2707" s="74"/>
      <c r="C2707" s="75"/>
      <c r="D2707" s="74"/>
      <c r="E2707" s="73"/>
      <c r="F2707" s="73"/>
      <c r="G2707" s="73"/>
      <c r="I2707" s="73"/>
      <c r="J2707" s="73"/>
      <c r="K2707" s="73"/>
      <c r="L2707" s="73"/>
      <c r="M2707" s="73"/>
      <c r="N2707" s="73"/>
    </row>
    <row r="2708" spans="1:14">
      <c r="A2708" s="73"/>
      <c r="B2708" s="74"/>
      <c r="C2708" s="75"/>
      <c r="D2708" s="74"/>
      <c r="E2708" s="73"/>
      <c r="F2708" s="73"/>
      <c r="G2708" s="73"/>
      <c r="I2708" s="73"/>
      <c r="J2708" s="73"/>
      <c r="K2708" s="73"/>
      <c r="L2708" s="73"/>
      <c r="M2708" s="73"/>
      <c r="N2708" s="73"/>
    </row>
    <row r="2709" spans="1:14">
      <c r="A2709" s="73"/>
      <c r="B2709" s="74"/>
      <c r="C2709" s="75"/>
      <c r="D2709" s="74"/>
      <c r="E2709" s="73"/>
      <c r="F2709" s="73"/>
      <c r="G2709" s="73"/>
      <c r="I2709" s="73"/>
      <c r="J2709" s="73"/>
      <c r="K2709" s="73"/>
      <c r="L2709" s="73"/>
      <c r="M2709" s="73"/>
      <c r="N2709" s="73"/>
    </row>
    <row r="2710" spans="1:14">
      <c r="A2710" s="73"/>
      <c r="B2710" s="74"/>
      <c r="C2710" s="75"/>
      <c r="D2710" s="74"/>
      <c r="E2710" s="73"/>
      <c r="F2710" s="73"/>
      <c r="G2710" s="73"/>
      <c r="I2710" s="73"/>
      <c r="J2710" s="73"/>
      <c r="K2710" s="73"/>
      <c r="L2710" s="73"/>
      <c r="M2710" s="73"/>
      <c r="N2710" s="73"/>
    </row>
    <row r="2711" spans="1:14">
      <c r="A2711" s="73"/>
      <c r="B2711" s="74"/>
      <c r="C2711" s="75"/>
      <c r="D2711" s="74"/>
      <c r="E2711" s="73"/>
      <c r="F2711" s="73"/>
      <c r="G2711" s="73"/>
      <c r="I2711" s="73"/>
      <c r="J2711" s="73"/>
      <c r="K2711" s="73"/>
      <c r="L2711" s="73"/>
      <c r="M2711" s="73"/>
      <c r="N2711" s="73"/>
    </row>
    <row r="2712" spans="1:14">
      <c r="A2712" s="73"/>
      <c r="B2712" s="74"/>
      <c r="C2712" s="75"/>
      <c r="D2712" s="74"/>
      <c r="E2712" s="73"/>
      <c r="F2712" s="73"/>
      <c r="G2712" s="73"/>
      <c r="I2712" s="73"/>
      <c r="J2712" s="73"/>
      <c r="K2712" s="73"/>
      <c r="L2712" s="73"/>
      <c r="M2712" s="73"/>
      <c r="N2712" s="73"/>
    </row>
    <row r="2713" spans="1:14">
      <c r="A2713" s="73"/>
      <c r="B2713" s="74"/>
      <c r="C2713" s="75"/>
      <c r="D2713" s="74"/>
      <c r="E2713" s="73"/>
      <c r="F2713" s="73"/>
      <c r="G2713" s="73"/>
      <c r="I2713" s="73"/>
      <c r="J2713" s="73"/>
      <c r="K2713" s="73"/>
      <c r="L2713" s="73"/>
      <c r="M2713" s="73"/>
      <c r="N2713" s="73"/>
    </row>
    <row r="2714" spans="1:14">
      <c r="A2714" s="73"/>
      <c r="B2714" s="74"/>
      <c r="C2714" s="75"/>
      <c r="D2714" s="74"/>
      <c r="E2714" s="73"/>
      <c r="F2714" s="73"/>
      <c r="G2714" s="73"/>
      <c r="I2714" s="73"/>
      <c r="J2714" s="73"/>
      <c r="K2714" s="73"/>
      <c r="L2714" s="73"/>
      <c r="M2714" s="73"/>
      <c r="N2714" s="73"/>
    </row>
    <row r="2715" spans="1:14">
      <c r="A2715" s="73"/>
      <c r="B2715" s="74"/>
      <c r="C2715" s="75"/>
      <c r="D2715" s="74"/>
      <c r="E2715" s="73"/>
      <c r="F2715" s="73"/>
      <c r="G2715" s="73"/>
      <c r="I2715" s="73"/>
      <c r="J2715" s="73"/>
      <c r="K2715" s="73"/>
      <c r="L2715" s="73"/>
      <c r="M2715" s="73"/>
      <c r="N2715" s="73"/>
    </row>
    <row r="2716" spans="1:14">
      <c r="A2716" s="73"/>
      <c r="B2716" s="74"/>
      <c r="C2716" s="75"/>
      <c r="D2716" s="74"/>
      <c r="E2716" s="73"/>
      <c r="F2716" s="73"/>
      <c r="G2716" s="73"/>
      <c r="I2716" s="73"/>
      <c r="J2716" s="73"/>
      <c r="K2716" s="73"/>
      <c r="L2716" s="73"/>
      <c r="M2716" s="73"/>
      <c r="N2716" s="73"/>
    </row>
    <row r="2717" spans="1:14">
      <c r="A2717" s="73"/>
      <c r="B2717" s="74"/>
      <c r="C2717" s="75"/>
      <c r="D2717" s="74"/>
      <c r="E2717" s="73"/>
      <c r="F2717" s="73"/>
      <c r="G2717" s="73"/>
      <c r="I2717" s="73"/>
      <c r="J2717" s="73"/>
      <c r="K2717" s="73"/>
      <c r="L2717" s="73"/>
      <c r="M2717" s="73"/>
      <c r="N2717" s="73"/>
    </row>
    <row r="2718" spans="1:14">
      <c r="A2718" s="73"/>
      <c r="B2718" s="74"/>
      <c r="C2718" s="75"/>
      <c r="D2718" s="74"/>
      <c r="E2718" s="73"/>
      <c r="F2718" s="73"/>
      <c r="G2718" s="73"/>
      <c r="I2718" s="73"/>
      <c r="J2718" s="73"/>
      <c r="K2718" s="73"/>
      <c r="L2718" s="73"/>
      <c r="M2718" s="73"/>
      <c r="N2718" s="73"/>
    </row>
    <row r="2719" spans="1:14">
      <c r="A2719" s="73"/>
      <c r="B2719" s="74"/>
      <c r="C2719" s="75"/>
      <c r="D2719" s="74"/>
      <c r="E2719" s="73"/>
      <c r="F2719" s="73"/>
      <c r="G2719" s="73"/>
      <c r="I2719" s="73"/>
      <c r="J2719" s="73"/>
      <c r="K2719" s="73"/>
      <c r="L2719" s="73"/>
      <c r="M2719" s="73"/>
      <c r="N2719" s="73"/>
    </row>
    <row r="2720" spans="1:14">
      <c r="A2720" s="73"/>
      <c r="B2720" s="74"/>
      <c r="C2720" s="75"/>
      <c r="D2720" s="74"/>
      <c r="E2720" s="73"/>
      <c r="F2720" s="73"/>
      <c r="G2720" s="73"/>
      <c r="I2720" s="73"/>
      <c r="J2720" s="73"/>
      <c r="K2720" s="73"/>
      <c r="L2720" s="73"/>
      <c r="M2720" s="73"/>
      <c r="N2720" s="73"/>
    </row>
    <row r="2721" spans="1:14">
      <c r="A2721" s="73"/>
      <c r="B2721" s="74"/>
      <c r="C2721" s="75"/>
      <c r="D2721" s="74"/>
      <c r="E2721" s="73"/>
      <c r="F2721" s="73"/>
      <c r="G2721" s="73"/>
      <c r="I2721" s="73"/>
      <c r="J2721" s="73"/>
      <c r="K2721" s="73"/>
      <c r="L2721" s="73"/>
      <c r="M2721" s="73"/>
      <c r="N2721" s="73"/>
    </row>
    <row r="2722" spans="1:14">
      <c r="A2722" s="73"/>
      <c r="B2722" s="74"/>
      <c r="C2722" s="75"/>
      <c r="D2722" s="74"/>
      <c r="E2722" s="73"/>
      <c r="F2722" s="73"/>
      <c r="G2722" s="73"/>
      <c r="I2722" s="73"/>
      <c r="J2722" s="73"/>
      <c r="K2722" s="73"/>
      <c r="L2722" s="73"/>
      <c r="M2722" s="73"/>
      <c r="N2722" s="73"/>
    </row>
    <row r="2723" spans="1:14">
      <c r="A2723" s="73"/>
      <c r="B2723" s="74"/>
      <c r="C2723" s="75"/>
      <c r="D2723" s="74"/>
      <c r="E2723" s="73"/>
      <c r="F2723" s="73"/>
      <c r="G2723" s="73"/>
      <c r="I2723" s="73"/>
      <c r="J2723" s="73"/>
      <c r="K2723" s="73"/>
      <c r="L2723" s="73"/>
      <c r="M2723" s="73"/>
      <c r="N2723" s="73"/>
    </row>
    <row r="2724" spans="1:14">
      <c r="A2724" s="73"/>
      <c r="B2724" s="74"/>
      <c r="C2724" s="75"/>
      <c r="D2724" s="74"/>
      <c r="E2724" s="73"/>
      <c r="F2724" s="73"/>
      <c r="G2724" s="73"/>
      <c r="I2724" s="73"/>
      <c r="J2724" s="73"/>
      <c r="K2724" s="73"/>
      <c r="L2724" s="73"/>
      <c r="M2724" s="73"/>
      <c r="N2724" s="73"/>
    </row>
    <row r="2725" spans="1:14">
      <c r="A2725" s="73"/>
      <c r="B2725" s="74"/>
      <c r="C2725" s="75"/>
      <c r="D2725" s="74"/>
      <c r="E2725" s="73"/>
      <c r="F2725" s="73"/>
      <c r="G2725" s="73"/>
      <c r="I2725" s="73"/>
      <c r="J2725" s="73"/>
      <c r="K2725" s="73"/>
      <c r="L2725" s="73"/>
      <c r="M2725" s="73"/>
      <c r="N2725" s="73"/>
    </row>
    <row r="2726" spans="1:14">
      <c r="A2726" s="73"/>
      <c r="B2726" s="74"/>
      <c r="C2726" s="75"/>
      <c r="D2726" s="74"/>
      <c r="E2726" s="73"/>
      <c r="F2726" s="73"/>
      <c r="G2726" s="73"/>
      <c r="I2726" s="73"/>
      <c r="J2726" s="73"/>
      <c r="K2726" s="73"/>
      <c r="L2726" s="73"/>
      <c r="M2726" s="73"/>
      <c r="N2726" s="73"/>
    </row>
    <row r="2727" spans="1:14">
      <c r="A2727" s="73"/>
      <c r="B2727" s="74"/>
      <c r="C2727" s="75"/>
      <c r="D2727" s="74"/>
      <c r="E2727" s="73"/>
      <c r="F2727" s="73"/>
      <c r="G2727" s="73"/>
      <c r="I2727" s="73"/>
      <c r="J2727" s="73"/>
      <c r="K2727" s="73"/>
      <c r="L2727" s="73"/>
      <c r="M2727" s="73"/>
      <c r="N2727" s="73"/>
    </row>
    <row r="2728" spans="1:14">
      <c r="A2728" s="73"/>
      <c r="B2728" s="74"/>
      <c r="C2728" s="75"/>
      <c r="D2728" s="74"/>
      <c r="E2728" s="73"/>
      <c r="F2728" s="73"/>
      <c r="G2728" s="73"/>
      <c r="I2728" s="73"/>
      <c r="J2728" s="73"/>
      <c r="K2728" s="73"/>
      <c r="L2728" s="73"/>
      <c r="M2728" s="73"/>
      <c r="N2728" s="73"/>
    </row>
    <row r="2729" spans="1:14">
      <c r="A2729" s="73"/>
      <c r="B2729" s="74"/>
      <c r="C2729" s="75"/>
      <c r="D2729" s="74"/>
      <c r="E2729" s="73"/>
      <c r="F2729" s="73"/>
      <c r="G2729" s="73"/>
      <c r="I2729" s="73"/>
      <c r="J2729" s="73"/>
      <c r="K2729" s="73"/>
      <c r="L2729" s="73"/>
      <c r="M2729" s="73"/>
      <c r="N2729" s="73"/>
    </row>
    <row r="2730" spans="1:14">
      <c r="A2730" s="73"/>
      <c r="B2730" s="74"/>
      <c r="C2730" s="75"/>
      <c r="D2730" s="74"/>
      <c r="E2730" s="73"/>
      <c r="F2730" s="73"/>
      <c r="G2730" s="73"/>
      <c r="I2730" s="73"/>
      <c r="J2730" s="73"/>
      <c r="K2730" s="73"/>
      <c r="L2730" s="73"/>
      <c r="M2730" s="73"/>
      <c r="N2730" s="73"/>
    </row>
    <row r="2731" spans="1:14">
      <c r="A2731" s="73"/>
      <c r="B2731" s="74"/>
      <c r="C2731" s="75"/>
      <c r="D2731" s="74"/>
      <c r="E2731" s="73"/>
      <c r="F2731" s="73"/>
      <c r="G2731" s="73"/>
      <c r="I2731" s="73"/>
      <c r="J2731" s="73"/>
      <c r="K2731" s="73"/>
      <c r="L2731" s="73"/>
      <c r="M2731" s="73"/>
      <c r="N2731" s="73"/>
    </row>
    <row r="2732" spans="1:14">
      <c r="A2732" s="73"/>
      <c r="B2732" s="74"/>
      <c r="C2732" s="75"/>
      <c r="D2732" s="74"/>
      <c r="E2732" s="73"/>
      <c r="F2732" s="73"/>
      <c r="G2732" s="73"/>
      <c r="I2732" s="73"/>
      <c r="J2732" s="73"/>
      <c r="K2732" s="73"/>
      <c r="L2732" s="73"/>
      <c r="M2732" s="73"/>
      <c r="N2732" s="73"/>
    </row>
    <row r="2733" spans="1:14">
      <c r="A2733" s="73"/>
      <c r="B2733" s="74"/>
      <c r="C2733" s="75"/>
      <c r="D2733" s="74"/>
      <c r="E2733" s="73"/>
      <c r="F2733" s="73"/>
      <c r="G2733" s="73"/>
      <c r="I2733" s="73"/>
      <c r="J2733" s="73"/>
      <c r="K2733" s="73"/>
      <c r="L2733" s="73"/>
      <c r="M2733" s="73"/>
      <c r="N2733" s="73"/>
    </row>
    <row r="2734" spans="1:14">
      <c r="A2734" s="73"/>
      <c r="B2734" s="74"/>
      <c r="C2734" s="75"/>
      <c r="D2734" s="74"/>
      <c r="E2734" s="73"/>
      <c r="F2734" s="73"/>
      <c r="G2734" s="73"/>
      <c r="I2734" s="73"/>
      <c r="J2734" s="73"/>
      <c r="K2734" s="73"/>
      <c r="L2734" s="73"/>
      <c r="M2734" s="73"/>
      <c r="N2734" s="73"/>
    </row>
    <row r="2735" spans="1:14">
      <c r="A2735" s="73"/>
      <c r="B2735" s="74"/>
      <c r="C2735" s="75"/>
      <c r="D2735" s="74"/>
      <c r="E2735" s="73"/>
      <c r="F2735" s="73"/>
      <c r="G2735" s="73"/>
      <c r="I2735" s="73"/>
      <c r="J2735" s="73"/>
      <c r="K2735" s="73"/>
      <c r="L2735" s="73"/>
      <c r="M2735" s="73"/>
      <c r="N2735" s="73"/>
    </row>
    <row r="2736" spans="1:14">
      <c r="A2736" s="73"/>
      <c r="B2736" s="74"/>
      <c r="C2736" s="75"/>
      <c r="D2736" s="74"/>
      <c r="E2736" s="73"/>
      <c r="F2736" s="73"/>
      <c r="G2736" s="73"/>
      <c r="I2736" s="73"/>
      <c r="J2736" s="73"/>
      <c r="K2736" s="73"/>
      <c r="L2736" s="73"/>
      <c r="M2736" s="73"/>
      <c r="N2736" s="73"/>
    </row>
    <row r="2737" spans="1:14">
      <c r="A2737" s="73"/>
      <c r="B2737" s="74"/>
      <c r="C2737" s="75"/>
      <c r="D2737" s="74"/>
      <c r="E2737" s="73"/>
      <c r="F2737" s="73"/>
      <c r="G2737" s="73"/>
      <c r="I2737" s="73"/>
      <c r="J2737" s="73"/>
      <c r="K2737" s="73"/>
      <c r="L2737" s="73"/>
      <c r="M2737" s="73"/>
      <c r="N2737" s="73"/>
    </row>
    <row r="2738" spans="1:14">
      <c r="A2738" s="73"/>
      <c r="B2738" s="74"/>
      <c r="C2738" s="75"/>
      <c r="D2738" s="74"/>
      <c r="E2738" s="73"/>
      <c r="F2738" s="73"/>
      <c r="G2738" s="73"/>
      <c r="I2738" s="73"/>
      <c r="J2738" s="73"/>
      <c r="K2738" s="73"/>
      <c r="L2738" s="73"/>
      <c r="M2738" s="73"/>
      <c r="N2738" s="73"/>
    </row>
    <row r="2739" spans="1:14">
      <c r="A2739" s="73"/>
      <c r="B2739" s="74"/>
      <c r="C2739" s="75"/>
      <c r="D2739" s="74"/>
      <c r="E2739" s="73"/>
      <c r="F2739" s="73"/>
      <c r="G2739" s="73"/>
      <c r="I2739" s="73"/>
      <c r="J2739" s="73"/>
      <c r="K2739" s="73"/>
      <c r="L2739" s="73"/>
      <c r="M2739" s="73"/>
      <c r="N2739" s="73"/>
    </row>
    <row r="2740" spans="1:14">
      <c r="A2740" s="73"/>
      <c r="B2740" s="74"/>
      <c r="C2740" s="75"/>
      <c r="D2740" s="74"/>
      <c r="E2740" s="73"/>
      <c r="F2740" s="73"/>
      <c r="G2740" s="73"/>
      <c r="I2740" s="73"/>
      <c r="J2740" s="73"/>
      <c r="K2740" s="73"/>
      <c r="L2740" s="73"/>
      <c r="M2740" s="73"/>
      <c r="N2740" s="73"/>
    </row>
    <row r="2741" spans="1:14">
      <c r="A2741" s="73"/>
      <c r="B2741" s="74"/>
      <c r="C2741" s="75"/>
      <c r="D2741" s="74"/>
      <c r="E2741" s="73"/>
      <c r="F2741" s="73"/>
      <c r="G2741" s="73"/>
      <c r="I2741" s="73"/>
      <c r="J2741" s="73"/>
      <c r="K2741" s="73"/>
      <c r="L2741" s="73"/>
      <c r="M2741" s="73"/>
      <c r="N2741" s="73"/>
    </row>
    <row r="2742" spans="1:14">
      <c r="A2742" s="73"/>
      <c r="B2742" s="74"/>
      <c r="C2742" s="75"/>
      <c r="D2742" s="74"/>
      <c r="E2742" s="73"/>
      <c r="F2742" s="73"/>
      <c r="G2742" s="73"/>
      <c r="I2742" s="73"/>
      <c r="J2742" s="73"/>
      <c r="K2742" s="73"/>
      <c r="L2742" s="73"/>
      <c r="M2742" s="73"/>
      <c r="N2742" s="73"/>
    </row>
    <row r="2743" spans="1:14">
      <c r="A2743" s="73"/>
      <c r="B2743" s="74"/>
      <c r="C2743" s="75"/>
      <c r="D2743" s="74"/>
      <c r="E2743" s="73"/>
      <c r="F2743" s="73"/>
      <c r="G2743" s="73"/>
      <c r="I2743" s="73"/>
      <c r="J2743" s="73"/>
      <c r="K2743" s="73"/>
      <c r="L2743" s="73"/>
      <c r="M2743" s="73"/>
      <c r="N2743" s="73"/>
    </row>
    <row r="2744" spans="1:14">
      <c r="A2744" s="73"/>
      <c r="B2744" s="74"/>
      <c r="C2744" s="75"/>
      <c r="D2744" s="74"/>
      <c r="E2744" s="73"/>
      <c r="F2744" s="73"/>
      <c r="G2744" s="73"/>
      <c r="I2744" s="73"/>
      <c r="J2744" s="73"/>
      <c r="K2744" s="73"/>
      <c r="L2744" s="73"/>
      <c r="M2744" s="73"/>
      <c r="N2744" s="73"/>
    </row>
    <row r="2745" spans="1:14">
      <c r="A2745" s="73"/>
      <c r="B2745" s="74"/>
      <c r="C2745" s="75"/>
      <c r="D2745" s="74"/>
      <c r="E2745" s="73"/>
      <c r="F2745" s="73"/>
      <c r="G2745" s="73"/>
      <c r="I2745" s="73"/>
      <c r="J2745" s="73"/>
      <c r="K2745" s="73"/>
      <c r="L2745" s="73"/>
      <c r="M2745" s="73"/>
      <c r="N2745" s="73"/>
    </row>
    <row r="2746" spans="1:14">
      <c r="A2746" s="73"/>
      <c r="B2746" s="74"/>
      <c r="C2746" s="75"/>
      <c r="D2746" s="74"/>
      <c r="E2746" s="73"/>
      <c r="F2746" s="73"/>
      <c r="G2746" s="73"/>
      <c r="I2746" s="73"/>
      <c r="J2746" s="73"/>
      <c r="K2746" s="73"/>
      <c r="L2746" s="73"/>
      <c r="M2746" s="73"/>
      <c r="N2746" s="73"/>
    </row>
    <row r="2747" spans="1:14">
      <c r="A2747" s="73"/>
      <c r="B2747" s="74"/>
      <c r="C2747" s="75"/>
      <c r="D2747" s="74"/>
      <c r="E2747" s="73"/>
      <c r="F2747" s="73"/>
      <c r="G2747" s="73"/>
      <c r="I2747" s="73"/>
      <c r="J2747" s="73"/>
      <c r="K2747" s="73"/>
      <c r="L2747" s="73"/>
      <c r="M2747" s="73"/>
      <c r="N2747" s="73"/>
    </row>
    <row r="2748" spans="1:14">
      <c r="A2748" s="73"/>
      <c r="B2748" s="74"/>
      <c r="C2748" s="75"/>
      <c r="D2748" s="74"/>
      <c r="E2748" s="73"/>
      <c r="F2748" s="73"/>
      <c r="G2748" s="73"/>
      <c r="I2748" s="73"/>
      <c r="J2748" s="73"/>
      <c r="K2748" s="73"/>
      <c r="L2748" s="73"/>
      <c r="M2748" s="73"/>
      <c r="N2748" s="73"/>
    </row>
    <row r="2749" spans="1:14">
      <c r="A2749" s="73"/>
      <c r="B2749" s="74"/>
      <c r="C2749" s="75"/>
      <c r="D2749" s="74"/>
      <c r="E2749" s="73"/>
      <c r="F2749" s="73"/>
      <c r="G2749" s="73"/>
      <c r="I2749" s="73"/>
      <c r="J2749" s="73"/>
      <c r="K2749" s="73"/>
      <c r="L2749" s="73"/>
      <c r="M2749" s="73"/>
      <c r="N2749" s="73"/>
    </row>
    <row r="2750" spans="1:14">
      <c r="A2750" s="73"/>
      <c r="B2750" s="74"/>
      <c r="C2750" s="75"/>
      <c r="D2750" s="74"/>
      <c r="E2750" s="73"/>
      <c r="F2750" s="73"/>
      <c r="G2750" s="73"/>
      <c r="I2750" s="73"/>
      <c r="J2750" s="73"/>
      <c r="K2750" s="73"/>
      <c r="L2750" s="73"/>
      <c r="M2750" s="73"/>
      <c r="N2750" s="73"/>
    </row>
    <row r="2751" spans="1:14">
      <c r="A2751" s="73"/>
      <c r="B2751" s="74"/>
      <c r="C2751" s="75"/>
      <c r="D2751" s="74"/>
      <c r="E2751" s="73"/>
      <c r="F2751" s="73"/>
      <c r="G2751" s="73"/>
      <c r="I2751" s="73"/>
      <c r="J2751" s="73"/>
      <c r="K2751" s="73"/>
      <c r="L2751" s="73"/>
      <c r="M2751" s="73"/>
      <c r="N2751" s="73"/>
    </row>
    <row r="2752" spans="1:14">
      <c r="A2752" s="73"/>
      <c r="B2752" s="74"/>
      <c r="C2752" s="75"/>
      <c r="D2752" s="74"/>
      <c r="E2752" s="73"/>
      <c r="F2752" s="73"/>
      <c r="G2752" s="73"/>
      <c r="I2752" s="73"/>
      <c r="J2752" s="73"/>
      <c r="K2752" s="73"/>
      <c r="L2752" s="73"/>
      <c r="M2752" s="73"/>
      <c r="N2752" s="73"/>
    </row>
    <row r="2753" spans="1:14">
      <c r="A2753" s="73"/>
      <c r="B2753" s="74"/>
      <c r="C2753" s="75"/>
      <c r="D2753" s="74"/>
      <c r="E2753" s="73"/>
      <c r="F2753" s="73"/>
      <c r="G2753" s="73"/>
      <c r="I2753" s="73"/>
      <c r="J2753" s="73"/>
      <c r="K2753" s="73"/>
      <c r="L2753" s="73"/>
      <c r="M2753" s="73"/>
      <c r="N2753" s="73"/>
    </row>
    <row r="2754" spans="1:14">
      <c r="A2754" s="73"/>
      <c r="B2754" s="74"/>
      <c r="C2754" s="75"/>
      <c r="D2754" s="74"/>
      <c r="E2754" s="73"/>
      <c r="F2754" s="73"/>
      <c r="G2754" s="73"/>
      <c r="I2754" s="73"/>
      <c r="J2754" s="73"/>
      <c r="K2754" s="73"/>
      <c r="L2754" s="73"/>
      <c r="M2754" s="73"/>
      <c r="N2754" s="73"/>
    </row>
    <row r="2755" spans="1:14">
      <c r="A2755" s="73"/>
      <c r="B2755" s="74"/>
      <c r="C2755" s="75"/>
      <c r="D2755" s="74"/>
      <c r="E2755" s="73"/>
      <c r="F2755" s="73"/>
      <c r="G2755" s="73"/>
      <c r="I2755" s="73"/>
      <c r="J2755" s="73"/>
      <c r="K2755" s="73"/>
      <c r="L2755" s="73"/>
      <c r="M2755" s="73"/>
      <c r="N2755" s="73"/>
    </row>
    <row r="2756" spans="1:14">
      <c r="A2756" s="73"/>
      <c r="B2756" s="74"/>
      <c r="C2756" s="75"/>
      <c r="D2756" s="74"/>
      <c r="E2756" s="73"/>
      <c r="F2756" s="73"/>
      <c r="G2756" s="73"/>
      <c r="I2756" s="73"/>
      <c r="J2756" s="73"/>
      <c r="K2756" s="73"/>
      <c r="L2756" s="73"/>
      <c r="M2756" s="73"/>
      <c r="N2756" s="73"/>
    </row>
    <row r="2757" spans="1:14">
      <c r="A2757" s="73"/>
      <c r="B2757" s="74"/>
      <c r="C2757" s="75"/>
      <c r="D2757" s="74"/>
      <c r="E2757" s="73"/>
      <c r="F2757" s="73"/>
      <c r="G2757" s="73"/>
      <c r="I2757" s="73"/>
      <c r="J2757" s="73"/>
      <c r="K2757" s="73"/>
      <c r="L2757" s="73"/>
      <c r="M2757" s="73"/>
      <c r="N2757" s="73"/>
    </row>
    <row r="2758" spans="1:14">
      <c r="A2758" s="73"/>
      <c r="B2758" s="74"/>
      <c r="C2758" s="75"/>
      <c r="D2758" s="74"/>
      <c r="E2758" s="73"/>
      <c r="F2758" s="73"/>
      <c r="G2758" s="73"/>
      <c r="I2758" s="73"/>
      <c r="J2758" s="73"/>
      <c r="K2758" s="73"/>
      <c r="L2758" s="73"/>
      <c r="M2758" s="73"/>
      <c r="N2758" s="73"/>
    </row>
    <row r="2759" spans="1:14">
      <c r="A2759" s="73"/>
      <c r="B2759" s="74"/>
      <c r="C2759" s="75"/>
      <c r="D2759" s="74"/>
      <c r="E2759" s="73"/>
      <c r="F2759" s="73"/>
      <c r="G2759" s="73"/>
      <c r="I2759" s="73"/>
      <c r="J2759" s="73"/>
      <c r="K2759" s="73"/>
      <c r="L2759" s="73"/>
      <c r="M2759" s="73"/>
      <c r="N2759" s="73"/>
    </row>
    <row r="2760" spans="1:14">
      <c r="A2760" s="73"/>
      <c r="B2760" s="74"/>
      <c r="C2760" s="75"/>
      <c r="D2760" s="74"/>
      <c r="E2760" s="73"/>
      <c r="F2760" s="73"/>
      <c r="G2760" s="73"/>
      <c r="I2760" s="73"/>
      <c r="J2760" s="73"/>
      <c r="K2760" s="73"/>
      <c r="L2760" s="73"/>
      <c r="M2760" s="73"/>
      <c r="N2760" s="73"/>
    </row>
    <row r="2761" spans="1:14">
      <c r="A2761" s="73"/>
      <c r="B2761" s="74"/>
      <c r="C2761" s="75"/>
      <c r="D2761" s="74"/>
      <c r="E2761" s="73"/>
      <c r="F2761" s="73"/>
      <c r="G2761" s="73"/>
      <c r="I2761" s="73"/>
      <c r="J2761" s="73"/>
      <c r="K2761" s="73"/>
      <c r="L2761" s="73"/>
      <c r="M2761" s="73"/>
      <c r="N2761" s="73"/>
    </row>
    <row r="2762" spans="1:14">
      <c r="A2762" s="73"/>
      <c r="B2762" s="74"/>
      <c r="C2762" s="75"/>
      <c r="D2762" s="74"/>
      <c r="E2762" s="73"/>
      <c r="F2762" s="73"/>
      <c r="G2762" s="73"/>
      <c r="I2762" s="73"/>
      <c r="J2762" s="73"/>
      <c r="K2762" s="73"/>
      <c r="L2762" s="73"/>
      <c r="M2762" s="73"/>
      <c r="N2762" s="73"/>
    </row>
    <row r="2763" spans="1:14">
      <c r="A2763" s="73"/>
      <c r="B2763" s="74"/>
      <c r="C2763" s="75"/>
      <c r="D2763" s="74"/>
      <c r="E2763" s="73"/>
      <c r="F2763" s="73"/>
      <c r="G2763" s="73"/>
      <c r="I2763" s="73"/>
      <c r="J2763" s="73"/>
      <c r="K2763" s="73"/>
      <c r="L2763" s="73"/>
      <c r="M2763" s="73"/>
      <c r="N2763" s="73"/>
    </row>
    <row r="2764" spans="1:14">
      <c r="A2764" s="73"/>
      <c r="B2764" s="74"/>
      <c r="C2764" s="75"/>
      <c r="D2764" s="74"/>
      <c r="E2764" s="73"/>
      <c r="F2764" s="73"/>
      <c r="G2764" s="73"/>
      <c r="I2764" s="73"/>
      <c r="J2764" s="73"/>
      <c r="K2764" s="73"/>
      <c r="L2764" s="73"/>
      <c r="M2764" s="73"/>
      <c r="N2764" s="73"/>
    </row>
    <row r="2765" spans="1:14">
      <c r="A2765" s="73"/>
      <c r="B2765" s="74"/>
      <c r="C2765" s="75"/>
      <c r="D2765" s="74"/>
      <c r="E2765" s="73"/>
      <c r="F2765" s="73"/>
      <c r="G2765" s="73"/>
      <c r="I2765" s="73"/>
      <c r="J2765" s="73"/>
      <c r="K2765" s="73"/>
      <c r="L2765" s="73"/>
      <c r="M2765" s="73"/>
      <c r="N2765" s="73"/>
    </row>
    <row r="2766" spans="1:14">
      <c r="A2766" s="73"/>
      <c r="B2766" s="74"/>
      <c r="C2766" s="75"/>
      <c r="D2766" s="74"/>
      <c r="E2766" s="73"/>
      <c r="F2766" s="73"/>
      <c r="G2766" s="73"/>
      <c r="I2766" s="73"/>
      <c r="J2766" s="73"/>
      <c r="K2766" s="73"/>
      <c r="L2766" s="73"/>
      <c r="M2766" s="73"/>
      <c r="N2766" s="73"/>
    </row>
    <row r="2767" spans="1:14">
      <c r="A2767" s="73"/>
      <c r="B2767" s="74"/>
      <c r="C2767" s="75"/>
      <c r="D2767" s="74"/>
      <c r="E2767" s="73"/>
      <c r="F2767" s="73"/>
      <c r="G2767" s="73"/>
      <c r="I2767" s="73"/>
      <c r="J2767" s="73"/>
      <c r="K2767" s="73"/>
      <c r="L2767" s="73"/>
      <c r="M2767" s="73"/>
      <c r="N2767" s="73"/>
    </row>
    <row r="2768" spans="1:14">
      <c r="A2768" s="73"/>
      <c r="B2768" s="74"/>
      <c r="C2768" s="75"/>
      <c r="D2768" s="74"/>
      <c r="E2768" s="73"/>
      <c r="F2768" s="73"/>
      <c r="G2768" s="73"/>
      <c r="I2768" s="73"/>
      <c r="J2768" s="73"/>
      <c r="K2768" s="73"/>
      <c r="L2768" s="73"/>
      <c r="M2768" s="73"/>
      <c r="N2768" s="73"/>
    </row>
    <row r="2769" spans="1:14">
      <c r="A2769" s="73"/>
      <c r="B2769" s="74"/>
      <c r="C2769" s="75"/>
      <c r="D2769" s="74"/>
      <c r="E2769" s="73"/>
      <c r="F2769" s="73"/>
      <c r="G2769" s="73"/>
      <c r="I2769" s="73"/>
      <c r="J2769" s="73"/>
      <c r="K2769" s="73"/>
      <c r="L2769" s="73"/>
      <c r="M2769" s="73"/>
      <c r="N2769" s="73"/>
    </row>
    <row r="2770" spans="1:14">
      <c r="A2770" s="73"/>
      <c r="B2770" s="74"/>
      <c r="C2770" s="75"/>
      <c r="D2770" s="74"/>
      <c r="E2770" s="73"/>
      <c r="F2770" s="73"/>
      <c r="G2770" s="73"/>
      <c r="I2770" s="73"/>
      <c r="J2770" s="73"/>
      <c r="K2770" s="73"/>
      <c r="L2770" s="73"/>
      <c r="M2770" s="73"/>
      <c r="N2770" s="73"/>
    </row>
    <row r="2771" spans="1:14">
      <c r="A2771" s="73"/>
      <c r="B2771" s="74"/>
      <c r="C2771" s="75"/>
      <c r="D2771" s="74"/>
      <c r="E2771" s="73"/>
      <c r="F2771" s="73"/>
      <c r="G2771" s="73"/>
      <c r="I2771" s="73"/>
      <c r="J2771" s="73"/>
      <c r="K2771" s="73"/>
      <c r="L2771" s="73"/>
      <c r="M2771" s="73"/>
      <c r="N2771" s="73"/>
    </row>
    <row r="2772" spans="1:14">
      <c r="A2772" s="73"/>
      <c r="B2772" s="74"/>
      <c r="C2772" s="75"/>
      <c r="D2772" s="74"/>
      <c r="E2772" s="73"/>
      <c r="F2772" s="73"/>
      <c r="G2772" s="73"/>
      <c r="I2772" s="73"/>
      <c r="J2772" s="73"/>
      <c r="K2772" s="73"/>
      <c r="L2772" s="73"/>
      <c r="M2772" s="73"/>
      <c r="N2772" s="73"/>
    </row>
    <row r="2773" spans="1:14">
      <c r="A2773" s="73"/>
      <c r="B2773" s="74"/>
      <c r="C2773" s="75"/>
      <c r="D2773" s="74"/>
      <c r="E2773" s="73"/>
      <c r="F2773" s="73"/>
      <c r="G2773" s="73"/>
      <c r="I2773" s="73"/>
      <c r="J2773" s="73"/>
      <c r="K2773" s="73"/>
      <c r="L2773" s="73"/>
      <c r="M2773" s="73"/>
      <c r="N2773" s="73"/>
    </row>
    <row r="2774" spans="1:14">
      <c r="A2774" s="73"/>
      <c r="B2774" s="74"/>
      <c r="C2774" s="75"/>
      <c r="D2774" s="74"/>
      <c r="E2774" s="73"/>
      <c r="F2774" s="73"/>
      <c r="G2774" s="73"/>
      <c r="I2774" s="73"/>
      <c r="J2774" s="73"/>
      <c r="K2774" s="73"/>
      <c r="L2774" s="73"/>
      <c r="M2774" s="73"/>
      <c r="N2774" s="73"/>
    </row>
    <row r="2775" spans="1:14">
      <c r="A2775" s="73"/>
      <c r="B2775" s="74"/>
      <c r="C2775" s="75"/>
      <c r="D2775" s="74"/>
      <c r="E2775" s="73"/>
      <c r="F2775" s="73"/>
      <c r="G2775" s="73"/>
      <c r="I2775" s="73"/>
      <c r="J2775" s="73"/>
      <c r="K2775" s="73"/>
      <c r="L2775" s="73"/>
      <c r="M2775" s="73"/>
      <c r="N2775" s="73"/>
    </row>
    <row r="2776" spans="1:14">
      <c r="A2776" s="73"/>
      <c r="B2776" s="74"/>
      <c r="C2776" s="75"/>
      <c r="D2776" s="74"/>
      <c r="E2776" s="73"/>
      <c r="F2776" s="73"/>
      <c r="G2776" s="73"/>
      <c r="I2776" s="73"/>
      <c r="J2776" s="73"/>
      <c r="K2776" s="73"/>
      <c r="L2776" s="73"/>
      <c r="M2776" s="73"/>
      <c r="N2776" s="73"/>
    </row>
    <row r="2777" spans="1:14">
      <c r="A2777" s="73"/>
      <c r="B2777" s="74"/>
      <c r="C2777" s="75"/>
      <c r="D2777" s="74"/>
      <c r="E2777" s="73"/>
      <c r="F2777" s="73"/>
      <c r="G2777" s="73"/>
      <c r="I2777" s="73"/>
      <c r="J2777" s="73"/>
      <c r="K2777" s="73"/>
      <c r="L2777" s="73"/>
      <c r="M2777" s="73"/>
      <c r="N2777" s="73"/>
    </row>
    <row r="2778" spans="1:14">
      <c r="A2778" s="73"/>
      <c r="B2778" s="74"/>
      <c r="C2778" s="75"/>
      <c r="D2778" s="74"/>
      <c r="E2778" s="73"/>
      <c r="F2778" s="73"/>
      <c r="G2778" s="73"/>
      <c r="I2778" s="73"/>
      <c r="J2778" s="73"/>
      <c r="K2778" s="73"/>
      <c r="L2778" s="73"/>
      <c r="M2778" s="73"/>
      <c r="N2778" s="73"/>
    </row>
    <row r="2779" spans="1:14">
      <c r="A2779" s="73"/>
      <c r="B2779" s="74"/>
      <c r="C2779" s="75"/>
      <c r="D2779" s="74"/>
      <c r="E2779" s="73"/>
      <c r="F2779" s="73"/>
      <c r="G2779" s="73"/>
      <c r="I2779" s="73"/>
      <c r="J2779" s="73"/>
      <c r="K2779" s="73"/>
      <c r="L2779" s="73"/>
      <c r="M2779" s="73"/>
      <c r="N2779" s="73"/>
    </row>
    <row r="2780" spans="1:14">
      <c r="A2780" s="73"/>
      <c r="B2780" s="74"/>
      <c r="C2780" s="75"/>
      <c r="D2780" s="74"/>
      <c r="E2780" s="73"/>
      <c r="F2780" s="73"/>
      <c r="G2780" s="73"/>
      <c r="I2780" s="73"/>
      <c r="J2780" s="73"/>
      <c r="K2780" s="73"/>
      <c r="L2780" s="73"/>
      <c r="M2780" s="73"/>
      <c r="N2780" s="73"/>
    </row>
    <row r="2781" spans="1:14">
      <c r="A2781" s="73"/>
      <c r="B2781" s="74"/>
      <c r="C2781" s="75"/>
      <c r="D2781" s="74"/>
      <c r="E2781" s="73"/>
      <c r="F2781" s="73"/>
      <c r="G2781" s="73"/>
      <c r="I2781" s="73"/>
      <c r="J2781" s="73"/>
      <c r="K2781" s="73"/>
      <c r="L2781" s="73"/>
      <c r="M2781" s="73"/>
      <c r="N2781" s="73"/>
    </row>
    <row r="2782" spans="1:14">
      <c r="A2782" s="73"/>
      <c r="B2782" s="74"/>
      <c r="C2782" s="75"/>
      <c r="D2782" s="74"/>
      <c r="E2782" s="73"/>
      <c r="F2782" s="73"/>
      <c r="G2782" s="73"/>
      <c r="I2782" s="73"/>
      <c r="J2782" s="73"/>
      <c r="K2782" s="73"/>
      <c r="L2782" s="73"/>
      <c r="M2782" s="73"/>
      <c r="N2782" s="73"/>
    </row>
    <row r="2783" spans="1:14">
      <c r="A2783" s="73"/>
      <c r="B2783" s="74"/>
      <c r="C2783" s="75"/>
      <c r="D2783" s="74"/>
      <c r="E2783" s="73"/>
      <c r="F2783" s="73"/>
      <c r="G2783" s="73"/>
      <c r="I2783" s="73"/>
      <c r="J2783" s="73"/>
      <c r="K2783" s="73"/>
      <c r="L2783" s="73"/>
      <c r="M2783" s="73"/>
      <c r="N2783" s="73"/>
    </row>
    <row r="2784" spans="1:14">
      <c r="A2784" s="73"/>
      <c r="B2784" s="74"/>
      <c r="C2784" s="75"/>
      <c r="D2784" s="74"/>
      <c r="E2784" s="73"/>
      <c r="F2784" s="73"/>
      <c r="G2784" s="73"/>
      <c r="I2784" s="73"/>
      <c r="J2784" s="73"/>
      <c r="K2784" s="73"/>
      <c r="L2784" s="73"/>
      <c r="M2784" s="73"/>
      <c r="N2784" s="73"/>
    </row>
    <row r="2785" spans="1:14">
      <c r="A2785" s="73"/>
      <c r="B2785" s="74"/>
      <c r="C2785" s="75"/>
      <c r="D2785" s="74"/>
      <c r="E2785" s="73"/>
      <c r="F2785" s="73"/>
      <c r="G2785" s="73"/>
      <c r="I2785" s="73"/>
      <c r="J2785" s="73"/>
      <c r="K2785" s="73"/>
      <c r="L2785" s="73"/>
      <c r="M2785" s="73"/>
      <c r="N2785" s="73"/>
    </row>
    <row r="2786" spans="1:14">
      <c r="A2786" s="73"/>
      <c r="B2786" s="74"/>
      <c r="C2786" s="75"/>
      <c r="D2786" s="74"/>
      <c r="E2786" s="73"/>
      <c r="F2786" s="73"/>
      <c r="G2786" s="73"/>
      <c r="I2786" s="73"/>
      <c r="J2786" s="73"/>
      <c r="K2786" s="73"/>
      <c r="L2786" s="73"/>
      <c r="M2786" s="73"/>
      <c r="N2786" s="73"/>
    </row>
    <row r="2787" spans="1:14">
      <c r="A2787" s="73"/>
      <c r="B2787" s="74"/>
      <c r="C2787" s="75"/>
      <c r="D2787" s="74"/>
      <c r="E2787" s="73"/>
      <c r="F2787" s="73"/>
      <c r="G2787" s="73"/>
      <c r="I2787" s="73"/>
      <c r="J2787" s="73"/>
      <c r="K2787" s="73"/>
      <c r="L2787" s="73"/>
      <c r="M2787" s="73"/>
      <c r="N2787" s="73"/>
    </row>
    <row r="2788" spans="1:14">
      <c r="A2788" s="73"/>
      <c r="B2788" s="74"/>
      <c r="C2788" s="75"/>
      <c r="D2788" s="74"/>
      <c r="E2788" s="73"/>
      <c r="F2788" s="73"/>
      <c r="G2788" s="73"/>
      <c r="I2788" s="73"/>
      <c r="J2788" s="73"/>
      <c r="K2788" s="73"/>
      <c r="L2788" s="73"/>
      <c r="M2788" s="73"/>
      <c r="N2788" s="73"/>
    </row>
    <row r="2789" spans="1:14">
      <c r="A2789" s="73"/>
      <c r="B2789" s="74"/>
      <c r="C2789" s="75"/>
      <c r="D2789" s="74"/>
      <c r="E2789" s="73"/>
      <c r="F2789" s="73"/>
      <c r="G2789" s="73"/>
      <c r="I2789" s="73"/>
      <c r="J2789" s="73"/>
      <c r="K2789" s="73"/>
      <c r="L2789" s="73"/>
      <c r="M2789" s="73"/>
      <c r="N2789" s="73"/>
    </row>
    <row r="2790" spans="1:14">
      <c r="A2790" s="73"/>
      <c r="B2790" s="74"/>
      <c r="C2790" s="75"/>
      <c r="D2790" s="74"/>
      <c r="E2790" s="73"/>
      <c r="F2790" s="73"/>
      <c r="G2790" s="73"/>
      <c r="I2790" s="73"/>
      <c r="J2790" s="73"/>
      <c r="K2790" s="73"/>
      <c r="L2790" s="73"/>
      <c r="M2790" s="73"/>
      <c r="N2790" s="73"/>
    </row>
    <row r="2791" spans="1:14">
      <c r="A2791" s="73"/>
      <c r="B2791" s="74"/>
      <c r="C2791" s="75"/>
      <c r="D2791" s="74"/>
      <c r="E2791" s="73"/>
      <c r="F2791" s="73"/>
      <c r="G2791" s="73"/>
      <c r="I2791" s="73"/>
      <c r="J2791" s="73"/>
      <c r="K2791" s="73"/>
      <c r="L2791" s="73"/>
      <c r="M2791" s="73"/>
      <c r="N2791" s="73"/>
    </row>
    <row r="2792" spans="1:14">
      <c r="A2792" s="73"/>
      <c r="B2792" s="74"/>
      <c r="C2792" s="75"/>
      <c r="D2792" s="74"/>
      <c r="E2792" s="73"/>
      <c r="F2792" s="73"/>
      <c r="G2792" s="73"/>
      <c r="I2792" s="73"/>
      <c r="J2792" s="73"/>
      <c r="K2792" s="73"/>
      <c r="L2792" s="73"/>
      <c r="M2792" s="73"/>
      <c r="N2792" s="73"/>
    </row>
    <row r="2793" spans="1:14">
      <c r="A2793" s="73"/>
      <c r="B2793" s="74"/>
      <c r="C2793" s="75"/>
      <c r="D2793" s="74"/>
      <c r="E2793" s="73"/>
      <c r="F2793" s="73"/>
      <c r="G2793" s="73"/>
      <c r="I2793" s="73"/>
      <c r="J2793" s="73"/>
      <c r="K2793" s="73"/>
      <c r="L2793" s="73"/>
      <c r="M2793" s="73"/>
      <c r="N2793" s="73"/>
    </row>
    <row r="2794" spans="1:14">
      <c r="A2794" s="73"/>
      <c r="B2794" s="74"/>
      <c r="C2794" s="75"/>
      <c r="D2794" s="74"/>
      <c r="E2794" s="73"/>
      <c r="F2794" s="73"/>
      <c r="G2794" s="73"/>
      <c r="I2794" s="73"/>
      <c r="J2794" s="73"/>
      <c r="K2794" s="73"/>
      <c r="L2794" s="73"/>
      <c r="M2794" s="73"/>
      <c r="N2794" s="73"/>
    </row>
    <row r="2795" spans="1:14">
      <c r="A2795" s="73"/>
      <c r="B2795" s="74"/>
      <c r="C2795" s="75"/>
      <c r="D2795" s="74"/>
      <c r="E2795" s="73"/>
      <c r="F2795" s="73"/>
      <c r="G2795" s="73"/>
      <c r="I2795" s="73"/>
      <c r="J2795" s="73"/>
      <c r="K2795" s="73"/>
      <c r="L2795" s="73"/>
      <c r="M2795" s="73"/>
      <c r="N2795" s="73"/>
    </row>
    <row r="2796" spans="1:14">
      <c r="A2796" s="73"/>
      <c r="B2796" s="74"/>
      <c r="C2796" s="75"/>
      <c r="D2796" s="74"/>
      <c r="E2796" s="73"/>
      <c r="F2796" s="73"/>
      <c r="G2796" s="73"/>
      <c r="I2796" s="73"/>
      <c r="J2796" s="73"/>
      <c r="K2796" s="73"/>
      <c r="L2796" s="73"/>
      <c r="M2796" s="73"/>
      <c r="N2796" s="73"/>
    </row>
    <row r="2797" spans="1:14">
      <c r="A2797" s="73"/>
      <c r="B2797" s="74"/>
      <c r="C2797" s="75"/>
      <c r="D2797" s="74"/>
      <c r="E2797" s="73"/>
      <c r="F2797" s="73"/>
      <c r="G2797" s="73"/>
      <c r="I2797" s="73"/>
      <c r="J2797" s="73"/>
      <c r="K2797" s="73"/>
      <c r="L2797" s="73"/>
      <c r="M2797" s="73"/>
      <c r="N2797" s="73"/>
    </row>
    <row r="2798" spans="1:14">
      <c r="A2798" s="73"/>
      <c r="B2798" s="74"/>
      <c r="C2798" s="75"/>
      <c r="D2798" s="74"/>
      <c r="E2798" s="73"/>
      <c r="F2798" s="73"/>
      <c r="G2798" s="73"/>
      <c r="I2798" s="73"/>
      <c r="J2798" s="73"/>
      <c r="K2798" s="73"/>
      <c r="L2798" s="73"/>
      <c r="M2798" s="73"/>
      <c r="N2798" s="73"/>
    </row>
    <row r="2799" spans="1:14">
      <c r="A2799" s="73"/>
      <c r="B2799" s="74"/>
      <c r="C2799" s="75"/>
      <c r="D2799" s="74"/>
      <c r="E2799" s="73"/>
      <c r="F2799" s="73"/>
      <c r="G2799" s="73"/>
      <c r="I2799" s="73"/>
      <c r="J2799" s="73"/>
      <c r="K2799" s="73"/>
      <c r="L2799" s="73"/>
      <c r="M2799" s="73"/>
      <c r="N2799" s="73"/>
    </row>
    <row r="2800" spans="1:14">
      <c r="A2800" s="73"/>
      <c r="B2800" s="74"/>
      <c r="C2800" s="75"/>
      <c r="D2800" s="74"/>
      <c r="E2800" s="73"/>
      <c r="F2800" s="73"/>
      <c r="G2800" s="73"/>
      <c r="I2800" s="73"/>
      <c r="J2800" s="73"/>
      <c r="K2800" s="73"/>
      <c r="L2800" s="73"/>
      <c r="M2800" s="73"/>
      <c r="N2800" s="73"/>
    </row>
    <row r="2801" spans="1:14">
      <c r="A2801" s="73"/>
      <c r="B2801" s="74"/>
      <c r="C2801" s="75"/>
      <c r="D2801" s="74"/>
      <c r="E2801" s="73"/>
      <c r="F2801" s="73"/>
      <c r="G2801" s="73"/>
      <c r="I2801" s="73"/>
      <c r="J2801" s="73"/>
      <c r="K2801" s="73"/>
      <c r="L2801" s="73"/>
      <c r="M2801" s="73"/>
      <c r="N2801" s="73"/>
    </row>
    <row r="2802" spans="1:14">
      <c r="A2802" s="73"/>
      <c r="B2802" s="74"/>
      <c r="C2802" s="75"/>
      <c r="D2802" s="74"/>
      <c r="E2802" s="73"/>
      <c r="F2802" s="73"/>
      <c r="G2802" s="73"/>
      <c r="I2802" s="73"/>
      <c r="J2802" s="73"/>
      <c r="K2802" s="73"/>
      <c r="L2802" s="73"/>
      <c r="M2802" s="73"/>
      <c r="N2802" s="73"/>
    </row>
    <row r="2803" spans="1:14">
      <c r="A2803" s="73"/>
      <c r="B2803" s="74"/>
      <c r="C2803" s="75"/>
      <c r="D2803" s="74"/>
      <c r="E2803" s="73"/>
      <c r="F2803" s="73"/>
      <c r="G2803" s="73"/>
      <c r="I2803" s="73"/>
      <c r="J2803" s="73"/>
      <c r="K2803" s="73"/>
      <c r="L2803" s="73"/>
      <c r="M2803" s="73"/>
      <c r="N2803" s="73"/>
    </row>
    <row r="2804" spans="1:14">
      <c r="A2804" s="73"/>
      <c r="B2804" s="74"/>
      <c r="C2804" s="75"/>
      <c r="D2804" s="74"/>
      <c r="E2804" s="73"/>
      <c r="F2804" s="73"/>
      <c r="G2804" s="73"/>
      <c r="I2804" s="73"/>
      <c r="J2804" s="73"/>
      <c r="K2804" s="73"/>
      <c r="L2804" s="73"/>
      <c r="M2804" s="73"/>
      <c r="N2804" s="73"/>
    </row>
    <row r="2805" spans="1:14">
      <c r="A2805" s="73"/>
      <c r="B2805" s="74"/>
      <c r="C2805" s="75"/>
      <c r="D2805" s="74"/>
      <c r="E2805" s="73"/>
      <c r="F2805" s="73"/>
      <c r="G2805" s="73"/>
      <c r="I2805" s="73"/>
      <c r="J2805" s="73"/>
      <c r="K2805" s="73"/>
      <c r="L2805" s="73"/>
      <c r="M2805" s="73"/>
      <c r="N2805" s="73"/>
    </row>
    <row r="2806" spans="1:14">
      <c r="A2806" s="73"/>
      <c r="B2806" s="74"/>
      <c r="C2806" s="75"/>
      <c r="D2806" s="74"/>
      <c r="E2806" s="73"/>
      <c r="F2806" s="73"/>
      <c r="G2806" s="73"/>
      <c r="I2806" s="73"/>
      <c r="J2806" s="73"/>
      <c r="K2806" s="73"/>
      <c r="L2806" s="73"/>
      <c r="M2806" s="73"/>
      <c r="N2806" s="73"/>
    </row>
    <row r="2807" spans="1:14">
      <c r="A2807" s="73"/>
      <c r="B2807" s="74"/>
      <c r="C2807" s="75"/>
      <c r="D2807" s="74"/>
      <c r="E2807" s="73"/>
      <c r="F2807" s="73"/>
      <c r="G2807" s="73"/>
      <c r="I2807" s="73"/>
      <c r="J2807" s="73"/>
      <c r="K2807" s="73"/>
      <c r="L2807" s="73"/>
      <c r="M2807" s="73"/>
      <c r="N2807" s="73"/>
    </row>
    <row r="2808" spans="1:14">
      <c r="A2808" s="73"/>
      <c r="B2808" s="74"/>
      <c r="C2808" s="75"/>
      <c r="D2808" s="74"/>
      <c r="E2808" s="73"/>
      <c r="F2808" s="73"/>
      <c r="G2808" s="73"/>
      <c r="I2808" s="73"/>
      <c r="J2808" s="73"/>
      <c r="K2808" s="73"/>
      <c r="L2808" s="73"/>
      <c r="M2808" s="73"/>
      <c r="N2808" s="73"/>
    </row>
    <row r="2809" spans="1:14">
      <c r="A2809" s="73"/>
      <c r="B2809" s="74"/>
      <c r="C2809" s="75"/>
      <c r="D2809" s="74"/>
      <c r="E2809" s="73"/>
      <c r="F2809" s="73"/>
      <c r="G2809" s="73"/>
      <c r="I2809" s="73"/>
      <c r="J2809" s="73"/>
      <c r="K2809" s="73"/>
      <c r="L2809" s="73"/>
      <c r="M2809" s="73"/>
      <c r="N2809" s="73"/>
    </row>
    <row r="2810" spans="1:14">
      <c r="A2810" s="73"/>
      <c r="B2810" s="74"/>
      <c r="C2810" s="75"/>
      <c r="D2810" s="74"/>
      <c r="E2810" s="73"/>
      <c r="F2810" s="73"/>
      <c r="G2810" s="73"/>
      <c r="I2810" s="73"/>
      <c r="J2810" s="73"/>
      <c r="K2810" s="73"/>
      <c r="L2810" s="73"/>
      <c r="M2810" s="73"/>
      <c r="N2810" s="73"/>
    </row>
    <row r="2811" spans="1:14">
      <c r="A2811" s="73"/>
      <c r="B2811" s="74"/>
      <c r="C2811" s="75"/>
      <c r="D2811" s="74"/>
      <c r="E2811" s="73"/>
      <c r="F2811" s="73"/>
      <c r="G2811" s="73"/>
      <c r="I2811" s="73"/>
      <c r="J2811" s="73"/>
      <c r="K2811" s="73"/>
      <c r="L2811" s="73"/>
      <c r="M2811" s="73"/>
      <c r="N2811" s="73"/>
    </row>
    <row r="2812" spans="1:14">
      <c r="A2812" s="73"/>
      <c r="B2812" s="74"/>
      <c r="C2812" s="75"/>
      <c r="D2812" s="74"/>
      <c r="E2812" s="73"/>
      <c r="F2812" s="73"/>
      <c r="G2812" s="73"/>
      <c r="I2812" s="73"/>
      <c r="J2812" s="73"/>
      <c r="K2812" s="73"/>
      <c r="L2812" s="73"/>
      <c r="M2812" s="73"/>
      <c r="N2812" s="73"/>
    </row>
    <row r="2813" spans="1:14">
      <c r="A2813" s="73"/>
      <c r="B2813" s="74"/>
      <c r="C2813" s="75"/>
      <c r="D2813" s="74"/>
      <c r="E2813" s="73"/>
      <c r="F2813" s="73"/>
      <c r="G2813" s="73"/>
      <c r="I2813" s="73"/>
      <c r="J2813" s="73"/>
      <c r="K2813" s="73"/>
      <c r="L2813" s="73"/>
      <c r="M2813" s="73"/>
      <c r="N2813" s="73"/>
    </row>
    <row r="2814" spans="1:14">
      <c r="A2814" s="73"/>
      <c r="B2814" s="74"/>
      <c r="C2814" s="75"/>
      <c r="D2814" s="74"/>
      <c r="E2814" s="73"/>
      <c r="F2814" s="73"/>
      <c r="G2814" s="73"/>
      <c r="I2814" s="73"/>
      <c r="J2814" s="73"/>
      <c r="K2814" s="73"/>
      <c r="L2814" s="73"/>
      <c r="M2814" s="73"/>
      <c r="N2814" s="73"/>
    </row>
    <row r="2815" spans="1:14">
      <c r="A2815" s="73"/>
      <c r="B2815" s="74"/>
      <c r="C2815" s="75"/>
      <c r="D2815" s="74"/>
      <c r="E2815" s="73"/>
      <c r="F2815" s="73"/>
      <c r="G2815" s="73"/>
      <c r="I2815" s="73"/>
      <c r="J2815" s="73"/>
      <c r="K2815" s="73"/>
      <c r="L2815" s="73"/>
      <c r="M2815" s="73"/>
      <c r="N2815" s="73"/>
    </row>
    <row r="2816" spans="1:14">
      <c r="A2816" s="73"/>
      <c r="B2816" s="74"/>
      <c r="C2816" s="75"/>
      <c r="D2816" s="74"/>
      <c r="E2816" s="73"/>
      <c r="F2816" s="73"/>
      <c r="G2816" s="73"/>
      <c r="I2816" s="73"/>
      <c r="J2816" s="73"/>
      <c r="K2816" s="73"/>
      <c r="L2816" s="73"/>
      <c r="M2816" s="73"/>
      <c r="N2816" s="73"/>
    </row>
    <row r="2817" spans="1:14">
      <c r="A2817" s="73"/>
      <c r="B2817" s="74"/>
      <c r="C2817" s="75"/>
      <c r="D2817" s="74"/>
      <c r="E2817" s="73"/>
      <c r="F2817" s="73"/>
      <c r="G2817" s="73"/>
      <c r="I2817" s="73"/>
      <c r="J2817" s="73"/>
      <c r="K2817" s="73"/>
      <c r="L2817" s="73"/>
      <c r="M2817" s="73"/>
      <c r="N2817" s="73"/>
    </row>
    <row r="2818" spans="1:14">
      <c r="A2818" s="73"/>
      <c r="B2818" s="74"/>
      <c r="C2818" s="75"/>
      <c r="D2818" s="74"/>
      <c r="E2818" s="73"/>
      <c r="F2818" s="73"/>
      <c r="G2818" s="73"/>
      <c r="I2818" s="73"/>
      <c r="J2818" s="73"/>
      <c r="K2818" s="73"/>
      <c r="L2818" s="73"/>
      <c r="M2818" s="73"/>
      <c r="N2818" s="73"/>
    </row>
    <row r="2819" spans="1:14">
      <c r="A2819" s="73"/>
      <c r="B2819" s="74"/>
      <c r="C2819" s="75"/>
      <c r="D2819" s="74"/>
      <c r="E2819" s="73"/>
      <c r="F2819" s="73"/>
      <c r="G2819" s="73"/>
      <c r="I2819" s="73"/>
      <c r="J2819" s="73"/>
      <c r="K2819" s="73"/>
      <c r="L2819" s="73"/>
      <c r="M2819" s="73"/>
      <c r="N2819" s="73"/>
    </row>
    <row r="2820" spans="1:14">
      <c r="A2820" s="73"/>
      <c r="B2820" s="74"/>
      <c r="C2820" s="75"/>
      <c r="D2820" s="74"/>
      <c r="E2820" s="73"/>
      <c r="F2820" s="73"/>
      <c r="G2820" s="73"/>
      <c r="I2820" s="73"/>
      <c r="J2820" s="73"/>
      <c r="K2820" s="73"/>
      <c r="L2820" s="73"/>
      <c r="M2820" s="73"/>
      <c r="N2820" s="73"/>
    </row>
    <row r="2821" spans="1:14">
      <c r="A2821" s="73"/>
      <c r="B2821" s="74"/>
      <c r="C2821" s="75"/>
      <c r="D2821" s="74"/>
      <c r="E2821" s="73"/>
      <c r="F2821" s="73"/>
      <c r="G2821" s="73"/>
      <c r="I2821" s="73"/>
      <c r="J2821" s="73"/>
      <c r="K2821" s="73"/>
      <c r="L2821" s="73"/>
      <c r="M2821" s="73"/>
      <c r="N2821" s="73"/>
    </row>
    <row r="2822" spans="1:14">
      <c r="A2822" s="73"/>
      <c r="B2822" s="74"/>
      <c r="C2822" s="75"/>
      <c r="D2822" s="74"/>
      <c r="E2822" s="73"/>
      <c r="F2822" s="73"/>
      <c r="G2822" s="73"/>
      <c r="I2822" s="73"/>
      <c r="J2822" s="73"/>
      <c r="K2822" s="73"/>
      <c r="L2822" s="73"/>
      <c r="M2822" s="73"/>
      <c r="N2822" s="73"/>
    </row>
    <row r="2823" spans="1:14">
      <c r="A2823" s="73"/>
      <c r="B2823" s="74"/>
      <c r="C2823" s="75"/>
      <c r="D2823" s="74"/>
      <c r="E2823" s="73"/>
      <c r="F2823" s="73"/>
      <c r="G2823" s="73"/>
      <c r="I2823" s="73"/>
      <c r="J2823" s="73"/>
      <c r="K2823" s="73"/>
      <c r="L2823" s="73"/>
      <c r="M2823" s="73"/>
      <c r="N2823" s="73"/>
    </row>
    <row r="2824" spans="1:14">
      <c r="A2824" s="73"/>
      <c r="B2824" s="74"/>
      <c r="C2824" s="75"/>
      <c r="D2824" s="74"/>
      <c r="E2824" s="73"/>
      <c r="F2824" s="73"/>
      <c r="G2824" s="73"/>
      <c r="I2824" s="73"/>
      <c r="J2824" s="73"/>
      <c r="K2824" s="73"/>
      <c r="L2824" s="73"/>
      <c r="M2824" s="73"/>
      <c r="N2824" s="73"/>
    </row>
    <row r="2825" spans="1:14">
      <c r="A2825" s="73"/>
      <c r="B2825" s="74"/>
      <c r="C2825" s="75"/>
      <c r="D2825" s="74"/>
      <c r="E2825" s="73"/>
      <c r="F2825" s="73"/>
      <c r="G2825" s="73"/>
      <c r="I2825" s="73"/>
      <c r="J2825" s="73"/>
      <c r="K2825" s="73"/>
      <c r="L2825" s="73"/>
      <c r="M2825" s="73"/>
      <c r="N2825" s="73"/>
    </row>
    <row r="2826" spans="1:14">
      <c r="A2826" s="73"/>
      <c r="B2826" s="74"/>
      <c r="C2826" s="75"/>
      <c r="D2826" s="74"/>
      <c r="E2826" s="73"/>
      <c r="F2826" s="73"/>
      <c r="G2826" s="73"/>
      <c r="I2826" s="73"/>
      <c r="J2826" s="73"/>
      <c r="K2826" s="73"/>
      <c r="L2826" s="73"/>
      <c r="M2826" s="73"/>
      <c r="N2826" s="73"/>
    </row>
    <row r="2827" spans="1:14">
      <c r="A2827" s="73"/>
      <c r="B2827" s="74"/>
      <c r="C2827" s="75"/>
      <c r="D2827" s="74"/>
      <c r="E2827" s="73"/>
      <c r="F2827" s="73"/>
      <c r="G2827" s="73"/>
      <c r="I2827" s="73"/>
      <c r="J2827" s="73"/>
      <c r="K2827" s="73"/>
      <c r="L2827" s="73"/>
      <c r="M2827" s="73"/>
      <c r="N2827" s="73"/>
    </row>
    <row r="2828" spans="1:14">
      <c r="A2828" s="73"/>
      <c r="B2828" s="74"/>
      <c r="C2828" s="75"/>
      <c r="D2828" s="74"/>
      <c r="E2828" s="73"/>
      <c r="F2828" s="73"/>
      <c r="G2828" s="73"/>
      <c r="I2828" s="73"/>
      <c r="J2828" s="73"/>
      <c r="K2828" s="73"/>
      <c r="L2828" s="73"/>
      <c r="M2828" s="73"/>
      <c r="N2828" s="73"/>
    </row>
    <row r="2829" spans="1:14">
      <c r="A2829" s="73"/>
      <c r="B2829" s="74"/>
      <c r="C2829" s="75"/>
      <c r="D2829" s="74"/>
      <c r="E2829" s="73"/>
      <c r="F2829" s="73"/>
      <c r="G2829" s="73"/>
      <c r="I2829" s="73"/>
      <c r="J2829" s="73"/>
      <c r="K2829" s="73"/>
      <c r="L2829" s="73"/>
      <c r="M2829" s="73"/>
      <c r="N2829" s="73"/>
    </row>
    <row r="2830" spans="1:14">
      <c r="A2830" s="73"/>
      <c r="B2830" s="74"/>
      <c r="C2830" s="75"/>
      <c r="D2830" s="74"/>
      <c r="E2830" s="73"/>
      <c r="F2830" s="73"/>
      <c r="G2830" s="73"/>
      <c r="I2830" s="73"/>
      <c r="J2830" s="73"/>
      <c r="K2830" s="73"/>
      <c r="L2830" s="73"/>
      <c r="M2830" s="73"/>
      <c r="N2830" s="73"/>
    </row>
    <row r="2831" spans="1:14">
      <c r="A2831" s="73"/>
      <c r="B2831" s="74"/>
      <c r="C2831" s="75"/>
      <c r="D2831" s="74"/>
      <c r="E2831" s="73"/>
      <c r="F2831" s="73"/>
      <c r="G2831" s="73"/>
      <c r="I2831" s="73"/>
      <c r="J2831" s="73"/>
      <c r="K2831" s="73"/>
      <c r="L2831" s="73"/>
      <c r="M2831" s="73"/>
      <c r="N2831" s="73"/>
    </row>
    <row r="2832" spans="1:14">
      <c r="A2832" s="73"/>
      <c r="B2832" s="74"/>
      <c r="C2832" s="75"/>
      <c r="D2832" s="74"/>
      <c r="E2832" s="73"/>
      <c r="F2832" s="73"/>
      <c r="G2832" s="73"/>
      <c r="I2832" s="73"/>
      <c r="J2832" s="73"/>
      <c r="K2832" s="73"/>
      <c r="L2832" s="73"/>
      <c r="M2832" s="73"/>
      <c r="N2832" s="73"/>
    </row>
    <row r="2833" spans="1:14">
      <c r="A2833" s="73"/>
      <c r="B2833" s="74"/>
      <c r="C2833" s="75"/>
      <c r="D2833" s="74"/>
      <c r="E2833" s="73"/>
      <c r="F2833" s="73"/>
      <c r="G2833" s="73"/>
      <c r="I2833" s="73"/>
      <c r="J2833" s="73"/>
      <c r="K2833" s="73"/>
      <c r="L2833" s="73"/>
      <c r="M2833" s="73"/>
      <c r="N2833" s="73"/>
    </row>
    <row r="2834" spans="1:14">
      <c r="A2834" s="73"/>
      <c r="B2834" s="74"/>
      <c r="C2834" s="75"/>
      <c r="D2834" s="74"/>
      <c r="E2834" s="73"/>
      <c r="F2834" s="73"/>
      <c r="G2834" s="73"/>
      <c r="I2834" s="73"/>
      <c r="J2834" s="73"/>
      <c r="K2834" s="73"/>
      <c r="L2834" s="73"/>
      <c r="M2834" s="73"/>
      <c r="N2834" s="73"/>
    </row>
    <row r="2835" spans="1:14">
      <c r="A2835" s="73"/>
      <c r="B2835" s="74"/>
      <c r="C2835" s="75"/>
      <c r="D2835" s="74"/>
      <c r="E2835" s="73"/>
      <c r="F2835" s="73"/>
      <c r="G2835" s="73"/>
      <c r="I2835" s="73"/>
      <c r="J2835" s="73"/>
      <c r="K2835" s="73"/>
      <c r="L2835" s="73"/>
      <c r="M2835" s="73"/>
      <c r="N2835" s="73"/>
    </row>
    <row r="2836" spans="1:14">
      <c r="A2836" s="73"/>
      <c r="B2836" s="74"/>
      <c r="C2836" s="75"/>
      <c r="D2836" s="74"/>
      <c r="E2836" s="73"/>
      <c r="F2836" s="73"/>
      <c r="G2836" s="73"/>
      <c r="I2836" s="73"/>
      <c r="J2836" s="73"/>
      <c r="K2836" s="73"/>
      <c r="L2836" s="73"/>
      <c r="M2836" s="73"/>
      <c r="N2836" s="73"/>
    </row>
    <row r="2837" spans="1:14">
      <c r="A2837" s="73"/>
      <c r="B2837" s="74"/>
      <c r="C2837" s="75"/>
      <c r="D2837" s="74"/>
      <c r="E2837" s="73"/>
      <c r="F2837" s="73"/>
      <c r="G2837" s="73"/>
      <c r="I2837" s="73"/>
      <c r="J2837" s="73"/>
      <c r="K2837" s="73"/>
      <c r="L2837" s="73"/>
      <c r="M2837" s="73"/>
      <c r="N2837" s="73"/>
    </row>
    <row r="2838" spans="1:14">
      <c r="A2838" s="73"/>
      <c r="B2838" s="74"/>
      <c r="C2838" s="75"/>
      <c r="D2838" s="74"/>
      <c r="E2838" s="73"/>
      <c r="F2838" s="73"/>
      <c r="G2838" s="73"/>
      <c r="I2838" s="73"/>
      <c r="J2838" s="73"/>
      <c r="K2838" s="73"/>
      <c r="L2838" s="73"/>
      <c r="M2838" s="73"/>
      <c r="N2838" s="73"/>
    </row>
    <row r="2839" spans="1:14">
      <c r="A2839" s="73"/>
      <c r="B2839" s="74"/>
      <c r="C2839" s="75"/>
      <c r="D2839" s="74"/>
      <c r="E2839" s="73"/>
      <c r="F2839" s="73"/>
      <c r="G2839" s="73"/>
      <c r="I2839" s="73"/>
      <c r="J2839" s="73"/>
      <c r="K2839" s="73"/>
      <c r="L2839" s="73"/>
      <c r="M2839" s="73"/>
      <c r="N2839" s="73"/>
    </row>
    <row r="2840" spans="1:14">
      <c r="A2840" s="73"/>
      <c r="B2840" s="74"/>
      <c r="C2840" s="75"/>
      <c r="D2840" s="74"/>
      <c r="E2840" s="73"/>
      <c r="F2840" s="73"/>
      <c r="G2840" s="73"/>
      <c r="I2840" s="73"/>
      <c r="J2840" s="73"/>
      <c r="K2840" s="73"/>
      <c r="L2840" s="73"/>
      <c r="M2840" s="73"/>
      <c r="N2840" s="73"/>
    </row>
    <row r="2841" spans="1:14">
      <c r="A2841" s="73"/>
      <c r="B2841" s="74"/>
      <c r="C2841" s="75"/>
      <c r="D2841" s="74"/>
      <c r="E2841" s="73"/>
      <c r="F2841" s="73"/>
      <c r="G2841" s="73"/>
      <c r="I2841" s="73"/>
      <c r="J2841" s="73"/>
      <c r="K2841" s="73"/>
      <c r="L2841" s="73"/>
      <c r="M2841" s="73"/>
      <c r="N2841" s="73"/>
    </row>
    <row r="2842" spans="1:14">
      <c r="A2842" s="73"/>
      <c r="B2842" s="74"/>
      <c r="C2842" s="75"/>
      <c r="D2842" s="74"/>
      <c r="E2842" s="73"/>
      <c r="F2842" s="73"/>
      <c r="G2842" s="73"/>
      <c r="I2842" s="73"/>
      <c r="J2842" s="73"/>
      <c r="K2842" s="73"/>
      <c r="L2842" s="73"/>
      <c r="M2842" s="73"/>
      <c r="N2842" s="73"/>
    </row>
    <row r="2843" spans="1:14">
      <c r="A2843" s="73"/>
      <c r="B2843" s="74"/>
      <c r="C2843" s="75"/>
      <c r="D2843" s="74"/>
      <c r="E2843" s="73"/>
      <c r="F2843" s="73"/>
      <c r="G2843" s="73"/>
      <c r="I2843" s="73"/>
      <c r="J2843" s="73"/>
      <c r="K2843" s="73"/>
      <c r="L2843" s="73"/>
      <c r="M2843" s="73"/>
      <c r="N2843" s="73"/>
    </row>
    <row r="2844" spans="1:14">
      <c r="A2844" s="73"/>
      <c r="B2844" s="74"/>
      <c r="C2844" s="75"/>
      <c r="D2844" s="74"/>
      <c r="E2844" s="73"/>
      <c r="F2844" s="73"/>
      <c r="G2844" s="73"/>
      <c r="I2844" s="73"/>
      <c r="J2844" s="73"/>
      <c r="K2844" s="73"/>
      <c r="L2844" s="73"/>
      <c r="M2844" s="73"/>
      <c r="N2844" s="73"/>
    </row>
    <row r="2845" spans="1:14">
      <c r="A2845" s="73"/>
      <c r="B2845" s="74"/>
      <c r="C2845" s="75"/>
      <c r="D2845" s="74"/>
      <c r="E2845" s="73"/>
      <c r="F2845" s="73"/>
      <c r="G2845" s="73"/>
      <c r="I2845" s="73"/>
      <c r="J2845" s="73"/>
      <c r="K2845" s="73"/>
      <c r="L2845" s="73"/>
      <c r="M2845" s="73"/>
      <c r="N2845" s="73"/>
    </row>
    <row r="2846" spans="1:14">
      <c r="A2846" s="73"/>
      <c r="B2846" s="74"/>
      <c r="C2846" s="75"/>
      <c r="D2846" s="74"/>
      <c r="E2846" s="73"/>
      <c r="F2846" s="73"/>
      <c r="G2846" s="73"/>
      <c r="I2846" s="73"/>
      <c r="J2846" s="73"/>
      <c r="K2846" s="73"/>
      <c r="L2846" s="73"/>
      <c r="M2846" s="73"/>
      <c r="N2846" s="73"/>
    </row>
    <row r="2847" spans="1:14">
      <c r="A2847" s="73"/>
      <c r="B2847" s="74"/>
      <c r="C2847" s="75"/>
      <c r="D2847" s="74"/>
      <c r="E2847" s="73"/>
      <c r="F2847" s="73"/>
      <c r="G2847" s="73"/>
      <c r="I2847" s="73"/>
      <c r="J2847" s="73"/>
      <c r="K2847" s="73"/>
      <c r="L2847" s="73"/>
      <c r="M2847" s="73"/>
      <c r="N2847" s="73"/>
    </row>
    <row r="2848" spans="1:14">
      <c r="A2848" s="73"/>
      <c r="B2848" s="74"/>
      <c r="C2848" s="75"/>
      <c r="D2848" s="74"/>
      <c r="E2848" s="73"/>
      <c r="F2848" s="73"/>
      <c r="G2848" s="73"/>
      <c r="I2848" s="73"/>
      <c r="J2848" s="73"/>
      <c r="K2848" s="73"/>
      <c r="L2848" s="73"/>
      <c r="M2848" s="73"/>
      <c r="N2848" s="73"/>
    </row>
    <row r="2849" spans="1:14">
      <c r="A2849" s="73"/>
      <c r="B2849" s="74"/>
      <c r="C2849" s="75"/>
      <c r="D2849" s="74"/>
      <c r="E2849" s="73"/>
      <c r="F2849" s="73"/>
      <c r="G2849" s="73"/>
      <c r="I2849" s="73"/>
      <c r="J2849" s="73"/>
      <c r="K2849" s="73"/>
      <c r="L2849" s="73"/>
      <c r="M2849" s="73"/>
      <c r="N2849" s="73"/>
    </row>
    <row r="2850" spans="1:14">
      <c r="A2850" s="73"/>
      <c r="B2850" s="74"/>
      <c r="C2850" s="75"/>
      <c r="D2850" s="74"/>
      <c r="E2850" s="73"/>
      <c r="F2850" s="73"/>
      <c r="G2850" s="73"/>
      <c r="I2850" s="73"/>
      <c r="J2850" s="73"/>
      <c r="K2850" s="73"/>
      <c r="L2850" s="73"/>
      <c r="M2850" s="73"/>
      <c r="N2850" s="73"/>
    </row>
    <row r="2851" spans="1:14">
      <c r="A2851" s="73"/>
      <c r="B2851" s="74"/>
      <c r="C2851" s="75"/>
      <c r="D2851" s="74"/>
      <c r="E2851" s="73"/>
      <c r="F2851" s="73"/>
      <c r="G2851" s="73"/>
      <c r="I2851" s="73"/>
      <c r="J2851" s="73"/>
      <c r="K2851" s="73"/>
      <c r="L2851" s="73"/>
      <c r="M2851" s="73"/>
      <c r="N2851" s="73"/>
    </row>
    <row r="2852" spans="1:14">
      <c r="A2852" s="73"/>
      <c r="B2852" s="74"/>
      <c r="C2852" s="75"/>
      <c r="D2852" s="74"/>
      <c r="E2852" s="73"/>
      <c r="F2852" s="73"/>
      <c r="G2852" s="73"/>
      <c r="I2852" s="73"/>
      <c r="J2852" s="73"/>
      <c r="K2852" s="73"/>
      <c r="L2852" s="73"/>
      <c r="M2852" s="73"/>
      <c r="N2852" s="73"/>
    </row>
    <row r="2853" spans="1:14">
      <c r="A2853" s="73"/>
      <c r="B2853" s="74"/>
      <c r="C2853" s="75"/>
      <c r="D2853" s="74"/>
      <c r="E2853" s="73"/>
      <c r="F2853" s="73"/>
      <c r="G2853" s="73"/>
      <c r="I2853" s="73"/>
      <c r="J2853" s="73"/>
      <c r="K2853" s="73"/>
      <c r="L2853" s="73"/>
      <c r="M2853" s="73"/>
      <c r="N2853" s="73"/>
    </row>
    <row r="2854" spans="1:14">
      <c r="A2854" s="73"/>
      <c r="B2854" s="74"/>
      <c r="C2854" s="75"/>
      <c r="D2854" s="74"/>
      <c r="E2854" s="73"/>
      <c r="F2854" s="73"/>
      <c r="G2854" s="73"/>
      <c r="I2854" s="73"/>
      <c r="J2854" s="73"/>
      <c r="K2854" s="73"/>
      <c r="L2854" s="73"/>
      <c r="M2854" s="73"/>
      <c r="N2854" s="73"/>
    </row>
    <row r="2855" spans="1:14">
      <c r="A2855" s="73"/>
      <c r="B2855" s="74"/>
      <c r="C2855" s="75"/>
      <c r="D2855" s="74"/>
      <c r="E2855" s="73"/>
      <c r="F2855" s="73"/>
      <c r="G2855" s="73"/>
      <c r="I2855" s="73"/>
      <c r="J2855" s="73"/>
      <c r="K2855" s="73"/>
      <c r="L2855" s="73"/>
      <c r="M2855" s="73"/>
      <c r="N2855" s="73"/>
    </row>
    <row r="2856" spans="1:14">
      <c r="A2856" s="73"/>
      <c r="B2856" s="74"/>
      <c r="C2856" s="75"/>
      <c r="D2856" s="74"/>
      <c r="E2856" s="73"/>
      <c r="F2856" s="73"/>
      <c r="G2856" s="73"/>
      <c r="I2856" s="73"/>
      <c r="J2856" s="73"/>
      <c r="K2856" s="73"/>
      <c r="L2856" s="73"/>
      <c r="M2856" s="73"/>
      <c r="N2856" s="73"/>
    </row>
    <row r="2857" spans="1:14">
      <c r="A2857" s="73"/>
      <c r="B2857" s="74"/>
      <c r="C2857" s="75"/>
      <c r="D2857" s="74"/>
      <c r="E2857" s="73"/>
      <c r="F2857" s="73"/>
      <c r="G2857" s="73"/>
      <c r="I2857" s="73"/>
      <c r="J2857" s="73"/>
      <c r="K2857" s="73"/>
      <c r="L2857" s="73"/>
      <c r="M2857" s="73"/>
      <c r="N2857" s="73"/>
    </row>
    <row r="2858" spans="1:14">
      <c r="A2858" s="73"/>
      <c r="B2858" s="74"/>
      <c r="C2858" s="75"/>
      <c r="D2858" s="74"/>
      <c r="E2858" s="73"/>
      <c r="F2858" s="73"/>
      <c r="G2858" s="73"/>
      <c r="I2858" s="73"/>
      <c r="J2858" s="73"/>
      <c r="K2858" s="73"/>
      <c r="L2858" s="73"/>
      <c r="M2858" s="73"/>
      <c r="N2858" s="73"/>
    </row>
    <row r="2859" spans="1:14">
      <c r="A2859" s="73"/>
      <c r="B2859" s="74"/>
      <c r="C2859" s="75"/>
      <c r="D2859" s="74"/>
      <c r="E2859" s="73"/>
      <c r="F2859" s="73"/>
      <c r="G2859" s="73"/>
      <c r="I2859" s="73"/>
      <c r="J2859" s="73"/>
      <c r="K2859" s="73"/>
      <c r="L2859" s="73"/>
      <c r="M2859" s="73"/>
      <c r="N2859" s="73"/>
    </row>
    <row r="2860" spans="1:14">
      <c r="A2860" s="73"/>
      <c r="B2860" s="74"/>
      <c r="C2860" s="75"/>
      <c r="D2860" s="74"/>
      <c r="E2860" s="73"/>
      <c r="F2860" s="73"/>
      <c r="G2860" s="73"/>
      <c r="I2860" s="73"/>
      <c r="J2860" s="73"/>
      <c r="K2860" s="73"/>
      <c r="L2860" s="73"/>
      <c r="M2860" s="73"/>
      <c r="N2860" s="73"/>
    </row>
    <row r="2861" spans="1:14">
      <c r="A2861" s="73"/>
      <c r="B2861" s="74"/>
      <c r="C2861" s="75"/>
      <c r="D2861" s="74"/>
      <c r="E2861" s="73"/>
      <c r="F2861" s="73"/>
      <c r="G2861" s="73"/>
      <c r="I2861" s="73"/>
      <c r="J2861" s="73"/>
      <c r="K2861" s="73"/>
      <c r="L2861" s="73"/>
      <c r="M2861" s="73"/>
      <c r="N2861" s="73"/>
    </row>
    <row r="2862" spans="1:14">
      <c r="A2862" s="73"/>
      <c r="B2862" s="74"/>
      <c r="C2862" s="75"/>
      <c r="D2862" s="74"/>
      <c r="E2862" s="73"/>
      <c r="F2862" s="73"/>
      <c r="G2862" s="73"/>
      <c r="I2862" s="73"/>
      <c r="J2862" s="73"/>
      <c r="K2862" s="73"/>
      <c r="L2862" s="73"/>
      <c r="M2862" s="73"/>
      <c r="N2862" s="73"/>
    </row>
    <row r="2863" spans="1:14">
      <c r="A2863" s="73"/>
      <c r="B2863" s="74"/>
      <c r="C2863" s="75"/>
      <c r="D2863" s="74"/>
      <c r="E2863" s="73"/>
      <c r="F2863" s="73"/>
      <c r="G2863" s="73"/>
      <c r="I2863" s="73"/>
      <c r="J2863" s="73"/>
      <c r="K2863" s="73"/>
      <c r="L2863" s="73"/>
      <c r="M2863" s="73"/>
      <c r="N2863" s="73"/>
    </row>
    <row r="2864" spans="1:14">
      <c r="A2864" s="73"/>
      <c r="B2864" s="74"/>
      <c r="C2864" s="75"/>
      <c r="D2864" s="74"/>
      <c r="E2864" s="73"/>
      <c r="F2864" s="73"/>
      <c r="G2864" s="73"/>
      <c r="I2864" s="73"/>
      <c r="J2864" s="73"/>
      <c r="K2864" s="73"/>
      <c r="L2864" s="73"/>
      <c r="M2864" s="73"/>
      <c r="N2864" s="73"/>
    </row>
    <row r="2865" spans="1:14">
      <c r="A2865" s="73"/>
      <c r="B2865" s="74"/>
      <c r="C2865" s="75"/>
      <c r="D2865" s="74"/>
      <c r="E2865" s="73"/>
      <c r="F2865" s="73"/>
      <c r="G2865" s="73"/>
      <c r="I2865" s="73"/>
      <c r="J2865" s="73"/>
      <c r="K2865" s="73"/>
      <c r="L2865" s="73"/>
      <c r="M2865" s="73"/>
      <c r="N2865" s="73"/>
    </row>
    <row r="2866" spans="1:14">
      <c r="A2866" s="73"/>
      <c r="B2866" s="74"/>
      <c r="C2866" s="75"/>
      <c r="D2866" s="74"/>
      <c r="E2866" s="73"/>
      <c r="F2866" s="73"/>
      <c r="G2866" s="73"/>
      <c r="I2866" s="73"/>
      <c r="J2866" s="73"/>
      <c r="K2866" s="73"/>
      <c r="L2866" s="73"/>
      <c r="M2866" s="73"/>
      <c r="N2866" s="73"/>
    </row>
    <row r="2867" spans="1:14">
      <c r="A2867" s="73"/>
      <c r="B2867" s="74"/>
      <c r="C2867" s="75"/>
      <c r="D2867" s="74"/>
      <c r="E2867" s="73"/>
      <c r="F2867" s="73"/>
      <c r="G2867" s="73"/>
      <c r="I2867" s="73"/>
      <c r="J2867" s="73"/>
      <c r="K2867" s="73"/>
      <c r="L2867" s="73"/>
      <c r="M2867" s="73"/>
      <c r="N2867" s="73"/>
    </row>
    <row r="2868" spans="1:14">
      <c r="A2868" s="73"/>
      <c r="B2868" s="74"/>
      <c r="C2868" s="75"/>
      <c r="D2868" s="74"/>
      <c r="E2868" s="73"/>
      <c r="F2868" s="73"/>
      <c r="G2868" s="73"/>
      <c r="I2868" s="73"/>
      <c r="J2868" s="73"/>
      <c r="K2868" s="73"/>
      <c r="L2868" s="73"/>
      <c r="M2868" s="73"/>
      <c r="N2868" s="73"/>
    </row>
    <row r="2869" spans="1:14">
      <c r="A2869" s="73"/>
      <c r="B2869" s="74"/>
      <c r="C2869" s="75"/>
      <c r="D2869" s="74"/>
      <c r="E2869" s="73"/>
      <c r="F2869" s="73"/>
      <c r="G2869" s="73"/>
      <c r="I2869" s="73"/>
      <c r="J2869" s="73"/>
      <c r="K2869" s="73"/>
      <c r="L2869" s="73"/>
      <c r="M2869" s="73"/>
      <c r="N2869" s="73"/>
    </row>
    <row r="2870" spans="1:14">
      <c r="A2870" s="73"/>
      <c r="B2870" s="74"/>
      <c r="C2870" s="75"/>
      <c r="D2870" s="74"/>
      <c r="E2870" s="73"/>
      <c r="F2870" s="73"/>
      <c r="G2870" s="73"/>
      <c r="I2870" s="73"/>
      <c r="J2870" s="73"/>
      <c r="K2870" s="73"/>
      <c r="L2870" s="73"/>
      <c r="M2870" s="73"/>
      <c r="N2870" s="73"/>
    </row>
    <row r="2871" spans="1:14">
      <c r="A2871" s="73"/>
      <c r="B2871" s="74"/>
      <c r="C2871" s="75"/>
      <c r="D2871" s="74"/>
      <c r="E2871" s="73"/>
      <c r="F2871" s="73"/>
      <c r="G2871" s="73"/>
      <c r="I2871" s="73"/>
      <c r="J2871" s="73"/>
      <c r="K2871" s="73"/>
      <c r="L2871" s="73"/>
      <c r="M2871" s="73"/>
      <c r="N2871" s="73"/>
    </row>
    <row r="2872" spans="1:14">
      <c r="A2872" s="73"/>
      <c r="B2872" s="74"/>
      <c r="C2872" s="75"/>
      <c r="D2872" s="74"/>
      <c r="E2872" s="73"/>
      <c r="F2872" s="73"/>
      <c r="G2872" s="73"/>
      <c r="I2872" s="73"/>
      <c r="J2872" s="73"/>
      <c r="K2872" s="73"/>
      <c r="L2872" s="73"/>
      <c r="M2872" s="73"/>
      <c r="N2872" s="73"/>
    </row>
    <row r="2873" spans="1:14">
      <c r="A2873" s="73"/>
      <c r="B2873" s="74"/>
      <c r="C2873" s="75"/>
      <c r="D2873" s="74"/>
      <c r="E2873" s="73"/>
      <c r="F2873" s="73"/>
      <c r="G2873" s="73"/>
      <c r="I2873" s="73"/>
      <c r="J2873" s="73"/>
      <c r="K2873" s="73"/>
      <c r="L2873" s="73"/>
      <c r="M2873" s="73"/>
      <c r="N2873" s="73"/>
    </row>
    <row r="2874" spans="1:14">
      <c r="A2874" s="73"/>
      <c r="B2874" s="74"/>
      <c r="C2874" s="75"/>
      <c r="D2874" s="74"/>
      <c r="E2874" s="73"/>
      <c r="F2874" s="73"/>
      <c r="G2874" s="73"/>
      <c r="I2874" s="73"/>
      <c r="J2874" s="73"/>
      <c r="K2874" s="73"/>
      <c r="L2874" s="73"/>
      <c r="M2874" s="73"/>
      <c r="N2874" s="73"/>
    </row>
    <row r="2875" spans="1:14">
      <c r="A2875" s="73"/>
      <c r="B2875" s="74"/>
      <c r="C2875" s="75"/>
      <c r="D2875" s="74"/>
      <c r="E2875" s="73"/>
      <c r="F2875" s="73"/>
      <c r="G2875" s="73"/>
      <c r="I2875" s="73"/>
      <c r="J2875" s="73"/>
      <c r="K2875" s="73"/>
      <c r="L2875" s="73"/>
      <c r="M2875" s="73"/>
      <c r="N2875" s="73"/>
    </row>
    <row r="2876" spans="1:14">
      <c r="A2876" s="73"/>
      <c r="B2876" s="74"/>
      <c r="C2876" s="75"/>
      <c r="D2876" s="74"/>
      <c r="E2876" s="73"/>
      <c r="F2876" s="73"/>
      <c r="G2876" s="73"/>
      <c r="I2876" s="73"/>
      <c r="J2876" s="73"/>
      <c r="K2876" s="73"/>
      <c r="L2876" s="73"/>
      <c r="M2876" s="73"/>
      <c r="N2876" s="73"/>
    </row>
    <row r="2877" spans="1:14">
      <c r="A2877" s="73"/>
      <c r="B2877" s="74"/>
      <c r="C2877" s="75"/>
      <c r="D2877" s="74"/>
      <c r="E2877" s="73"/>
      <c r="F2877" s="73"/>
      <c r="G2877" s="73"/>
      <c r="I2877" s="73"/>
      <c r="J2877" s="73"/>
      <c r="K2877" s="73"/>
      <c r="L2877" s="73"/>
      <c r="M2877" s="73"/>
      <c r="N2877" s="73"/>
    </row>
    <row r="2878" spans="1:14">
      <c r="A2878" s="73"/>
      <c r="B2878" s="74"/>
      <c r="C2878" s="75"/>
      <c r="D2878" s="74"/>
      <c r="E2878" s="73"/>
      <c r="F2878" s="73"/>
      <c r="G2878" s="73"/>
      <c r="I2878" s="73"/>
      <c r="J2878" s="73"/>
      <c r="K2878" s="73"/>
      <c r="L2878" s="73"/>
      <c r="M2878" s="73"/>
      <c r="N2878" s="73"/>
    </row>
    <row r="2879" spans="1:14">
      <c r="A2879" s="73"/>
      <c r="B2879" s="74"/>
      <c r="C2879" s="75"/>
      <c r="D2879" s="74"/>
      <c r="E2879" s="73"/>
      <c r="F2879" s="73"/>
      <c r="G2879" s="73"/>
      <c r="I2879" s="73"/>
      <c r="J2879" s="73"/>
      <c r="K2879" s="73"/>
      <c r="L2879" s="73"/>
      <c r="M2879" s="73"/>
      <c r="N2879" s="73"/>
    </row>
    <row r="2880" spans="1:14">
      <c r="A2880" s="73"/>
      <c r="B2880" s="74"/>
      <c r="C2880" s="75"/>
      <c r="D2880" s="74"/>
      <c r="E2880" s="73"/>
      <c r="F2880" s="73"/>
      <c r="G2880" s="73"/>
      <c r="I2880" s="73"/>
      <c r="J2880" s="73"/>
      <c r="K2880" s="73"/>
      <c r="L2880" s="73"/>
      <c r="M2880" s="73"/>
      <c r="N2880" s="73"/>
    </row>
    <row r="2881" spans="1:14">
      <c r="A2881" s="73"/>
      <c r="B2881" s="74"/>
      <c r="C2881" s="75"/>
      <c r="D2881" s="74"/>
      <c r="E2881" s="73"/>
      <c r="F2881" s="73"/>
      <c r="G2881" s="73"/>
      <c r="I2881" s="73"/>
      <c r="J2881" s="73"/>
      <c r="K2881" s="73"/>
      <c r="L2881" s="73"/>
      <c r="M2881" s="73"/>
      <c r="N2881" s="73"/>
    </row>
    <row r="2882" spans="1:14">
      <c r="A2882" s="73"/>
      <c r="B2882" s="74"/>
      <c r="C2882" s="75"/>
      <c r="D2882" s="74"/>
      <c r="E2882" s="73"/>
      <c r="F2882" s="73"/>
      <c r="G2882" s="73"/>
      <c r="I2882" s="73"/>
      <c r="J2882" s="73"/>
      <c r="K2882" s="73"/>
      <c r="L2882" s="73"/>
      <c r="M2882" s="73"/>
      <c r="N2882" s="73"/>
    </row>
    <row r="2883" spans="1:14">
      <c r="A2883" s="73"/>
      <c r="B2883" s="74"/>
      <c r="C2883" s="75"/>
      <c r="D2883" s="74"/>
      <c r="E2883" s="73"/>
      <c r="F2883" s="73"/>
      <c r="G2883" s="73"/>
      <c r="I2883" s="73"/>
      <c r="J2883" s="73"/>
      <c r="K2883" s="73"/>
      <c r="L2883" s="73"/>
      <c r="M2883" s="73"/>
      <c r="N2883" s="73"/>
    </row>
    <row r="2884" spans="1:14">
      <c r="A2884" s="73"/>
      <c r="B2884" s="74"/>
      <c r="C2884" s="75"/>
      <c r="D2884" s="74"/>
      <c r="E2884" s="73"/>
      <c r="F2884" s="73"/>
      <c r="G2884" s="73"/>
      <c r="I2884" s="73"/>
      <c r="J2884" s="73"/>
      <c r="K2884" s="73"/>
      <c r="L2884" s="73"/>
      <c r="M2884" s="73"/>
      <c r="N2884" s="73"/>
    </row>
    <row r="2885" spans="1:14">
      <c r="A2885" s="73"/>
      <c r="B2885" s="74"/>
      <c r="C2885" s="75"/>
      <c r="D2885" s="74"/>
      <c r="E2885" s="73"/>
      <c r="F2885" s="73"/>
      <c r="G2885" s="73"/>
      <c r="I2885" s="73"/>
      <c r="J2885" s="73"/>
      <c r="K2885" s="73"/>
      <c r="L2885" s="73"/>
      <c r="M2885" s="73"/>
      <c r="N2885" s="73"/>
    </row>
    <row r="2886" spans="1:14">
      <c r="A2886" s="73"/>
      <c r="B2886" s="74"/>
      <c r="C2886" s="75"/>
      <c r="D2886" s="74"/>
      <c r="E2886" s="73"/>
      <c r="F2886" s="73"/>
      <c r="G2886" s="73"/>
      <c r="I2886" s="73"/>
      <c r="J2886" s="73"/>
      <c r="K2886" s="73"/>
      <c r="L2886" s="73"/>
      <c r="M2886" s="73"/>
      <c r="N2886" s="73"/>
    </row>
    <row r="2887" spans="1:14">
      <c r="A2887" s="73"/>
      <c r="B2887" s="74"/>
      <c r="C2887" s="75"/>
      <c r="D2887" s="74"/>
      <c r="E2887" s="73"/>
      <c r="F2887" s="73"/>
      <c r="G2887" s="73"/>
      <c r="I2887" s="73"/>
      <c r="J2887" s="73"/>
      <c r="K2887" s="73"/>
      <c r="L2887" s="73"/>
      <c r="M2887" s="73"/>
      <c r="N2887" s="73"/>
    </row>
    <row r="2888" spans="1:14">
      <c r="A2888" s="73"/>
      <c r="B2888" s="74"/>
      <c r="C2888" s="75"/>
      <c r="D2888" s="74"/>
      <c r="E2888" s="73"/>
      <c r="F2888" s="73"/>
      <c r="G2888" s="73"/>
      <c r="I2888" s="73"/>
      <c r="J2888" s="73"/>
      <c r="K2888" s="73"/>
      <c r="L2888" s="73"/>
      <c r="M2888" s="73"/>
      <c r="N2888" s="73"/>
    </row>
    <row r="2889" spans="1:14">
      <c r="A2889" s="73"/>
      <c r="B2889" s="74"/>
      <c r="C2889" s="75"/>
      <c r="D2889" s="74"/>
      <c r="E2889" s="73"/>
      <c r="F2889" s="73"/>
      <c r="G2889" s="73"/>
      <c r="I2889" s="73"/>
      <c r="J2889" s="73"/>
      <c r="K2889" s="73"/>
      <c r="L2889" s="73"/>
      <c r="M2889" s="73"/>
      <c r="N2889" s="73"/>
    </row>
    <row r="2890" spans="1:14">
      <c r="A2890" s="73"/>
      <c r="B2890" s="74"/>
      <c r="C2890" s="75"/>
      <c r="D2890" s="74"/>
      <c r="E2890" s="73"/>
      <c r="F2890" s="73"/>
      <c r="G2890" s="73"/>
      <c r="I2890" s="73"/>
      <c r="J2890" s="73"/>
      <c r="K2890" s="73"/>
      <c r="L2890" s="73"/>
      <c r="M2890" s="73"/>
      <c r="N2890" s="73"/>
    </row>
    <row r="2891" spans="1:14">
      <c r="A2891" s="73"/>
      <c r="B2891" s="74"/>
      <c r="C2891" s="75"/>
      <c r="D2891" s="74"/>
      <c r="E2891" s="73"/>
      <c r="F2891" s="73"/>
      <c r="G2891" s="73"/>
      <c r="I2891" s="73"/>
      <c r="J2891" s="73"/>
      <c r="K2891" s="73"/>
      <c r="L2891" s="73"/>
      <c r="M2891" s="73"/>
      <c r="N2891" s="73"/>
    </row>
    <row r="2892" spans="1:14">
      <c r="A2892" s="73"/>
      <c r="B2892" s="74"/>
      <c r="C2892" s="75"/>
      <c r="D2892" s="74"/>
      <c r="E2892" s="73"/>
      <c r="F2892" s="73"/>
      <c r="G2892" s="73"/>
      <c r="I2892" s="73"/>
      <c r="J2892" s="73"/>
      <c r="K2892" s="73"/>
      <c r="L2892" s="73"/>
      <c r="M2892" s="73"/>
      <c r="N2892" s="73"/>
    </row>
    <row r="2893" spans="1:14">
      <c r="A2893" s="73"/>
      <c r="B2893" s="74"/>
      <c r="C2893" s="75"/>
      <c r="D2893" s="74"/>
      <c r="E2893" s="73"/>
      <c r="F2893" s="73"/>
      <c r="G2893" s="73"/>
      <c r="I2893" s="73"/>
      <c r="J2893" s="73"/>
      <c r="K2893" s="73"/>
      <c r="L2893" s="73"/>
      <c r="M2893" s="73"/>
      <c r="N2893" s="73"/>
    </row>
    <row r="2894" spans="1:14">
      <c r="A2894" s="73"/>
      <c r="B2894" s="74"/>
      <c r="C2894" s="75"/>
      <c r="D2894" s="74"/>
      <c r="E2894" s="73"/>
      <c r="F2894" s="73"/>
      <c r="G2894" s="73"/>
      <c r="I2894" s="73"/>
      <c r="J2894" s="73"/>
      <c r="K2894" s="73"/>
      <c r="L2894" s="73"/>
      <c r="M2894" s="73"/>
      <c r="N2894" s="73"/>
    </row>
    <row r="2895" spans="1:14">
      <c r="A2895" s="73"/>
      <c r="B2895" s="74"/>
      <c r="C2895" s="75"/>
      <c r="D2895" s="74"/>
      <c r="E2895" s="73"/>
      <c r="F2895" s="73"/>
      <c r="G2895" s="73"/>
      <c r="I2895" s="73"/>
      <c r="J2895" s="73"/>
      <c r="K2895" s="73"/>
      <c r="L2895" s="73"/>
      <c r="M2895" s="73"/>
      <c r="N2895" s="73"/>
    </row>
    <row r="2896" spans="1:14">
      <c r="A2896" s="73"/>
      <c r="B2896" s="74"/>
      <c r="C2896" s="75"/>
      <c r="D2896" s="74"/>
      <c r="E2896" s="73"/>
      <c r="F2896" s="73"/>
      <c r="G2896" s="73"/>
      <c r="I2896" s="73"/>
      <c r="J2896" s="73"/>
      <c r="K2896" s="73"/>
      <c r="L2896" s="73"/>
      <c r="M2896" s="73"/>
      <c r="N2896" s="73"/>
    </row>
    <row r="2897" spans="1:14">
      <c r="A2897" s="73"/>
      <c r="B2897" s="74"/>
      <c r="C2897" s="75"/>
      <c r="D2897" s="74"/>
      <c r="E2897" s="73"/>
      <c r="F2897" s="73"/>
      <c r="G2897" s="73"/>
      <c r="I2897" s="73"/>
      <c r="J2897" s="73"/>
      <c r="K2897" s="73"/>
      <c r="L2897" s="73"/>
      <c r="M2897" s="73"/>
      <c r="N2897" s="73"/>
    </row>
    <row r="2898" spans="1:14">
      <c r="A2898" s="73"/>
      <c r="B2898" s="74"/>
      <c r="C2898" s="75"/>
      <c r="D2898" s="74"/>
      <c r="E2898" s="73"/>
      <c r="F2898" s="73"/>
      <c r="G2898" s="73"/>
      <c r="I2898" s="73"/>
      <c r="J2898" s="73"/>
      <c r="K2898" s="73"/>
      <c r="L2898" s="73"/>
      <c r="M2898" s="73"/>
      <c r="N2898" s="73"/>
    </row>
    <row r="2899" spans="1:14">
      <c r="A2899" s="73"/>
      <c r="B2899" s="74"/>
      <c r="C2899" s="75"/>
      <c r="D2899" s="74"/>
      <c r="E2899" s="73"/>
      <c r="F2899" s="73"/>
      <c r="G2899" s="73"/>
      <c r="I2899" s="73"/>
      <c r="J2899" s="73"/>
      <c r="K2899" s="73"/>
      <c r="L2899" s="73"/>
      <c r="M2899" s="73"/>
      <c r="N2899" s="73"/>
    </row>
    <row r="2900" spans="1:14">
      <c r="A2900" s="73"/>
      <c r="B2900" s="74"/>
      <c r="C2900" s="75"/>
      <c r="D2900" s="74"/>
      <c r="E2900" s="73"/>
      <c r="F2900" s="73"/>
      <c r="G2900" s="73"/>
      <c r="I2900" s="73"/>
      <c r="J2900" s="73"/>
      <c r="K2900" s="73"/>
      <c r="L2900" s="73"/>
      <c r="M2900" s="73"/>
      <c r="N2900" s="73"/>
    </row>
    <row r="2901" spans="1:14">
      <c r="A2901" s="73"/>
      <c r="B2901" s="74"/>
      <c r="C2901" s="75"/>
      <c r="D2901" s="74"/>
      <c r="E2901" s="73"/>
      <c r="F2901" s="73"/>
      <c r="G2901" s="73"/>
      <c r="I2901" s="73"/>
      <c r="J2901" s="73"/>
      <c r="K2901" s="73"/>
      <c r="L2901" s="73"/>
      <c r="M2901" s="73"/>
      <c r="N2901" s="73"/>
    </row>
    <row r="2902" spans="1:14">
      <c r="A2902" s="73"/>
      <c r="B2902" s="74"/>
      <c r="C2902" s="75"/>
      <c r="D2902" s="74"/>
      <c r="E2902" s="73"/>
      <c r="F2902" s="73"/>
      <c r="G2902" s="73"/>
      <c r="I2902" s="73"/>
      <c r="J2902" s="73"/>
      <c r="K2902" s="73"/>
      <c r="L2902" s="73"/>
      <c r="M2902" s="73"/>
      <c r="N2902" s="73"/>
    </row>
    <row r="2903" spans="1:14">
      <c r="A2903" s="73"/>
      <c r="B2903" s="74"/>
      <c r="C2903" s="75"/>
      <c r="D2903" s="74"/>
      <c r="E2903" s="73"/>
      <c r="F2903" s="73"/>
      <c r="G2903" s="73"/>
      <c r="I2903" s="73"/>
      <c r="J2903" s="73"/>
      <c r="K2903" s="73"/>
      <c r="L2903" s="73"/>
      <c r="M2903" s="73"/>
      <c r="N2903" s="73"/>
    </row>
    <row r="2904" spans="1:14">
      <c r="A2904" s="73"/>
      <c r="B2904" s="74"/>
      <c r="C2904" s="75"/>
      <c r="D2904" s="74"/>
      <c r="E2904" s="73"/>
      <c r="F2904" s="73"/>
      <c r="G2904" s="73"/>
      <c r="I2904" s="73"/>
      <c r="J2904" s="73"/>
      <c r="K2904" s="73"/>
      <c r="L2904" s="73"/>
      <c r="M2904" s="73"/>
      <c r="N2904" s="73"/>
    </row>
    <row r="2905" spans="1:14">
      <c r="A2905" s="73"/>
      <c r="B2905" s="74"/>
      <c r="C2905" s="75"/>
      <c r="D2905" s="74"/>
      <c r="E2905" s="73"/>
      <c r="F2905" s="73"/>
      <c r="G2905" s="73"/>
      <c r="I2905" s="73"/>
      <c r="J2905" s="73"/>
      <c r="K2905" s="73"/>
      <c r="L2905" s="73"/>
      <c r="M2905" s="73"/>
      <c r="N2905" s="73"/>
    </row>
    <row r="2906" spans="1:14">
      <c r="A2906" s="73"/>
      <c r="B2906" s="74"/>
      <c r="C2906" s="75"/>
      <c r="D2906" s="74"/>
      <c r="E2906" s="73"/>
      <c r="F2906" s="73"/>
      <c r="G2906" s="73"/>
      <c r="I2906" s="73"/>
      <c r="J2906" s="73"/>
      <c r="K2906" s="73"/>
      <c r="L2906" s="73"/>
      <c r="M2906" s="73"/>
      <c r="N2906" s="73"/>
    </row>
    <row r="2907" spans="1:14">
      <c r="A2907" s="73"/>
      <c r="B2907" s="74"/>
      <c r="C2907" s="75"/>
      <c r="D2907" s="74"/>
      <c r="E2907" s="73"/>
      <c r="F2907" s="73"/>
      <c r="G2907" s="73"/>
      <c r="I2907" s="73"/>
      <c r="J2907" s="73"/>
      <c r="K2907" s="73"/>
      <c r="L2907" s="73"/>
      <c r="M2907" s="73"/>
      <c r="N2907" s="73"/>
    </row>
    <row r="2908" spans="1:14">
      <c r="A2908" s="73"/>
      <c r="B2908" s="74"/>
      <c r="C2908" s="75"/>
      <c r="D2908" s="74"/>
      <c r="E2908" s="73"/>
      <c r="F2908" s="73"/>
      <c r="G2908" s="73"/>
      <c r="I2908" s="73"/>
      <c r="J2908" s="73"/>
      <c r="K2908" s="73"/>
      <c r="L2908" s="73"/>
      <c r="M2908" s="73"/>
      <c r="N2908" s="73"/>
    </row>
    <row r="2909" spans="1:14">
      <c r="A2909" s="73"/>
      <c r="B2909" s="74"/>
      <c r="C2909" s="75"/>
      <c r="D2909" s="74"/>
      <c r="E2909" s="73"/>
      <c r="F2909" s="73"/>
      <c r="G2909" s="73"/>
      <c r="I2909" s="73"/>
      <c r="J2909" s="73"/>
      <c r="K2909" s="73"/>
      <c r="L2909" s="73"/>
      <c r="M2909" s="73"/>
      <c r="N2909" s="73"/>
    </row>
    <row r="2910" spans="1:14">
      <c r="A2910" s="73"/>
      <c r="B2910" s="74"/>
      <c r="C2910" s="75"/>
      <c r="D2910" s="74"/>
      <c r="E2910" s="73"/>
      <c r="F2910" s="73"/>
      <c r="G2910" s="73"/>
      <c r="I2910" s="73"/>
      <c r="J2910" s="73"/>
      <c r="K2910" s="73"/>
      <c r="L2910" s="73"/>
      <c r="M2910" s="73"/>
      <c r="N2910" s="73"/>
    </row>
    <row r="2911" spans="1:14">
      <c r="A2911" s="73"/>
      <c r="B2911" s="74"/>
      <c r="C2911" s="75"/>
      <c r="D2911" s="74"/>
      <c r="E2911" s="73"/>
      <c r="F2911" s="73"/>
      <c r="G2911" s="73"/>
      <c r="I2911" s="73"/>
      <c r="J2911" s="73"/>
      <c r="K2911" s="73"/>
      <c r="L2911" s="73"/>
      <c r="M2911" s="73"/>
      <c r="N2911" s="73"/>
    </row>
    <row r="2912" spans="1:14">
      <c r="A2912" s="73"/>
      <c r="B2912" s="74"/>
      <c r="C2912" s="75"/>
      <c r="D2912" s="74"/>
      <c r="E2912" s="73"/>
      <c r="F2912" s="73"/>
      <c r="G2912" s="73"/>
      <c r="I2912" s="73"/>
      <c r="J2912" s="73"/>
      <c r="K2912" s="73"/>
      <c r="L2912" s="73"/>
      <c r="M2912" s="73"/>
      <c r="N2912" s="73"/>
    </row>
    <row r="2913" spans="1:14">
      <c r="A2913" s="73"/>
      <c r="B2913" s="74"/>
      <c r="C2913" s="75"/>
      <c r="D2913" s="74"/>
      <c r="E2913" s="73"/>
      <c r="F2913" s="73"/>
      <c r="G2913" s="73"/>
      <c r="I2913" s="73"/>
      <c r="J2913" s="73"/>
      <c r="K2913" s="73"/>
      <c r="L2913" s="73"/>
      <c r="M2913" s="73"/>
      <c r="N2913" s="73"/>
    </row>
    <row r="2914" spans="1:14">
      <c r="A2914" s="73"/>
      <c r="B2914" s="74"/>
      <c r="C2914" s="75"/>
      <c r="D2914" s="74"/>
      <c r="E2914" s="73"/>
      <c r="F2914" s="73"/>
      <c r="G2914" s="73"/>
      <c r="I2914" s="73"/>
      <c r="J2914" s="73"/>
      <c r="K2914" s="73"/>
      <c r="L2914" s="73"/>
      <c r="M2914" s="73"/>
      <c r="N2914" s="73"/>
    </row>
    <row r="2915" spans="1:14">
      <c r="A2915" s="73"/>
      <c r="B2915" s="74"/>
      <c r="C2915" s="75"/>
      <c r="D2915" s="74"/>
      <c r="E2915" s="73"/>
      <c r="F2915" s="73"/>
      <c r="G2915" s="73"/>
      <c r="I2915" s="73"/>
      <c r="J2915" s="73"/>
      <c r="K2915" s="73"/>
      <c r="L2915" s="73"/>
      <c r="M2915" s="73"/>
      <c r="N2915" s="73"/>
    </row>
    <row r="2916" spans="1:14">
      <c r="A2916" s="73"/>
      <c r="B2916" s="74"/>
      <c r="C2916" s="75"/>
      <c r="D2916" s="74"/>
      <c r="E2916" s="73"/>
      <c r="F2916" s="73"/>
      <c r="G2916" s="73"/>
      <c r="I2916" s="73"/>
      <c r="J2916" s="73"/>
      <c r="K2916" s="73"/>
      <c r="L2916" s="73"/>
      <c r="M2916" s="73"/>
      <c r="N2916" s="73"/>
    </row>
    <row r="2917" spans="1:14">
      <c r="A2917" s="73"/>
      <c r="B2917" s="74"/>
      <c r="C2917" s="75"/>
      <c r="D2917" s="74"/>
      <c r="E2917" s="73"/>
      <c r="F2917" s="73"/>
      <c r="G2917" s="73"/>
      <c r="I2917" s="73"/>
      <c r="J2917" s="73"/>
      <c r="K2917" s="73"/>
      <c r="L2917" s="73"/>
      <c r="M2917" s="73"/>
      <c r="N2917" s="73"/>
    </row>
    <row r="2918" spans="1:14">
      <c r="A2918" s="73"/>
      <c r="B2918" s="74"/>
      <c r="C2918" s="75"/>
      <c r="D2918" s="74"/>
      <c r="E2918" s="73"/>
      <c r="F2918" s="73"/>
      <c r="G2918" s="73"/>
      <c r="I2918" s="73"/>
      <c r="J2918" s="73"/>
      <c r="K2918" s="73"/>
      <c r="L2918" s="73"/>
      <c r="M2918" s="73"/>
      <c r="N2918" s="73"/>
    </row>
    <row r="2919" spans="1:14">
      <c r="A2919" s="73"/>
      <c r="B2919" s="74"/>
      <c r="C2919" s="75"/>
      <c r="D2919" s="74"/>
      <c r="E2919" s="73"/>
      <c r="F2919" s="73"/>
      <c r="G2919" s="73"/>
      <c r="I2919" s="73"/>
      <c r="J2919" s="73"/>
      <c r="K2919" s="73"/>
      <c r="L2919" s="73"/>
      <c r="M2919" s="73"/>
      <c r="N2919" s="73"/>
    </row>
    <row r="2920" spans="1:14">
      <c r="A2920" s="73"/>
      <c r="B2920" s="74"/>
      <c r="C2920" s="75"/>
      <c r="D2920" s="74"/>
      <c r="E2920" s="73"/>
      <c r="F2920" s="73"/>
      <c r="G2920" s="73"/>
      <c r="I2920" s="73"/>
      <c r="J2920" s="73"/>
      <c r="K2920" s="73"/>
      <c r="L2920" s="73"/>
      <c r="M2920" s="73"/>
      <c r="N2920" s="73"/>
    </row>
    <row r="2921" spans="1:14">
      <c r="A2921" s="73"/>
      <c r="B2921" s="74"/>
      <c r="C2921" s="75"/>
      <c r="D2921" s="74"/>
      <c r="E2921" s="73"/>
      <c r="F2921" s="73"/>
      <c r="G2921" s="73"/>
      <c r="I2921" s="73"/>
      <c r="J2921" s="73"/>
      <c r="K2921" s="73"/>
      <c r="L2921" s="73"/>
      <c r="M2921" s="73"/>
      <c r="N2921" s="73"/>
    </row>
    <row r="2922" spans="1:14">
      <c r="A2922" s="73"/>
      <c r="B2922" s="74"/>
      <c r="C2922" s="75"/>
      <c r="D2922" s="74"/>
      <c r="E2922" s="73"/>
      <c r="F2922" s="73"/>
      <c r="G2922" s="73"/>
      <c r="I2922" s="73"/>
      <c r="J2922" s="73"/>
      <c r="K2922" s="73"/>
      <c r="L2922" s="73"/>
      <c r="M2922" s="73"/>
      <c r="N2922" s="73"/>
    </row>
    <row r="2923" spans="1:14">
      <c r="A2923" s="73"/>
      <c r="B2923" s="74"/>
      <c r="C2923" s="75"/>
      <c r="D2923" s="74"/>
      <c r="E2923" s="73"/>
      <c r="F2923" s="73"/>
      <c r="G2923" s="73"/>
      <c r="I2923" s="73"/>
      <c r="J2923" s="73"/>
      <c r="K2923" s="73"/>
      <c r="L2923" s="73"/>
      <c r="M2923" s="73"/>
      <c r="N2923" s="73"/>
    </row>
    <row r="2924" spans="1:14">
      <c r="A2924" s="73"/>
      <c r="B2924" s="74"/>
      <c r="C2924" s="75"/>
      <c r="D2924" s="74"/>
      <c r="E2924" s="73"/>
      <c r="F2924" s="73"/>
      <c r="G2924" s="73"/>
      <c r="I2924" s="73"/>
      <c r="J2924" s="73"/>
      <c r="K2924" s="73"/>
      <c r="L2924" s="73"/>
      <c r="M2924" s="73"/>
      <c r="N2924" s="73"/>
    </row>
    <row r="2925" spans="1:14">
      <c r="A2925" s="73"/>
      <c r="B2925" s="74"/>
      <c r="C2925" s="75"/>
      <c r="D2925" s="74"/>
      <c r="E2925" s="73"/>
      <c r="F2925" s="73"/>
      <c r="G2925" s="73"/>
      <c r="I2925" s="73"/>
      <c r="J2925" s="73"/>
      <c r="K2925" s="73"/>
      <c r="L2925" s="73"/>
      <c r="M2925" s="73"/>
      <c r="N2925" s="73"/>
    </row>
    <row r="2926" spans="1:14">
      <c r="A2926" s="73"/>
      <c r="B2926" s="74"/>
      <c r="C2926" s="75"/>
      <c r="D2926" s="74"/>
      <c r="E2926" s="73"/>
      <c r="F2926" s="73"/>
      <c r="G2926" s="73"/>
      <c r="I2926" s="73"/>
      <c r="J2926" s="73"/>
      <c r="K2926" s="73"/>
      <c r="L2926" s="73"/>
      <c r="M2926" s="73"/>
      <c r="N2926" s="73"/>
    </row>
    <row r="2927" spans="1:14">
      <c r="A2927" s="73"/>
      <c r="B2927" s="74"/>
      <c r="C2927" s="75"/>
      <c r="D2927" s="74"/>
      <c r="E2927" s="73"/>
      <c r="F2927" s="73"/>
      <c r="G2927" s="73"/>
      <c r="I2927" s="73"/>
      <c r="J2927" s="73"/>
      <c r="K2927" s="73"/>
      <c r="L2927" s="73"/>
      <c r="M2927" s="73"/>
      <c r="N2927" s="73"/>
    </row>
    <row r="2928" spans="1:14">
      <c r="A2928" s="73"/>
      <c r="B2928" s="74"/>
      <c r="C2928" s="75"/>
      <c r="D2928" s="74"/>
      <c r="E2928" s="73"/>
      <c r="F2928" s="73"/>
      <c r="G2928" s="73"/>
      <c r="I2928" s="73"/>
      <c r="J2928" s="73"/>
      <c r="K2928" s="73"/>
      <c r="L2928" s="73"/>
      <c r="M2928" s="73"/>
      <c r="N2928" s="73"/>
    </row>
    <row r="2929" spans="1:14">
      <c r="A2929" s="73"/>
      <c r="B2929" s="74"/>
      <c r="C2929" s="75"/>
      <c r="D2929" s="74"/>
      <c r="E2929" s="73"/>
      <c r="F2929" s="73"/>
      <c r="G2929" s="73"/>
      <c r="I2929" s="73"/>
      <c r="J2929" s="73"/>
      <c r="K2929" s="73"/>
      <c r="L2929" s="73"/>
      <c r="M2929" s="73"/>
      <c r="N2929" s="73"/>
    </row>
    <row r="2930" spans="1:14">
      <c r="A2930" s="73"/>
      <c r="B2930" s="74"/>
      <c r="C2930" s="75"/>
      <c r="D2930" s="74"/>
      <c r="E2930" s="73"/>
      <c r="F2930" s="73"/>
      <c r="G2930" s="73"/>
      <c r="I2930" s="73"/>
      <c r="J2930" s="73"/>
      <c r="K2930" s="73"/>
      <c r="L2930" s="73"/>
      <c r="M2930" s="73"/>
      <c r="N2930" s="73"/>
    </row>
    <row r="2931" spans="1:14">
      <c r="A2931" s="73"/>
      <c r="B2931" s="74"/>
      <c r="C2931" s="75"/>
      <c r="D2931" s="74"/>
      <c r="E2931" s="73"/>
      <c r="F2931" s="73"/>
      <c r="G2931" s="73"/>
      <c r="I2931" s="73"/>
      <c r="J2931" s="73"/>
      <c r="K2931" s="73"/>
      <c r="L2931" s="73"/>
      <c r="M2931" s="73"/>
      <c r="N2931" s="73"/>
    </row>
    <row r="2932" spans="1:14">
      <c r="A2932" s="73"/>
      <c r="B2932" s="74"/>
      <c r="C2932" s="75"/>
      <c r="D2932" s="74"/>
      <c r="E2932" s="73"/>
      <c r="F2932" s="73"/>
      <c r="G2932" s="73"/>
      <c r="I2932" s="73"/>
      <c r="J2932" s="73"/>
      <c r="K2932" s="73"/>
      <c r="L2932" s="73"/>
      <c r="M2932" s="73"/>
      <c r="N2932" s="73"/>
    </row>
    <row r="2933" spans="1:14">
      <c r="A2933" s="73"/>
      <c r="B2933" s="74"/>
      <c r="C2933" s="75"/>
      <c r="D2933" s="74"/>
      <c r="E2933" s="73"/>
      <c r="F2933" s="73"/>
      <c r="G2933" s="73"/>
      <c r="I2933" s="73"/>
      <c r="J2933" s="73"/>
      <c r="K2933" s="73"/>
      <c r="L2933" s="73"/>
      <c r="M2933" s="73"/>
      <c r="N2933" s="73"/>
    </row>
    <row r="2934" spans="1:14">
      <c r="A2934" s="73"/>
      <c r="B2934" s="74"/>
      <c r="C2934" s="75"/>
      <c r="D2934" s="74"/>
      <c r="E2934" s="73"/>
      <c r="F2934" s="73"/>
      <c r="G2934" s="73"/>
      <c r="I2934" s="73"/>
      <c r="J2934" s="73"/>
      <c r="K2934" s="73"/>
      <c r="L2934" s="73"/>
      <c r="M2934" s="73"/>
      <c r="N2934" s="73"/>
    </row>
    <row r="2935" spans="1:14">
      <c r="A2935" s="73"/>
      <c r="B2935" s="74"/>
      <c r="C2935" s="75"/>
      <c r="D2935" s="74"/>
      <c r="E2935" s="73"/>
      <c r="F2935" s="73"/>
      <c r="G2935" s="73"/>
      <c r="I2935" s="73"/>
      <c r="J2935" s="73"/>
      <c r="K2935" s="73"/>
      <c r="L2935" s="73"/>
      <c r="M2935" s="73"/>
      <c r="N2935" s="73"/>
    </row>
    <row r="2936" spans="1:14">
      <c r="A2936" s="73"/>
      <c r="B2936" s="74"/>
      <c r="C2936" s="75"/>
      <c r="D2936" s="74"/>
      <c r="E2936" s="73"/>
      <c r="F2936" s="73"/>
      <c r="G2936" s="73"/>
      <c r="I2936" s="73"/>
      <c r="J2936" s="73"/>
      <c r="K2936" s="73"/>
      <c r="L2936" s="73"/>
      <c r="M2936" s="73"/>
      <c r="N2936" s="73"/>
    </row>
    <row r="2937" spans="1:14">
      <c r="A2937" s="73"/>
      <c r="B2937" s="74"/>
      <c r="C2937" s="75"/>
      <c r="D2937" s="74"/>
      <c r="E2937" s="73"/>
      <c r="F2937" s="73"/>
      <c r="G2937" s="73"/>
      <c r="I2937" s="73"/>
      <c r="J2937" s="73"/>
      <c r="K2937" s="73"/>
      <c r="L2937" s="73"/>
      <c r="M2937" s="73"/>
      <c r="N2937" s="73"/>
    </row>
    <row r="2938" spans="1:14">
      <c r="A2938" s="73"/>
      <c r="B2938" s="74"/>
      <c r="C2938" s="75"/>
      <c r="D2938" s="74"/>
      <c r="E2938" s="73"/>
      <c r="F2938" s="73"/>
      <c r="G2938" s="73"/>
      <c r="I2938" s="73"/>
      <c r="J2938" s="73"/>
      <c r="K2938" s="73"/>
      <c r="L2938" s="73"/>
      <c r="M2938" s="73"/>
      <c r="N2938" s="73"/>
    </row>
    <row r="2939" spans="1:14">
      <c r="A2939" s="73"/>
      <c r="B2939" s="74"/>
      <c r="C2939" s="75"/>
      <c r="D2939" s="74"/>
      <c r="E2939" s="73"/>
      <c r="F2939" s="73"/>
      <c r="G2939" s="73"/>
      <c r="I2939" s="73"/>
      <c r="J2939" s="73"/>
      <c r="K2939" s="73"/>
      <c r="L2939" s="73"/>
      <c r="M2939" s="73"/>
      <c r="N2939" s="73"/>
    </row>
    <row r="2940" spans="1:14">
      <c r="A2940" s="73"/>
      <c r="B2940" s="74"/>
      <c r="C2940" s="75"/>
      <c r="D2940" s="74"/>
      <c r="E2940" s="73"/>
      <c r="F2940" s="73"/>
      <c r="G2940" s="73"/>
      <c r="I2940" s="73"/>
      <c r="J2940" s="73"/>
      <c r="K2940" s="73"/>
      <c r="L2940" s="73"/>
      <c r="M2940" s="73"/>
      <c r="N2940" s="73"/>
    </row>
    <row r="2941" spans="1:14">
      <c r="A2941" s="73"/>
      <c r="B2941" s="74"/>
      <c r="C2941" s="75"/>
      <c r="D2941" s="74"/>
      <c r="E2941" s="73"/>
      <c r="F2941" s="73"/>
      <c r="G2941" s="73"/>
      <c r="I2941" s="73"/>
      <c r="J2941" s="73"/>
      <c r="K2941" s="73"/>
      <c r="L2941" s="73"/>
      <c r="M2941" s="73"/>
      <c r="N2941" s="73"/>
    </row>
    <row r="2942" spans="1:14">
      <c r="A2942" s="73"/>
      <c r="B2942" s="74"/>
      <c r="C2942" s="75"/>
      <c r="D2942" s="74"/>
      <c r="E2942" s="73"/>
      <c r="F2942" s="73"/>
      <c r="G2942" s="73"/>
      <c r="I2942" s="73"/>
      <c r="J2942" s="73"/>
      <c r="K2942" s="73"/>
      <c r="L2942" s="73"/>
      <c r="M2942" s="73"/>
      <c r="N2942" s="73"/>
    </row>
    <row r="2943" spans="1:14">
      <c r="A2943" s="73"/>
      <c r="B2943" s="74"/>
      <c r="C2943" s="75"/>
      <c r="D2943" s="74"/>
      <c r="E2943" s="73"/>
      <c r="F2943" s="73"/>
      <c r="G2943" s="73"/>
      <c r="I2943" s="73"/>
      <c r="J2943" s="73"/>
      <c r="K2943" s="73"/>
      <c r="L2943" s="73"/>
      <c r="M2943" s="73"/>
      <c r="N2943" s="73"/>
    </row>
    <row r="2944" spans="1:14">
      <c r="A2944" s="73"/>
      <c r="B2944" s="74"/>
      <c r="C2944" s="75"/>
      <c r="D2944" s="74"/>
      <c r="E2944" s="73"/>
      <c r="F2944" s="73"/>
      <c r="G2944" s="73"/>
      <c r="I2944" s="73"/>
      <c r="J2944" s="73"/>
      <c r="K2944" s="73"/>
      <c r="L2944" s="73"/>
      <c r="M2944" s="73"/>
      <c r="N2944" s="73"/>
    </row>
    <row r="2945" spans="1:14">
      <c r="A2945" s="73"/>
      <c r="B2945" s="74"/>
      <c r="C2945" s="75"/>
      <c r="D2945" s="74"/>
      <c r="E2945" s="73"/>
      <c r="F2945" s="73"/>
      <c r="G2945" s="73"/>
      <c r="I2945" s="73"/>
      <c r="J2945" s="73"/>
      <c r="K2945" s="73"/>
      <c r="L2945" s="73"/>
      <c r="M2945" s="73"/>
      <c r="N2945" s="73"/>
    </row>
    <row r="2946" spans="1:14">
      <c r="A2946" s="73"/>
      <c r="B2946" s="74"/>
      <c r="C2946" s="75"/>
      <c r="D2946" s="74"/>
      <c r="E2946" s="73"/>
      <c r="F2946" s="73"/>
      <c r="G2946" s="73"/>
      <c r="I2946" s="73"/>
      <c r="J2946" s="73"/>
      <c r="K2946" s="73"/>
      <c r="L2946" s="73"/>
      <c r="M2946" s="73"/>
      <c r="N2946" s="73"/>
    </row>
    <row r="2947" spans="1:14">
      <c r="A2947" s="73"/>
      <c r="B2947" s="74"/>
      <c r="C2947" s="75"/>
      <c r="D2947" s="74"/>
      <c r="E2947" s="73"/>
      <c r="F2947" s="73"/>
      <c r="G2947" s="73"/>
      <c r="I2947" s="73"/>
      <c r="J2947" s="73"/>
      <c r="K2947" s="73"/>
      <c r="L2947" s="73"/>
      <c r="M2947" s="73"/>
      <c r="N2947" s="73"/>
    </row>
    <row r="2948" spans="1:14">
      <c r="A2948" s="73"/>
      <c r="B2948" s="74"/>
      <c r="C2948" s="75"/>
      <c r="D2948" s="74"/>
      <c r="E2948" s="73"/>
      <c r="F2948" s="73"/>
      <c r="G2948" s="73"/>
      <c r="I2948" s="73"/>
      <c r="J2948" s="73"/>
      <c r="K2948" s="73"/>
      <c r="L2948" s="73"/>
      <c r="M2948" s="73"/>
      <c r="N2948" s="73"/>
    </row>
    <row r="2949" spans="1:14">
      <c r="A2949" s="73"/>
      <c r="B2949" s="74"/>
      <c r="C2949" s="75"/>
      <c r="D2949" s="74"/>
      <c r="E2949" s="73"/>
      <c r="F2949" s="73"/>
      <c r="G2949" s="73"/>
      <c r="I2949" s="73"/>
      <c r="J2949" s="73"/>
      <c r="K2949" s="73"/>
      <c r="L2949" s="73"/>
      <c r="M2949" s="73"/>
      <c r="N2949" s="73"/>
    </row>
    <row r="2950" spans="1:14">
      <c r="A2950" s="73"/>
      <c r="B2950" s="74"/>
      <c r="C2950" s="75"/>
      <c r="D2950" s="74"/>
      <c r="E2950" s="73"/>
      <c r="F2950" s="73"/>
      <c r="G2950" s="73"/>
      <c r="I2950" s="73"/>
      <c r="J2950" s="73"/>
      <c r="K2950" s="73"/>
      <c r="L2950" s="73"/>
      <c r="M2950" s="73"/>
      <c r="N2950" s="73"/>
    </row>
    <row r="2951" spans="1:14">
      <c r="A2951" s="73"/>
      <c r="B2951" s="74"/>
      <c r="C2951" s="75"/>
      <c r="D2951" s="74"/>
      <c r="E2951" s="73"/>
      <c r="F2951" s="73"/>
      <c r="G2951" s="73"/>
      <c r="I2951" s="73"/>
      <c r="J2951" s="73"/>
      <c r="K2951" s="73"/>
      <c r="L2951" s="73"/>
      <c r="M2951" s="73"/>
      <c r="N2951" s="73"/>
    </row>
    <row r="2952" spans="1:14">
      <c r="A2952" s="73"/>
      <c r="B2952" s="74"/>
      <c r="C2952" s="75"/>
      <c r="D2952" s="74"/>
      <c r="E2952" s="73"/>
      <c r="F2952" s="73"/>
      <c r="G2952" s="73"/>
      <c r="I2952" s="73"/>
      <c r="J2952" s="73"/>
      <c r="K2952" s="73"/>
      <c r="L2952" s="73"/>
      <c r="M2952" s="73"/>
      <c r="N2952" s="73"/>
    </row>
  </sheetData>
  <autoFilter ref="A1:AC109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000"/>
  <sheetViews>
    <sheetView workbookViewId="0"/>
  </sheetViews>
  <sheetFormatPr defaultColWidth="14.42578125" defaultRowHeight="15.75" customHeight="1"/>
  <cols>
    <col min="1" max="1" width="78" customWidth="1"/>
    <col min="2" max="2" width="12.7109375" customWidth="1"/>
    <col min="3" max="3" width="62" customWidth="1"/>
  </cols>
  <sheetData>
    <row r="1" spans="1:5">
      <c r="A1" s="73" t="str">
        <f>IF(path_project_list!D1&amp;" - "&amp;path_project_list!E1&lt;&gt;" - ",path_project_list!D1&amp;" - "&amp;path_project_list!E1,"")</f>
        <v>learning_path_id - learning_path</v>
      </c>
      <c r="B1" s="76" t="s">
        <v>2332</v>
      </c>
      <c r="C1" s="73" t="s">
        <v>2333</v>
      </c>
      <c r="E1" s="73" t="s">
        <v>2334</v>
      </c>
    </row>
    <row r="2" spans="1:5">
      <c r="A2" s="73" t="str">
        <f>IF(OR(path_project_list!F223="course-collection",path_project_list!G223="draft"),"",IF(path_project_list!D2&amp;" - "&amp;path_project_list!E2&lt;&gt;" - ",path_project_list!D2&amp;" - "&amp;path_project_list!E2,""))</f>
        <v>21 - Chef de projet multimédia - Développement</v>
      </c>
      <c r="B2" s="76">
        <f>IF(COUNTIF(A$1:A2,A:A)=1,MAX(B$1:B1)+1)</f>
        <v>1</v>
      </c>
      <c r="C2" s="73" t="str">
        <f t="shared" ref="C2:C208" si="0">INDEX(A:A,MATCH(ROW()-1,B:B),0)</f>
        <v>21 - Chef de projet multimédia - Développement</v>
      </c>
      <c r="E2" s="73" t="s">
        <v>2</v>
      </c>
    </row>
    <row r="3" spans="1:5">
      <c r="A3" s="73" t="str">
        <f>IF(OR(path_project_list!F224="course-collection",path_project_list!G224="draft"),"",IF(path_project_list!D3&amp;" - "&amp;path_project_list!E3&lt;&gt;" - ",path_project_list!D3&amp;" - "&amp;path_project_list!E3,""))</f>
        <v>21 - Chef de projet multimédia - Développement</v>
      </c>
      <c r="B3" s="76" t="b">
        <f>IF(COUNTIF(A$1:A3,A:A)=1,MAX(B$1:B2)+1)</f>
        <v>0</v>
      </c>
      <c r="C3" s="73" t="str">
        <f t="shared" si="0"/>
        <v>22 - Chef de projet multimédia - Design</v>
      </c>
      <c r="E3" s="73" t="s">
        <v>2335</v>
      </c>
    </row>
    <row r="4" spans="1:5">
      <c r="A4" s="73" t="str">
        <f>IF(OR(path_project_list!F225="course-collection",path_project_list!G225="draft"),"",IF(path_project_list!D4&amp;" - "&amp;path_project_list!E4&lt;&gt;" - ",path_project_list!D4&amp;" - "&amp;path_project_list!E4,""))</f>
        <v>21 - Chef de projet multimédia - Développement</v>
      </c>
      <c r="B4" s="76" t="b">
        <f>IF(COUNTIF(A$1:A4,A:A)=1,MAX(B$1:B3)+1)</f>
        <v>0</v>
      </c>
      <c r="C4" s="73" t="str">
        <f t="shared" si="0"/>
        <v>23 - Chef de projet multimédia - Digital Marketing</v>
      </c>
    </row>
    <row r="5" spans="1:5">
      <c r="A5" s="73" t="str">
        <f>IF(OR(path_project_list!F226="course-collection",path_project_list!G226="draft"),"",IF(path_project_list!D5&amp;" - "&amp;path_project_list!E5&lt;&gt;" - ",path_project_list!D5&amp;" - "&amp;path_project_list!E5,""))</f>
        <v>21 - Chef de projet multimédia - Développement</v>
      </c>
      <c r="B5" s="76" t="b">
        <f>IF(COUNTIF(A$1:A5,A:A)=1,MAX(B$1:B4)+1)</f>
        <v>0</v>
      </c>
      <c r="C5" s="73" t="str">
        <f t="shared" si="0"/>
        <v>48 - Développeur web junior</v>
      </c>
    </row>
    <row r="6" spans="1:5">
      <c r="A6" s="73" t="str">
        <f>IF(OR(path_project_list!F227="course-collection",path_project_list!G227="draft"),"",IF(path_project_list!D6&amp;" - "&amp;path_project_list!E6&lt;&gt;" - ",path_project_list!D6&amp;" - "&amp;path_project_list!E6,""))</f>
        <v>21 - Chef de projet multimédia - Développement</v>
      </c>
      <c r="B6" s="76" t="b">
        <f>IF(COUNTIF(A$1:A6,A:A)=1,MAX(B$1:B5)+1)</f>
        <v>0</v>
      </c>
      <c r="C6" s="73" t="str">
        <f t="shared" si="0"/>
        <v>59 - Développeur d'application - PHP / Symfony</v>
      </c>
    </row>
    <row r="7" spans="1:5">
      <c r="A7" s="73" t="str">
        <f>IF(OR(path_project_list!F228="course-collection",path_project_list!G228="draft"),"",IF(path_project_list!D7&amp;" - "&amp;path_project_list!E7&lt;&gt;" - ",path_project_list!D7&amp;" - "&amp;path_project_list!E7,""))</f>
        <v>21 - Chef de projet multimédia - Développement</v>
      </c>
      <c r="B7" s="76" t="b">
        <f>IF(COUNTIF(A$1:A7,A:A)=1,MAX(B$1:B6)+1)</f>
        <v>0</v>
      </c>
      <c r="C7" s="73" t="str">
        <f t="shared" si="0"/>
        <v>60 - Développeur d'application - Frontend</v>
      </c>
    </row>
    <row r="8" spans="1:5">
      <c r="A8" s="73" t="str">
        <f>IF(OR(path_project_list!F229="course-collection",path_project_list!G229="draft"),"",IF(path_project_list!D8&amp;" - "&amp;path_project_list!E8&lt;&gt;" - ",path_project_list!D8&amp;" - "&amp;path_project_list!E8,""))</f>
        <v>22 - Chef de projet multimédia - Design</v>
      </c>
      <c r="B8" s="76">
        <f>IF(COUNTIF(A$1:A8,A:A)=1,MAX(B$1:B7)+1)</f>
        <v>2</v>
      </c>
      <c r="C8" s="73" t="str">
        <f t="shared" si="0"/>
        <v>61 - Front-End Developer</v>
      </c>
    </row>
    <row r="9" spans="1:5">
      <c r="A9" s="73" t="str">
        <f>IF(OR(path_project_list!F230="course-collection",path_project_list!G230="draft"),"",IF(path_project_list!D9&amp;" - "&amp;path_project_list!E9&lt;&gt;" - ",path_project_list!D9&amp;" - "&amp;path_project_list!E9,""))</f>
        <v>22 - Chef de projet multimédia - Design</v>
      </c>
      <c r="B9" s="76" t="b">
        <f>IF(COUNTIF(A$1:A9,A:A)=1,MAX(B$1:B8)+1)</f>
        <v>0</v>
      </c>
      <c r="C9" s="73" t="str">
        <f t="shared" si="0"/>
        <v>63 - Data Scientist</v>
      </c>
    </row>
    <row r="10" spans="1:5">
      <c r="A10" s="73" t="str">
        <f>IF(OR(path_project_list!F231="course-collection",path_project_list!G231="draft"),"",IF(path_project_list!D10&amp;" - "&amp;path_project_list!E10&lt;&gt;" - ",path_project_list!D10&amp;" - "&amp;path_project_list!E10,""))</f>
        <v>22 - Chef de projet multimédia - Design</v>
      </c>
      <c r="B10" s="76" t="b">
        <f>IF(COUNTIF(A$1:A10,A:A)=1,MAX(B$1:B9)+1)</f>
        <v>0</v>
      </c>
      <c r="C10" s="73" t="str">
        <f t="shared" si="0"/>
        <v>64 - Data Architect</v>
      </c>
    </row>
    <row r="11" spans="1:5">
      <c r="A11" s="73" t="str">
        <f>IF(OR(path_project_list!F232="course-collection",path_project_list!G232="draft"),"",IF(path_project_list!D11&amp;" - "&amp;path_project_list!E11&lt;&gt;" - ",path_project_list!D11&amp;" - "&amp;path_project_list!E11,""))</f>
        <v>22 - Chef de projet multimédia - Design</v>
      </c>
      <c r="B11" s="76" t="b">
        <f>IF(COUNTIF(A$1:A11,A:A)=1,MAX(B$1:B10)+1)</f>
        <v>0</v>
      </c>
      <c r="C11" s="73" t="str">
        <f t="shared" si="0"/>
        <v>65 - Data Analyst</v>
      </c>
    </row>
    <row r="12" spans="1:5">
      <c r="A12" s="73" t="str">
        <f>IF(OR(path_project_list!F233="course-collection",path_project_list!G233="draft"),"",IF(path_project_list!D12&amp;" - "&amp;path_project_list!E12&lt;&gt;" - ",path_project_list!D12&amp;" - "&amp;path_project_list!E12,""))</f>
        <v>22 - Chef de projet multimédia - Design</v>
      </c>
      <c r="B12" s="76" t="b">
        <f>IF(COUNTIF(A$1:A12,A:A)=1,MAX(B$1:B11)+1)</f>
        <v>0</v>
      </c>
      <c r="C12" s="73" t="str">
        <f t="shared" si="0"/>
        <v>67 - Ruby Developer</v>
      </c>
    </row>
    <row r="13" spans="1:5">
      <c r="A13" s="73" t="str">
        <f>IF(OR(path_project_list!F234="course-collection",path_project_list!G234="draft"),"",IF(path_project_list!D13&amp;" - "&amp;path_project_list!E13&lt;&gt;" - ",path_project_list!D13&amp;" - "&amp;path_project_list!E13,""))</f>
        <v>22 - Chef de projet multimédia - Design</v>
      </c>
      <c r="B13" s="76" t="b">
        <f>IF(COUNTIF(A$1:A13,A:A)=1,MAX(B$1:B12)+1)</f>
        <v>0</v>
      </c>
      <c r="C13" s="73" t="str">
        <f t="shared" si="0"/>
        <v>68 - Développeur d'application - Python</v>
      </c>
    </row>
    <row r="14" spans="1:5">
      <c r="A14" s="73" t="str">
        <f>IF(OR(path_project_list!F235="course-collection",path_project_list!G235="draft"),"",IF(path_project_list!D14&amp;" - "&amp;path_project_list!E14&lt;&gt;" - ",path_project_list!D14&amp;" - "&amp;path_project_list!E14,""))</f>
        <v>23 - Chef de projet multimédia - Digital Marketing</v>
      </c>
      <c r="B14" s="76">
        <f>IF(COUNTIF(A$1:A14,A:A)=1,MAX(B$1:B13)+1)</f>
        <v>3</v>
      </c>
      <c r="C14" s="73" t="str">
        <f t="shared" si="0"/>
        <v>69 - Développeur d'application - iOS</v>
      </c>
    </row>
    <row r="15" spans="1:5">
      <c r="A15" s="73" t="str">
        <f>IF(OR(path_project_list!F236="course-collection",path_project_list!G236="draft"),"",IF(path_project_list!D15&amp;" - "&amp;path_project_list!E15&lt;&gt;" - ",path_project_list!D15&amp;" - "&amp;path_project_list!E15,""))</f>
        <v>23 - Chef de projet multimédia - Digital Marketing</v>
      </c>
      <c r="B15" s="76" t="b">
        <f>IF(COUNTIF(A$1:A15,A:A)=1,MAX(B$1:B14)+1)</f>
        <v>0</v>
      </c>
      <c r="C15" s="73" t="str">
        <f t="shared" si="0"/>
        <v>72 - Administrateur infrastructure et cloud</v>
      </c>
    </row>
    <row r="16" spans="1:5">
      <c r="A16" s="73" t="str">
        <f>IF(OR(path_project_list!F237="course-collection",path_project_list!G237="draft"),"",IF(path_project_list!D16&amp;" - "&amp;path_project_list!E16&lt;&gt;" - ",path_project_list!D16&amp;" - "&amp;path_project_list!E16,""))</f>
        <v>23 - Chef de projet multimédia - Digital Marketing</v>
      </c>
      <c r="B16" s="76" t="b">
        <f>IF(COUNTIF(A$1:A16,A:A)=1,MAX(B$1:B15)+1)</f>
        <v>0</v>
      </c>
      <c r="C16" s="73" t="str">
        <f t="shared" si="0"/>
        <v>73 - Product manager</v>
      </c>
    </row>
    <row r="17" spans="1:3">
      <c r="A17" s="73" t="str">
        <f>IF(OR(path_project_list!F238="course-collection",path_project_list!G238="draft"),"",IF(path_project_list!D17&amp;" - "&amp;path_project_list!E17&lt;&gt;" - ",path_project_list!D17&amp;" - "&amp;path_project_list!E17,""))</f>
        <v>23 - Chef de projet multimédia - Digital Marketing</v>
      </c>
      <c r="B17" s="76" t="b">
        <f>IF(COUNTIF(A$1:A17,A:A)=1,MAX(B$1:B16)+1)</f>
        <v>0</v>
      </c>
      <c r="C17" s="73" t="str">
        <f t="shared" si="0"/>
        <v>74 - iOS Developer</v>
      </c>
    </row>
    <row r="18" spans="1:3">
      <c r="A18" s="73" t="str">
        <f>IF(OR(path_project_list!F239="course-collection",path_project_list!G239="draft"),"",IF(path_project_list!D18&amp;" - "&amp;path_project_list!E18&lt;&gt;" - ",path_project_list!D18&amp;" - "&amp;path_project_list!E18,""))</f>
        <v>23 - Chef de projet multimédia - Digital Marketing</v>
      </c>
      <c r="B18" s="76" t="b">
        <f>IF(COUNTIF(A$1:A18,A:A)=1,MAX(B$1:B17)+1)</f>
        <v>0</v>
      </c>
      <c r="C18" s="73" t="str">
        <f t="shared" si="0"/>
        <v>75 - Android Developer</v>
      </c>
    </row>
    <row r="19" spans="1:3">
      <c r="A19" s="73" t="str">
        <f>IF(OR(path_project_list!F240="course-collection",path_project_list!G240="draft"),"",IF(path_project_list!D19&amp;" - "&amp;path_project_list!E19&lt;&gt;" - ",path_project_list!D19&amp;" - "&amp;path_project_list!E19,""))</f>
        <v>23 - Chef de projet multimédia - Digital Marketing</v>
      </c>
      <c r="B19" s="76" t="b">
        <f>IF(COUNTIF(A$1:A19,A:A)=1,MAX(B$1:B18)+1)</f>
        <v>0</v>
      </c>
      <c r="C19" s="73" t="str">
        <f t="shared" si="0"/>
        <v>76 - UX Designer</v>
      </c>
    </row>
    <row r="20" spans="1:3">
      <c r="A20" s="73" t="str">
        <f>IF(OR(path_project_list!F241="course-collection",path_project_list!G241="draft"),"",IF(path_project_list!D20&amp;" - "&amp;path_project_list!E20&lt;&gt;" - ",path_project_list!D20&amp;" - "&amp;path_project_list!E20,""))</f>
        <v>48 - Développeur web junior</v>
      </c>
      <c r="B20" s="76">
        <f>IF(COUNTIF(A$1:A20,A:A)=1,MAX(B$1:B19)+1)</f>
        <v>4</v>
      </c>
      <c r="C20" s="73" t="str">
        <f t="shared" si="0"/>
        <v>78 - Back-End Developer: Java</v>
      </c>
    </row>
    <row r="21" spans="1:3">
      <c r="A21" s="73" t="str">
        <f>IF(OR(path_project_list!F242="course-collection",path_project_list!G242="draft"),"",IF(path_project_list!D21&amp;" - "&amp;path_project_list!E21&lt;&gt;" - ",path_project_list!D21&amp;" - "&amp;path_project_list!E21,""))</f>
        <v>48 - Développeur web junior</v>
      </c>
      <c r="B21" s="76" t="b">
        <f>IF(COUNTIF(A$1:A21,A:A)=1,MAX(B$1:B20)+1)</f>
        <v>0</v>
      </c>
      <c r="C21" s="73" t="str">
        <f t="shared" si="0"/>
        <v>80 - Responsable marketing opérationnel et communication</v>
      </c>
    </row>
    <row r="22" spans="1:3">
      <c r="A22" s="73" t="str">
        <f>IF(OR(path_project_list!F243="course-collection",path_project_list!G243="draft"),"",IF(path_project_list!D22&amp;" - "&amp;path_project_list!E22&lt;&gt;" - ",path_project_list!D22&amp;" - "&amp;path_project_list!E22,""))</f>
        <v>48 - Développeur web junior</v>
      </c>
      <c r="B22" s="76" t="b">
        <f>IF(COUNTIF(A$1:A22,A:A)=1,MAX(B$1:B21)+1)</f>
        <v>0</v>
      </c>
      <c r="C22" s="73" t="str">
        <f t="shared" si="0"/>
        <v>81 - Expert en stratégie marketing et communication</v>
      </c>
    </row>
    <row r="23" spans="1:3">
      <c r="A23" s="73" t="str">
        <f>IF(OR(path_project_list!F244="course-collection",path_project_list!G244="draft"),"",IF(path_project_list!D23&amp;" - "&amp;path_project_list!E23&lt;&gt;" - ",path_project_list!D23&amp;" - "&amp;path_project_list!E23,""))</f>
        <v>48 - Développeur web junior</v>
      </c>
      <c r="B23" s="76" t="b">
        <f>IF(COUNTIF(A$1:A23,A:A)=1,MAX(B$1:B22)+1)</f>
        <v>0</v>
      </c>
      <c r="C23" s="73" t="str">
        <f t="shared" si="0"/>
        <v>82 - Ingénieur responsable pédagogique</v>
      </c>
    </row>
    <row r="24" spans="1:3">
      <c r="A24" s="73" t="str">
        <f>IF(OR(path_project_list!F245="course-collection",path_project_list!G245="draft"),"",IF(path_project_list!D24&amp;" - "&amp;path_project_list!E24&lt;&gt;" - ",path_project_list!D24&amp;" - "&amp;path_project_list!E24,""))</f>
        <v>48 - Développeur web junior</v>
      </c>
      <c r="B24" s="76" t="b">
        <f>IF(COUNTIF(A$1:A24,A:A)=1,MAX(B$1:B23)+1)</f>
        <v>0</v>
      </c>
      <c r="C24" s="73" t="str">
        <f t="shared" si="0"/>
        <v>83 - Product Manager</v>
      </c>
    </row>
    <row r="25" spans="1:3">
      <c r="A25" s="73" t="str">
        <f>IF(OR(path_project_list!F246="course-collection",path_project_list!G246="draft"),"",IF(path_project_list!D25&amp;" - "&amp;path_project_list!E25&lt;&gt;" - ",path_project_list!D25&amp;" - "&amp;path_project_list!E25,""))</f>
        <v>59 - Développeur d'application - PHP / Symfony</v>
      </c>
      <c r="B25" s="76">
        <f>IF(COUNTIF(A$1:A25,A:A)=1,MAX(B$1:B24)+1)</f>
        <v>5</v>
      </c>
      <c r="C25" s="73" t="str">
        <f t="shared" si="0"/>
        <v>84 - Community Manager</v>
      </c>
    </row>
    <row r="26" spans="1:3">
      <c r="A26" s="73" t="str">
        <f>IF(OR(path_project_list!F247="course-collection",path_project_list!G247="draft"),"",IF(path_project_list!D26&amp;" - "&amp;path_project_list!E26&lt;&gt;" - ",path_project_list!D26&amp;" - "&amp;path_project_list!E26,""))</f>
        <v>59 - Développeur d'application - PHP / Symfony</v>
      </c>
      <c r="B26" s="76" t="b">
        <f>IF(COUNTIF(A$1:A26,A:A)=1,MAX(B$1:B25)+1)</f>
        <v>0</v>
      </c>
      <c r="C26" s="73" t="str">
        <f t="shared" si="0"/>
        <v>85 - Scrum Master</v>
      </c>
    </row>
    <row r="27" spans="1:3">
      <c r="A27" s="73" t="str">
        <f>IF(OR(path_project_list!F248="course-collection",path_project_list!G248="draft"),"",IF(path_project_list!D27&amp;" - "&amp;path_project_list!E27&lt;&gt;" - ",path_project_list!D27&amp;" - "&amp;path_project_list!E27,""))</f>
        <v>59 - Développeur d'application - PHP / Symfony</v>
      </c>
      <c r="B27" s="76" t="b">
        <f>IF(COUNTIF(A$1:A27,A:A)=1,MAX(B$1:B26)+1)</f>
        <v>0</v>
      </c>
      <c r="C27" s="73" t="str">
        <f t="shared" si="0"/>
        <v>86 - Formateur / Enseignant</v>
      </c>
    </row>
    <row r="28" spans="1:3">
      <c r="A28" s="73" t="str">
        <f>IF(OR(path_project_list!F249="course-collection",path_project_list!G249="draft"),"",IF(path_project_list!D28&amp;" - "&amp;path_project_list!E28&lt;&gt;" - ",path_project_list!D28&amp;" - "&amp;path_project_list!E28,""))</f>
        <v>59 - Développeur d'application - PHP / Symfony</v>
      </c>
      <c r="B28" s="76" t="b">
        <f>IF(COUNTIF(A$1:A28,A:A)=1,MAX(B$1:B27)+1)</f>
        <v>0</v>
      </c>
      <c r="C28" s="73" t="str">
        <f t="shared" si="0"/>
        <v>87 - Chargé de gestion des ressources humaines</v>
      </c>
    </row>
    <row r="29" spans="1:3">
      <c r="A29" s="73" t="str">
        <f>IF(OR(path_project_list!F250="course-collection",path_project_list!G250="draft"),"",IF(path_project_list!D29&amp;" - "&amp;path_project_list!E29&lt;&gt;" - ",path_project_list!D29&amp;" - "&amp;path_project_list!E29,""))</f>
        <v>59 - Développeur d'application - PHP / Symfony</v>
      </c>
      <c r="B29" s="76" t="b">
        <f>IF(COUNTIF(A$1:A29,A:A)=1,MAX(B$1:B28)+1)</f>
        <v>0</v>
      </c>
      <c r="C29" s="73" t="str">
        <f t="shared" si="0"/>
        <v>88 - Développeur d'application - Java</v>
      </c>
    </row>
    <row r="30" spans="1:3">
      <c r="A30" s="73" t="str">
        <f>IF(OR(path_project_list!F251="course-collection",path_project_list!G251="draft"),"",IF(path_project_list!D30&amp;" - "&amp;path_project_list!E30&lt;&gt;" - ",path_project_list!D30&amp;" - "&amp;path_project_list!E30,""))</f>
        <v>59 - Développeur d'application - PHP / Symfony</v>
      </c>
      <c r="B30" s="76" t="b">
        <f>IF(COUNTIF(A$1:A30,A:A)=1,MAX(B$1:B29)+1)</f>
        <v>0</v>
      </c>
      <c r="C30" s="73" t="str">
        <f t="shared" si="0"/>
        <v>89 - Développeur d'application - Android</v>
      </c>
    </row>
    <row r="31" spans="1:3">
      <c r="A31" s="73" t="str">
        <f>IF(OR(path_project_list!F252="course-collection",path_project_list!G252="draft"),"",IF(path_project_list!D31&amp;" - "&amp;path_project_list!E31&lt;&gt;" - ",path_project_list!D31&amp;" - "&amp;path_project_list!E31,""))</f>
        <v>59 - Développeur d'application - PHP / Symfony</v>
      </c>
      <c r="B31" s="76" t="b">
        <f>IF(COUNTIF(A$1:A31,A:A)=1,MAX(B$1:B30)+1)</f>
        <v>0</v>
      </c>
      <c r="C31" s="73" t="str">
        <f t="shared" si="0"/>
        <v>90 - Manager RH</v>
      </c>
    </row>
    <row r="32" spans="1:3">
      <c r="A32" s="73" t="str">
        <f>IF(OR(path_project_list!F253="course-collection",path_project_list!G253="draft"),"",IF(path_project_list!D32&amp;" - "&amp;path_project_list!E32&lt;&gt;" - ",path_project_list!D32&amp;" - "&amp;path_project_list!E32,""))</f>
        <v>59 - Développeur d'application - PHP / Symfony</v>
      </c>
      <c r="B32" s="76" t="b">
        <f>IF(COUNTIF(A$1:A32,A:A)=1,MAX(B$1:B31)+1)</f>
        <v>0</v>
      </c>
      <c r="C32" s="73" t="str">
        <f t="shared" si="0"/>
        <v>92 - Entrepreneur</v>
      </c>
    </row>
    <row r="33" spans="1:3">
      <c r="A33" s="73" t="str">
        <f>IF(OR(path_project_list!F254="course-collection",path_project_list!G254="draft"),"",IF(path_project_list!D33&amp;" - "&amp;path_project_list!E33&lt;&gt;" - ",path_project_list!D33&amp;" - "&amp;path_project_list!E33,""))</f>
        <v>59 - Développeur d'application - PHP / Symfony</v>
      </c>
      <c r="B33" s="76" t="b">
        <f>IF(COUNTIF(A$1:A33,A:A)=1,MAX(B$1:B32)+1)</f>
        <v>0</v>
      </c>
      <c r="C33" s="73" t="str">
        <f t="shared" si="0"/>
        <v>93 - Gestionnaire de paie</v>
      </c>
    </row>
    <row r="34" spans="1:3">
      <c r="A34" s="73" t="str">
        <f>IF(OR(path_project_list!F255="course-collection",path_project_list!G255="draft"),"",IF(path_project_list!D34&amp;" - "&amp;path_project_list!E34&lt;&gt;" - ",path_project_list!D34&amp;" - "&amp;path_project_list!E34,""))</f>
        <v>60 - Développeur d'application - Frontend</v>
      </c>
      <c r="B34" s="76">
        <f>IF(COUNTIF(A$1:A34,A:A)=1,MAX(B$1:B33)+1)</f>
        <v>6</v>
      </c>
      <c r="C34" s="73" t="str">
        <f t="shared" si="0"/>
        <v>96 - Tech lead</v>
      </c>
    </row>
    <row r="35" spans="1:3">
      <c r="A35" s="73" t="str">
        <f>IF(OR(path_project_list!F256="course-collection",path_project_list!G256="draft"),"",IF(path_project_list!D35&amp;" - "&amp;path_project_list!E35&lt;&gt;" - ",path_project_list!D35&amp;" - "&amp;path_project_list!E35,""))</f>
        <v>60 - Développeur d'application - Frontend</v>
      </c>
      <c r="B35" s="76" t="b">
        <f>IF(COUNTIF(A$1:A35,A:A)=1,MAX(B$1:B34)+1)</f>
        <v>0</v>
      </c>
      <c r="C35" s="73" t="str">
        <f t="shared" si="0"/>
        <v>97 - UX Designer</v>
      </c>
    </row>
    <row r="36" spans="1:3">
      <c r="A36" s="73" t="str">
        <f>IF(OR(path_project_list!F257="course-collection",path_project_list!G257="draft"),"",IF(path_project_list!D36&amp;" - "&amp;path_project_list!E36&lt;&gt;" - ",path_project_list!D36&amp;" - "&amp;path_project_list!E36,""))</f>
        <v>60 - Développeur d'application - Frontend</v>
      </c>
      <c r="B36" s="76" t="b">
        <f>IF(COUNTIF(A$1:A36,A:A)=1,MAX(B$1:B35)+1)</f>
        <v>0</v>
      </c>
      <c r="C36" s="73" t="str">
        <f t="shared" si="0"/>
        <v>99 - Expert Java EE</v>
      </c>
    </row>
    <row r="37" spans="1:3">
      <c r="A37" s="73" t="str">
        <f>IF(OR(path_project_list!F258="course-collection",path_project_list!G258="draft"),"",IF(path_project_list!D37&amp;" - "&amp;path_project_list!E37&lt;&gt;" - ",path_project_list!D37&amp;" - "&amp;path_project_list!E37,""))</f>
        <v>60 - Développeur d'application - Frontend</v>
      </c>
      <c r="B37" s="76" t="b">
        <f>IF(COUNTIF(A$1:A37,A:A)=1,MAX(B$1:B36)+1)</f>
        <v>0</v>
      </c>
      <c r="C37" s="73" t="str">
        <f t="shared" si="0"/>
        <v>100 - Expert DevOps</v>
      </c>
    </row>
    <row r="38" spans="1:3">
      <c r="A38" s="73" t="str">
        <f>IF(OR(path_project_list!F259="course-collection",path_project_list!G259="draft"),"",IF(path_project_list!D38&amp;" - "&amp;path_project_list!E38&lt;&gt;" - ",path_project_list!D38&amp;" - "&amp;path_project_list!E38,""))</f>
        <v>60 - Développeur d'application - Frontend</v>
      </c>
      <c r="B38" s="76" t="b">
        <f>IF(COUNTIF(A$1:A38,A:A)=1,MAX(B$1:B37)+1)</f>
        <v>0</v>
      </c>
      <c r="C38" s="73" t="str">
        <f t="shared" si="0"/>
        <v>101 - Expert·e en cybersécurité</v>
      </c>
    </row>
    <row r="39" spans="1:3">
      <c r="A39" s="73" t="str">
        <f>IF(OR(path_project_list!F260="course-collection",path_project_list!G260="draft"),"",IF(path_project_list!D39&amp;" - "&amp;path_project_list!E39&lt;&gt;" - ",path_project_list!D39&amp;" - "&amp;path_project_list!E39,""))</f>
        <v>60 - Développeur d'application - Frontend</v>
      </c>
      <c r="B39" s="76" t="b">
        <f>IF(COUNTIF(A$1:A39,A:A)=1,MAX(B$1:B38)+1)</f>
        <v>0</v>
      </c>
      <c r="C39" s="73" t="str">
        <f t="shared" si="0"/>
        <v>102 - Responsable en sécurité des systèmes d'information</v>
      </c>
    </row>
    <row r="40" spans="1:3">
      <c r="A40" s="73" t="str">
        <f>IF(OR(path_project_list!F261="course-collection",path_project_list!G261="draft"),"",IF(path_project_list!D40&amp;" - "&amp;path_project_list!E40&lt;&gt;" - ",path_project_list!D40&amp;" - "&amp;path_project_list!E40,""))</f>
        <v>60 - Développeur d'application - Frontend</v>
      </c>
      <c r="B40" s="76" t="b">
        <f>IF(COUNTIF(A$1:A40,A:A)=1,MAX(B$1:B39)+1)</f>
        <v>0</v>
      </c>
      <c r="C40" s="73" t="str">
        <f t="shared" si="0"/>
        <v>103 - Desarrollador de Aplicaciones Web - Frontend</v>
      </c>
    </row>
    <row r="41" spans="1:3">
      <c r="A41" s="73" t="str">
        <f>IF(OR(path_project_list!F262="course-collection",path_project_list!G262="draft"),"",IF(path_project_list!D41&amp;" - "&amp;path_project_list!E41&lt;&gt;" - ",path_project_list!D41&amp;" - "&amp;path_project_list!E41,""))</f>
        <v>60 - Développeur d'application - Frontend</v>
      </c>
      <c r="B41" s="76" t="b">
        <f>IF(COUNTIF(A$1:A41,A:A)=1,MAX(B$1:B40)+1)</f>
        <v>0</v>
      </c>
      <c r="C41" s="73" t="str">
        <f t="shared" si="0"/>
        <v>104 - Full-Stack Developer</v>
      </c>
    </row>
    <row r="42" spans="1:3">
      <c r="A42" s="73" t="str">
        <f>IF(OR(path_project_list!F263="course-collection",path_project_list!G263="draft"),"",IF(path_project_list!D42&amp;" - "&amp;path_project_list!E42&lt;&gt;" - ",path_project_list!D42&amp;" - "&amp;path_project_list!E42,""))</f>
        <v>60 - Développeur d'application - Frontend</v>
      </c>
      <c r="B42" s="76" t="b">
        <f>IF(COUNTIF(A$1:A42,A:A)=1,MAX(B$1:B41)+1)</f>
        <v>0</v>
      </c>
      <c r="C42" s="73" t="str">
        <f t="shared" si="0"/>
        <v>106 - Manager opérationnel</v>
      </c>
    </row>
    <row r="43" spans="1:3">
      <c r="A43" s="73" t="str">
        <f>IF(OR(path_project_list!F264="course-collection",path_project_list!G264="draft"),"",IF(path_project_list!D43&amp;" - "&amp;path_project_list!E43&lt;&gt;" - ",path_project_list!D43&amp;" - "&amp;path_project_list!E43,""))</f>
        <v>61 - Front-End Developer</v>
      </c>
      <c r="B43" s="76">
        <f>IF(COUNTIF(A$1:A43,A:A)=1,MAX(B$1:B42)+1)</f>
        <v>7</v>
      </c>
      <c r="C43" s="73" t="str">
        <f t="shared" si="0"/>
        <v>116 - Responsable comptable</v>
      </c>
    </row>
    <row r="44" spans="1:3">
      <c r="A44" s="73" t="str">
        <f>IF(OR(path_project_list!F265="course-collection",path_project_list!G265="draft"),"",IF(path_project_list!D44&amp;" - "&amp;path_project_list!E44&lt;&gt;" - ",path_project_list!D44&amp;" - "&amp;path_project_list!E44,""))</f>
        <v>61 - Front-End Developer</v>
      </c>
      <c r="B44" s="76" t="b">
        <f>IF(COUNTIF(A$1:A44,A:A)=1,MAX(B$1:B43)+1)</f>
        <v>0</v>
      </c>
      <c r="C44" s="73" t="str">
        <f t="shared" si="0"/>
        <v>121 - Technicien informatique</v>
      </c>
    </row>
    <row r="45" spans="1:3">
      <c r="A45" s="73" t="str">
        <f>IF(OR(path_project_list!F266="course-collection",path_project_list!G266="draft"),"",IF(path_project_list!D45&amp;" - "&amp;path_project_list!E45&lt;&gt;" - ",path_project_list!D45&amp;" - "&amp;path_project_list!E45,""))</f>
        <v>61 - Front-End Developer</v>
      </c>
      <c r="B45" s="76" t="b">
        <f>IF(COUNTIF(A$1:A45,A:A)=1,MAX(B$1:B44)+1)</f>
        <v>0</v>
      </c>
      <c r="C45" s="73" t="str">
        <f t="shared" si="0"/>
        <v>122 - Responsable Learning &amp; Development</v>
      </c>
    </row>
    <row r="46" spans="1:3">
      <c r="A46" s="73" t="str">
        <f>IF(OR(path_project_list!F267="course-collection",path_project_list!G267="draft"),"",IF(path_project_list!D46&amp;" - "&amp;path_project_list!E46&lt;&gt;" - ",path_project_list!D46&amp;" - "&amp;path_project_list!E46,""))</f>
        <v>61 - Front-End Developer</v>
      </c>
      <c r="B46" s="76" t="b">
        <f>IF(COUNTIF(A$1:A46,A:A)=1,MAX(B$1:B45)+1)</f>
        <v>0</v>
      </c>
      <c r="C46" s="73" t="str">
        <f t="shared" si="0"/>
        <v>125 - Chef de projet SI</v>
      </c>
    </row>
    <row r="47" spans="1:3">
      <c r="A47" s="73" t="str">
        <f>IF(OR(path_project_list!F268="course-collection",path_project_list!G268="draft"),"",IF(path_project_list!D47&amp;" - "&amp;path_project_list!E47&lt;&gt;" - ",path_project_list!D47&amp;" - "&amp;path_project_list!E47,""))</f>
        <v>61 - Front-End Developer</v>
      </c>
      <c r="B47" s="76" t="b">
        <f>IF(COUNTIF(A$1:A47,A:A)=1,MAX(B$1:B46)+1)</f>
        <v>0</v>
      </c>
      <c r="C47" s="73" t="str">
        <f t="shared" si="0"/>
        <v>127 - Développeur·se web junior</v>
      </c>
    </row>
    <row r="48" spans="1:3">
      <c r="A48" s="73" t="str">
        <f>IF(OR(path_project_list!F269="course-collection",path_project_list!G269="draft"),"",IF(path_project_list!D48&amp;" - "&amp;path_project_list!E48&lt;&gt;" - ",path_project_list!D48&amp;" - "&amp;path_project_list!E48,""))</f>
        <v>61 - Front-End Developer</v>
      </c>
      <c r="B48" s="76" t="b">
        <f>IF(COUNTIF(A$1:A48,A:A)=1,MAX(B$1:B47)+1)</f>
        <v>0</v>
      </c>
      <c r="C48" s="73" t="str">
        <f t="shared" si="0"/>
        <v>130 - Community Manager</v>
      </c>
    </row>
    <row r="49" spans="1:3">
      <c r="A49" s="73" t="str">
        <f>IF(OR(path_project_list!F270="course-collection",path_project_list!G270="draft"),"",IF(path_project_list!D49&amp;" - "&amp;path_project_list!E49&lt;&gt;" - ",path_project_list!D49&amp;" - "&amp;path_project_list!E49,""))</f>
        <v>61 - Front-End Developer</v>
      </c>
      <c r="B49" s="76" t="b">
        <f>IF(COUNTIF(A$1:A49,A:A)=1,MAX(B$1:B48)+1)</f>
        <v>0</v>
      </c>
      <c r="C49" s="73" t="str">
        <f t="shared" si="0"/>
        <v>131 - Gestionnaire de paie</v>
      </c>
    </row>
    <row r="50" spans="1:3">
      <c r="A50" s="73" t="str">
        <f>IF(OR(path_project_list!F271="course-collection",path_project_list!G271="draft"),"",IF(path_project_list!D50&amp;" - "&amp;path_project_list!E50&lt;&gt;" - ",path_project_list!D50&amp;" - "&amp;path_project_list!E50,""))</f>
        <v>61 - Front-End Developer</v>
      </c>
      <c r="B50" s="76" t="b">
        <f>IF(COUNTIF(A$1:A50,A:A)=1,MAX(B$1:B49)+1)</f>
        <v>0</v>
      </c>
      <c r="C50" s="73" t="str">
        <f t="shared" si="0"/>
        <v>132 - Développeur·se d'application java/j2ee</v>
      </c>
    </row>
    <row r="51" spans="1:3">
      <c r="A51" s="73" t="str">
        <f>IF(OR(path_project_list!F272="course-collection",path_project_list!G272="draft"),"",IF(path_project_list!D51&amp;" - "&amp;path_project_list!E51&lt;&gt;" - ",path_project_list!D51&amp;" - "&amp;path_project_list!E51,""))</f>
        <v>61 - Front-End Developer</v>
      </c>
      <c r="B51" s="76" t="b">
        <f>IF(COUNTIF(A$1:A51,A:A)=1,MAX(B$1:B50)+1)</f>
        <v>0</v>
      </c>
      <c r="C51" s="73" t="str">
        <f t="shared" si="0"/>
        <v>136 - Trouvez votre entreprise en alternance</v>
      </c>
    </row>
    <row r="52" spans="1:3">
      <c r="A52" s="73" t="str">
        <f>IF(OR(path_project_list!F273="course-collection",path_project_list!G273="draft"),"",IF(path_project_list!D52&amp;" - "&amp;path_project_list!E52&lt;&gt;" - ",path_project_list!D52&amp;" - "&amp;path_project_list!E52,""))</f>
        <v>63 - Data Scientist</v>
      </c>
      <c r="B52" s="76">
        <f>IF(COUNTIF(A$1:A52,A:A)=1,MAX(B$1:B51)+1)</f>
        <v>8</v>
      </c>
      <c r="C52" s="73" t="str">
        <f t="shared" si="0"/>
        <v>138 - Testez votre appétence au développement logiciel</v>
      </c>
    </row>
    <row r="53" spans="1:3">
      <c r="A53" s="73" t="str">
        <f>IF(OR(path_project_list!F274="course-collection",path_project_list!G274="draft"),"",IF(path_project_list!D53&amp;" - "&amp;path_project_list!E53&lt;&gt;" - ",path_project_list!D53&amp;" - "&amp;path_project_list!E53,""))</f>
        <v>63 - Data Scientist</v>
      </c>
      <c r="B53" s="76" t="b">
        <f>IF(COUNTIF(A$1:A53,A:A)=1,MAX(B$1:B52)+1)</f>
        <v>0</v>
      </c>
      <c r="C53" s="73" t="str">
        <f t="shared" si="0"/>
        <v>141 - Web Developer</v>
      </c>
    </row>
    <row r="54" spans="1:3">
      <c r="A54" s="73" t="str">
        <f>IF(OR(path_project_list!F275="course-collection",path_project_list!G275="draft"),"",IF(path_project_list!D54&amp;" - "&amp;path_project_list!E54&lt;&gt;" - ",path_project_list!D54&amp;" - "&amp;path_project_list!E54,""))</f>
        <v>63 - Data Scientist</v>
      </c>
      <c r="B54" s="76" t="b">
        <f>IF(COUNTIF(A$1:A54,A:A)=1,MAX(B$1:B53)+1)</f>
        <v>0</v>
      </c>
      <c r="C54" s="73" t="str">
        <f t="shared" si="0"/>
        <v>143 - Conseiller en évolution professionnelle</v>
      </c>
    </row>
    <row r="55" spans="1:3">
      <c r="A55" s="73" t="str">
        <f>IF(OR(path_project_list!F276="course-collection",path_project_list!G276="draft"),"",IF(path_project_list!D55&amp;" - "&amp;path_project_list!E55&lt;&gt;" - ",path_project_list!D55&amp;" - "&amp;path_project_list!E55,""))</f>
        <v>63 - Data Scientist</v>
      </c>
      <c r="B55" s="76" t="b">
        <f>IF(COUNTIF(A$1:A55,A:A)=1,MAX(B$1:B54)+1)</f>
        <v>0</v>
      </c>
      <c r="C55" s="73" t="str">
        <f t="shared" si="0"/>
        <v>144 - Career Coach</v>
      </c>
    </row>
    <row r="56" spans="1:3">
      <c r="A56" s="73" t="str">
        <f>IF(OR(path_project_list!F277="course-collection",path_project_list!G277="draft"),"",IF(path_project_list!D56&amp;" - "&amp;path_project_list!E56&lt;&gt;" - ",path_project_list!D56&amp;" - "&amp;path_project_list!E56,""))</f>
        <v>63 - Data Scientist</v>
      </c>
      <c r="B56" s="76" t="b">
        <f>IF(COUNTIF(A$1:A56,A:A)=1,MAX(B$1:B55)+1)</f>
        <v>0</v>
      </c>
      <c r="C56" s="73" t="str">
        <f t="shared" si="0"/>
        <v>145 - Passeport numérique</v>
      </c>
    </row>
    <row r="57" spans="1:3">
      <c r="A57" s="73" t="str">
        <f>IF(OR(path_project_list!F278="course-collection",path_project_list!G278="draft"),"",IF(path_project_list!D57&amp;" - "&amp;path_project_list!E57&lt;&gt;" - ",path_project_list!D57&amp;" - "&amp;path_project_list!E57,""))</f>
        <v>63 - Data Scientist</v>
      </c>
      <c r="B57" s="76" t="b">
        <f>IF(COUNTIF(A$1:A57,A:A)=1,MAX(B$1:B56)+1)</f>
        <v>0</v>
      </c>
      <c r="C57" s="73" t="str">
        <f t="shared" si="0"/>
        <v>146 - Data Analyst</v>
      </c>
    </row>
    <row r="58" spans="1:3">
      <c r="A58" s="73" t="str">
        <f>IF(OR(path_project_list!F279="course-collection",path_project_list!G279="draft"),"",IF(path_project_list!D58&amp;" - "&amp;path_project_list!E58&lt;&gt;" - ",path_project_list!D58&amp;" - "&amp;path_project_list!E58,""))</f>
        <v>63 - Data Scientist</v>
      </c>
      <c r="B58" s="76" t="b">
        <f>IF(COUNTIF(A$1:A58,A:A)=1,MAX(B$1:B57)+1)</f>
        <v>0</v>
      </c>
      <c r="C58" s="73" t="str">
        <f t="shared" si="0"/>
        <v>148 - Ingénieur Machine Learning</v>
      </c>
    </row>
    <row r="59" spans="1:3">
      <c r="A59" s="73" t="str">
        <f>IF(OR(path_project_list!F280="course-collection",path_project_list!G280="draft"),"",IF(path_project_list!D59&amp;" - "&amp;path_project_list!E59&lt;&gt;" - ",path_project_list!D59&amp;" - "&amp;path_project_list!E59,""))</f>
        <v>63 - Data Scientist</v>
      </c>
      <c r="B59" s="76" t="b">
        <f>IF(COUNTIF(A$1:A59,A:A)=1,MAX(B$1:B58)+1)</f>
        <v>0</v>
      </c>
      <c r="C59" s="73" t="str">
        <f t="shared" si="0"/>
        <v>150 - Chef de projet digital</v>
      </c>
    </row>
    <row r="60" spans="1:3">
      <c r="A60" s="73" t="str">
        <f>IF(OR(path_project_list!F281="course-collection",path_project_list!G281="draft"),"",IF(path_project_list!D60&amp;" - "&amp;path_project_list!E60&lt;&gt;" - ",path_project_list!D60&amp;" - "&amp;path_project_list!E60,""))</f>
        <v>63 - Data Scientist</v>
      </c>
      <c r="B60" s="76" t="b">
        <f>IF(COUNTIF(A$1:A60,A:A)=1,MAX(B$1:B59)+1)</f>
        <v>0</v>
      </c>
      <c r="C60" s="73" t="str">
        <f t="shared" si="0"/>
        <v>151 - Digital project manager</v>
      </c>
    </row>
    <row r="61" spans="1:3">
      <c r="A61" s="73" t="str">
        <f>IF(OR(path_project_list!F282="course-collection",path_project_list!G282="draft"),"",IF(path_project_list!D61&amp;" - "&amp;path_project_list!E61&lt;&gt;" - ",path_project_list!D61&amp;" - "&amp;path_project_list!E61,""))</f>
        <v>64 - Data Architect</v>
      </c>
      <c r="B61" s="76">
        <f>IF(COUNTIF(A$1:A61,A:A)=1,MAX(B$1:B60)+1)</f>
        <v>9</v>
      </c>
      <c r="C61" s="73" t="str">
        <f t="shared" si="0"/>
        <v>156 - Back-End Developer: .NET</v>
      </c>
    </row>
    <row r="62" spans="1:3">
      <c r="A62" s="73" t="str">
        <f>IF(OR(path_project_list!F283="course-collection",path_project_list!G283="draft"),"",IF(path_project_list!D62&amp;" - "&amp;path_project_list!E62&lt;&gt;" - ",path_project_list!D62&amp;" - "&amp;path_project_list!E62,""))</f>
        <v>64 - Data Architect</v>
      </c>
      <c r="B62" s="76" t="b">
        <f>IF(COUNTIF(A$1:A62,A:A)=1,MAX(B$1:B61)+1)</f>
        <v>0</v>
      </c>
      <c r="C62" s="73" t="str">
        <f t="shared" si="0"/>
        <v>157 - Trouvez l'alternance qui vous correspond</v>
      </c>
    </row>
    <row r="63" spans="1:3">
      <c r="A63" s="73" t="str">
        <f>IF(OR(path_project_list!F284="course-collection",path_project_list!G284="draft"),"",IF(path_project_list!D63&amp;" - "&amp;path_project_list!E63&lt;&gt;" - ",path_project_list!D63&amp;" - "&amp;path_project_list!E63,""))</f>
        <v>64 - Data Architect</v>
      </c>
      <c r="B63" s="76" t="b">
        <f>IF(COUNTIF(A$1:A63,A:A)=1,MAX(B$1:B62)+1)</f>
        <v>0</v>
      </c>
      <c r="C63" s="73" t="str">
        <f t="shared" si="0"/>
        <v>158 - Trouvez l'emploi qui vous correspond</v>
      </c>
    </row>
    <row r="64" spans="1:3">
      <c r="A64" s="73" t="str">
        <f>IF(OR(path_project_list!F285="course-collection",path_project_list!G285="draft"),"",IF(path_project_list!D64&amp;" - "&amp;path_project_list!E64&lt;&gt;" - ",path_project_list!D64&amp;" - "&amp;path_project_list!E64,""))</f>
        <v>64 - Data Architect</v>
      </c>
      <c r="B64" s="76" t="b">
        <f>IF(COUNTIF(A$1:A64,A:A)=1,MAX(B$1:B63)+1)</f>
        <v>0</v>
      </c>
      <c r="C64" s="73" t="str">
        <f t="shared" si="0"/>
        <v>159 - Land your dream job</v>
      </c>
    </row>
    <row r="65" spans="1:3">
      <c r="A65" s="73" t="str">
        <f>IF(OR(path_project_list!F286="course-collection",path_project_list!G286="draft"),"",IF(path_project_list!D65&amp;" - "&amp;path_project_list!E65&lt;&gt;" - ",path_project_list!D65&amp;" - "&amp;path_project_list!E65,""))</f>
        <v>64 - Data Architect</v>
      </c>
      <c r="B65" s="76" t="b">
        <f>IF(COUNTIF(A$1:A65,A:A)=1,MAX(B$1:B64)+1)</f>
        <v>0</v>
      </c>
      <c r="C65" s="73" t="str">
        <f t="shared" si="0"/>
        <v>162 - Product Manager</v>
      </c>
    </row>
    <row r="66" spans="1:3">
      <c r="A66" s="73" t="str">
        <f>IF(OR(path_project_list!F287="course-collection",path_project_list!G287="draft"),"",IF(path_project_list!D66&amp;" - "&amp;path_project_list!E66&lt;&gt;" - ",path_project_list!D66&amp;" - "&amp;path_project_list!E66,""))</f>
        <v>64 - Data Architect</v>
      </c>
      <c r="B66" s="76" t="b">
        <f>IF(COUNTIF(A$1:A66,A:A)=1,MAX(B$1:B65)+1)</f>
        <v>0</v>
      </c>
      <c r="C66" s="73" t="str">
        <f t="shared" si="0"/>
        <v>163 - Product Manager</v>
      </c>
    </row>
    <row r="67" spans="1:3">
      <c r="A67" s="73" t="str">
        <f>IF(OR(path_project_list!F288="course-collection",path_project_list!G288="draft"),"",IF(path_project_list!D67&amp;" - "&amp;path_project_list!E67&lt;&gt;" - ",path_project_list!D67&amp;" - "&amp;path_project_list!E67,""))</f>
        <v>65 - Data Analyst</v>
      </c>
      <c r="B67" s="76">
        <f>IF(COUNTIF(A$1:A67,A:A)=1,MAX(B$1:B66)+1)</f>
        <v>10</v>
      </c>
      <c r="C67" s="73" t="str">
        <f t="shared" si="0"/>
        <v>164 - Data Scientist</v>
      </c>
    </row>
    <row r="68" spans="1:3">
      <c r="A68" s="73" t="str">
        <f>IF(OR(path_project_list!F289="course-collection",path_project_list!G289="draft"),"",IF(path_project_list!D68&amp;" - "&amp;path_project_list!E68&lt;&gt;" - ",path_project_list!D68&amp;" - "&amp;path_project_list!E68,""))</f>
        <v>65 - Data Analyst</v>
      </c>
      <c r="B68" s="76" t="b">
        <f>IF(COUNTIF(A$1:A68,A:A)=1,MAX(B$1:B67)+1)</f>
        <v>0</v>
      </c>
      <c r="C68" s="73" t="str">
        <f t="shared" si="0"/>
        <v>165 - Prép'web</v>
      </c>
    </row>
    <row r="69" spans="1:3">
      <c r="A69" s="73" t="str">
        <f>IF(OR(path_project_list!F290="course-collection",path_project_list!G290="draft"),"",IF(path_project_list!D69&amp;" - "&amp;path_project_list!E69&lt;&gt;" - ",path_project_list!D69&amp;" - "&amp;path_project_list!E69,""))</f>
        <v>65 - Data Analyst</v>
      </c>
      <c r="B69" s="76" t="b">
        <f>IF(COUNTIF(A$1:A69,A:A)=1,MAX(B$1:B68)+1)</f>
        <v>0</v>
      </c>
      <c r="C69" s="73" t="str">
        <f t="shared" si="0"/>
        <v>166 - Salesforce Developer</v>
      </c>
    </row>
    <row r="70" spans="1:3">
      <c r="A70" s="73" t="str">
        <f>IF(OR(path_project_list!F291="course-collection",path_project_list!G291="draft"),"",IF(path_project_list!D70&amp;" - "&amp;path_project_list!E70&lt;&gt;" - ",path_project_list!D70&amp;" - "&amp;path_project_list!E70,""))</f>
        <v>65 - Data Analyst</v>
      </c>
      <c r="B70" s="76" t="b">
        <f>IF(COUNTIF(A$1:A70,A:A)=1,MAX(B$1:B69)+1)</f>
        <v>0</v>
      </c>
      <c r="C70" s="73" t="str">
        <f t="shared" si="0"/>
        <v>167 - AI Engineer</v>
      </c>
    </row>
    <row r="71" spans="1:3">
      <c r="A71" s="73" t="str">
        <f>IF(OR(path_project_list!F292="course-collection",path_project_list!G292="draft"),"",IF(path_project_list!D71&amp;" - "&amp;path_project_list!E71&lt;&gt;" - ",path_project_list!D71&amp;" - "&amp;path_project_list!E71,""))</f>
        <v>65 - Data Analyst</v>
      </c>
      <c r="B71" s="76" t="b">
        <f>IF(COUNTIF(A$1:A71,A:A)=1,MAX(B$1:B70)+1)</f>
        <v>0</v>
      </c>
      <c r="C71" s="73" t="str">
        <f t="shared" si="0"/>
        <v>168 - Développeur d'application - Android</v>
      </c>
    </row>
    <row r="72" spans="1:3">
      <c r="A72" s="73" t="str">
        <f>IF(OR(path_project_list!F293="course-collection",path_project_list!G293="draft"),"",IF(path_project_list!D72&amp;" - "&amp;path_project_list!E72&lt;&gt;" - ",path_project_list!D72&amp;" - "&amp;path_project_list!E72,""))</f>
        <v>65 - Data Analyst</v>
      </c>
      <c r="B72" s="76" t="b">
        <f>IF(COUNTIF(A$1:A72,A:A)=1,MAX(B$1:B71)+1)</f>
        <v>0</v>
      </c>
      <c r="C72" s="73" t="str">
        <f t="shared" si="0"/>
        <v>169 - Développeur Salesforce</v>
      </c>
    </row>
    <row r="73" spans="1:3">
      <c r="A73" s="73" t="str">
        <f>IF(OR(path_project_list!F294="course-collection",path_project_list!G294="draft"),"",IF(path_project_list!D73&amp;" - "&amp;path_project_list!E73&lt;&gt;" - ",path_project_list!D73&amp;" - "&amp;path_project_list!E73,""))</f>
        <v>65 - Data Analyst</v>
      </c>
      <c r="B73" s="76" t="b">
        <f>IF(COUNTIF(A$1:A73,A:A)=1,MAX(B$1:B72)+1)</f>
        <v>0</v>
      </c>
      <c r="C73" s="73" t="str">
        <f t="shared" si="0"/>
        <v>171 - Product Owner</v>
      </c>
    </row>
    <row r="74" spans="1:3">
      <c r="A74" s="73" t="str">
        <f>IF(OR(path_project_list!F295="course-collection",path_project_list!G295="draft"),"",IF(path_project_list!D74&amp;" - "&amp;path_project_list!E74&lt;&gt;" - ",path_project_list!D74&amp;" - "&amp;path_project_list!E74,""))</f>
        <v>65 - Data Analyst</v>
      </c>
      <c r="B74" s="76" t="b">
        <f>IF(COUNTIF(A$1:A74,A:A)=1,MAX(B$1:B73)+1)</f>
        <v>0</v>
      </c>
      <c r="C74" s="73" t="str">
        <f t="shared" si="0"/>
        <v>172 - Digital Transformation Lead</v>
      </c>
    </row>
    <row r="75" spans="1:3">
      <c r="A75" s="73" t="str">
        <f>IF(OR(path_project_list!F296="course-collection",path_project_list!G296="draft"),"",IF(path_project_list!D75&amp;" - "&amp;path_project_list!E75&lt;&gt;" - ",path_project_list!D75&amp;" - "&amp;path_project_list!E75,""))</f>
        <v>65 - Data Analyst</v>
      </c>
      <c r="B75" s="76" t="b">
        <f>IF(COUNTIF(A$1:A75,A:A)=1,MAX(B$1:B74)+1)</f>
        <v>0</v>
      </c>
      <c r="C75" s="73" t="str">
        <f t="shared" si="0"/>
        <v>173 - Commercial - Chargé d'affaires</v>
      </c>
    </row>
    <row r="76" spans="1:3">
      <c r="A76" s="73" t="str">
        <f>IF(OR(path_project_list!F297="course-collection",path_project_list!G297="draft"),"",IF(path_project_list!D76&amp;" - "&amp;path_project_list!E76&lt;&gt;" - ",path_project_list!D76&amp;" - "&amp;path_project_list!E76,""))</f>
        <v>67 - Ruby Developer</v>
      </c>
      <c r="B76" s="76">
        <f>IF(COUNTIF(A$1:A76,A:A)=1,MAX(B$1:B75)+1)</f>
        <v>11</v>
      </c>
      <c r="C76" s="73" t="str">
        <f t="shared" si="0"/>
        <v>174 - Prép'Android</v>
      </c>
    </row>
    <row r="77" spans="1:3">
      <c r="A77" s="73" t="str">
        <f>IF(OR(path_project_list!F298="course-collection",path_project_list!G298="draft"),"",IF(path_project_list!D77&amp;" - "&amp;path_project_list!E77&lt;&gt;" - ",path_project_list!D77&amp;" - "&amp;path_project_list!E77,""))</f>
        <v>67 - Ruby Developer</v>
      </c>
      <c r="B77" s="76" t="b">
        <f>IF(COUNTIF(A$1:A77,A:A)=1,MAX(B$1:B76)+1)</f>
        <v>0</v>
      </c>
      <c r="C77" s="73" t="str">
        <f t="shared" si="0"/>
        <v>175 - Prép'iOS</v>
      </c>
    </row>
    <row r="78" spans="1:3">
      <c r="A78" s="73" t="str">
        <f>IF(OR(path_project_list!F299="course-collection",path_project_list!G299="draft"),"",IF(path_project_list!D78&amp;" - "&amp;path_project_list!E78&lt;&gt;" - ",path_project_list!D78&amp;" - "&amp;path_project_list!E78,""))</f>
        <v>67 - Ruby Developer</v>
      </c>
      <c r="B78" s="76" t="b">
        <f>IF(COUNTIF(A$1:A78,A:A)=1,MAX(B$1:B77)+1)</f>
        <v>0</v>
      </c>
      <c r="C78" s="73" t="str">
        <f t="shared" si="0"/>
        <v>176 - POEC Développeur Java</v>
      </c>
    </row>
    <row r="79" spans="1:3">
      <c r="A79" s="73" t="str">
        <f>IF(OR(path_project_list!F300="course-collection",path_project_list!G300="draft"),"",IF(path_project_list!D79&amp;" - "&amp;path_project_list!E79&lt;&gt;" - ",path_project_list!D79&amp;" - "&amp;path_project_list!E79,""))</f>
        <v>67 - Ruby Developer</v>
      </c>
      <c r="B79" s="76" t="b">
        <f>IF(COUNTIF(A$1:A79,A:A)=1,MAX(B$1:B78)+1)</f>
        <v>0</v>
      </c>
      <c r="C79" s="73" t="str">
        <f t="shared" si="0"/>
        <v>177 - POEC consultant Salesforce</v>
      </c>
    </row>
    <row r="80" spans="1:3">
      <c r="A80" s="73" t="str">
        <f>IF(OR(path_project_list!F301="course-collection",path_project_list!G301="draft"),"",IF(path_project_list!D80&amp;" - "&amp;path_project_list!E80&lt;&gt;" - ",path_project_list!D80&amp;" - "&amp;path_project_list!E80,""))</f>
        <v>67 - Ruby Developer</v>
      </c>
      <c r="B80" s="76" t="b">
        <f>IF(COUNTIF(A$1:A80,A:A)=1,MAX(B$1:B79)+1)</f>
        <v>0</v>
      </c>
      <c r="C80" s="73" t="str">
        <f t="shared" si="0"/>
        <v>178 - POEC Développeur Web</v>
      </c>
    </row>
    <row r="81" spans="1:3">
      <c r="A81" s="73" t="str">
        <f>IF(OR(path_project_list!F302="course-collection",path_project_list!G302="draft"),"",IF(path_project_list!D81&amp;" - "&amp;path_project_list!E81&lt;&gt;" - ",path_project_list!D81&amp;" - "&amp;path_project_list!E81,""))</f>
        <v>67 - Ruby Developer</v>
      </c>
      <c r="B81" s="76" t="b">
        <f>IF(COUNTIF(A$1:A81,A:A)=1,MAX(B$1:B80)+1)</f>
        <v>0</v>
      </c>
      <c r="C81" s="73" t="str">
        <f t="shared" si="0"/>
        <v>179 - Prép'fullstack</v>
      </c>
    </row>
    <row r="82" spans="1:3">
      <c r="A82" s="73" t="str">
        <f>IF(OR(path_project_list!F303="course-collection",path_project_list!G303="draft"),"",IF(path_project_list!D82&amp;" - "&amp;path_project_list!E82&lt;&gt;" - ",path_project_list!D82&amp;" - "&amp;path_project_list!E82,""))</f>
        <v>67 - Ruby Developer</v>
      </c>
      <c r="B82" s="76" t="b">
        <f>IF(COUNTIF(A$1:A82,A:A)=1,MAX(B$1:B81)+1)</f>
        <v>0</v>
      </c>
      <c r="C82" s="73" t="str">
        <f t="shared" si="0"/>
        <v>180 - Product Owner</v>
      </c>
    </row>
    <row r="83" spans="1:3">
      <c r="A83" s="73" t="str">
        <f>IF(OR(path_project_list!F304="course-collection",path_project_list!G304="draft"),"",IF(path_project_list!D83&amp;" - "&amp;path_project_list!E83&lt;&gt;" - ",path_project_list!D83&amp;" - "&amp;path_project_list!E83,""))</f>
        <v>67 - Ruby Developer</v>
      </c>
      <c r="B83" s="76" t="b">
        <f>IF(COUNTIF(A$1:A83,A:A)=1,MAX(B$1:B82)+1)</f>
        <v>0</v>
      </c>
      <c r="C83" s="73" t="str">
        <f t="shared" si="0"/>
        <v>181 - Trouvez le métier qui vous correspond</v>
      </c>
    </row>
    <row r="84" spans="1:3">
      <c r="A84" s="73" t="str">
        <f>IF(OR(path_project_list!F305="course-collection",path_project_list!G305="draft"),"",IF(path_project_list!D84&amp;" - "&amp;path_project_list!E84&lt;&gt;" - ",path_project_list!D84&amp;" - "&amp;path_project_list!E84,""))</f>
        <v>67 - Ruby Developer</v>
      </c>
      <c r="B84" s="76" t="b">
        <f>IF(COUNTIF(A$1:A84,A:A)=1,MAX(B$1:B83)+1)</f>
        <v>0</v>
      </c>
      <c r="C84" s="73" t="str">
        <f t="shared" si="0"/>
        <v>183 - Software Architect</v>
      </c>
    </row>
    <row r="85" spans="1:3">
      <c r="A85" s="73" t="str">
        <f>IF(OR(path_project_list!F306="course-collection",path_project_list!G306="draft"),"",IF(path_project_list!D85&amp;" - "&amp;path_project_list!E85&lt;&gt;" - ",path_project_list!D85&amp;" - "&amp;path_project_list!E85,""))</f>
        <v>67 - Ruby Developer</v>
      </c>
      <c r="B85" s="76" t="b">
        <f>IF(COUNTIF(A$1:A85,A:A)=1,MAX(B$1:B84)+1)</f>
        <v>0</v>
      </c>
      <c r="C85" s="73" t="str">
        <f t="shared" si="0"/>
        <v>185 - Développeur Web</v>
      </c>
    </row>
    <row r="86" spans="1:3">
      <c r="A86" s="73" t="str">
        <f>IF(OR(path_project_list!F307="course-collection",path_project_list!G307="draft"),"",IF(path_project_list!D86&amp;" - "&amp;path_project_list!E86&lt;&gt;" - ",path_project_list!D86&amp;" - "&amp;path_project_list!E86,""))</f>
        <v>68 - Développeur d'application - Python</v>
      </c>
      <c r="B86" s="76">
        <f>IF(COUNTIF(A$1:A86,A:A)=1,MAX(B$1:B85)+1)</f>
        <v>12</v>
      </c>
      <c r="C86" s="73" t="str">
        <f t="shared" si="0"/>
        <v>188 - Ingénieur IA</v>
      </c>
    </row>
    <row r="87" spans="1:3">
      <c r="A87" s="73" t="str">
        <f>IF(OR(path_project_list!F308="course-collection",path_project_list!G308="draft"),"",IF(path_project_list!D87&amp;" - "&amp;path_project_list!E87&lt;&gt;" - ",path_project_list!D87&amp;" - "&amp;path_project_list!E87,""))</f>
        <v>68 - Développeur d'application - Python</v>
      </c>
      <c r="B87" s="76" t="b">
        <f>IF(COUNTIF(A$1:A87,A:A)=1,MAX(B$1:B86)+1)</f>
        <v>0</v>
      </c>
      <c r="C87" s="73" t="str">
        <f t="shared" si="0"/>
        <v>190 - Architecte logiciel</v>
      </c>
    </row>
    <row r="88" spans="1:3">
      <c r="A88" s="73" t="str">
        <f>IF(OR(path_project_list!F309="course-collection",path_project_list!G309="draft"),"",IF(path_project_list!D88&amp;" - "&amp;path_project_list!E88&lt;&gt;" - ",path_project_list!D88&amp;" - "&amp;path_project_list!E88,""))</f>
        <v>68 - Développeur d'application - Python</v>
      </c>
      <c r="B88" s="76" t="b">
        <f>IF(COUNTIF(A$1:A88,A:A)=1,MAX(B$1:B87)+1)</f>
        <v>0</v>
      </c>
      <c r="C88" s="73" t="str">
        <f t="shared" si="0"/>
        <v>191 - Développeur d'application - Java</v>
      </c>
    </row>
    <row r="89" spans="1:3">
      <c r="A89" s="73" t="str">
        <f>IF(OR(path_project_list!F310="course-collection",path_project_list!G310="draft"),"",IF(path_project_list!D89&amp;" - "&amp;path_project_list!E89&lt;&gt;" - ",path_project_list!D89&amp;" - "&amp;path_project_list!E89,""))</f>
        <v>68 - Développeur d'application - Python</v>
      </c>
      <c r="B89" s="76" t="b">
        <f>IF(COUNTIF(A$1:A89,A:A)=1,MAX(B$1:B88)+1)</f>
        <v>0</v>
      </c>
      <c r="C89" s="73" t="str">
        <f t="shared" si="0"/>
        <v>192 - PRFE Administrateur Infrastructure et Cloud</v>
      </c>
    </row>
    <row r="90" spans="1:3">
      <c r="A90" s="73" t="str">
        <f>IF(OR(path_project_list!F311="course-collection",path_project_list!G311="draft"),"",IF(path_project_list!D90&amp;" - "&amp;path_project_list!E90&lt;&gt;" - ",path_project_list!D90&amp;" - "&amp;path_project_list!E90,""))</f>
        <v>68 - Développeur d'application - Python</v>
      </c>
      <c r="B90" s="76" t="b">
        <f>IF(COUNTIF(A$1:A90,A:A)=1,MAX(B$1:B89)+1)</f>
        <v>0</v>
      </c>
      <c r="C90" s="73" t="str">
        <f t="shared" si="0"/>
        <v>193 - PRFE Responsable en sécurité des systèmes d'information</v>
      </c>
    </row>
    <row r="91" spans="1:3">
      <c r="A91" s="73" t="str">
        <f>IF(OR(path_project_list!F312="course-collection",path_project_list!G312="draft"),"",IF(path_project_list!D91&amp;" - "&amp;path_project_list!E91&lt;&gt;" - ",path_project_list!D91&amp;" - "&amp;path_project_list!E91,""))</f>
        <v>68 - Développeur d'application - Python</v>
      </c>
      <c r="B91" s="76" t="b">
        <f>IF(COUNTIF(A$1:A91,A:A)=1,MAX(B$1:B90)+1)</f>
        <v>0</v>
      </c>
      <c r="C91" s="73" t="str">
        <f t="shared" si="0"/>
        <v>194 - PRFE Data Analyst</v>
      </c>
    </row>
    <row r="92" spans="1:3">
      <c r="A92" s="73" t="str">
        <f>IF(OR(path_project_list!F313="course-collection",path_project_list!G313="draft"),"",IF(path_project_list!D92&amp;" - "&amp;path_project_list!E92&lt;&gt;" - ",path_project_list!D92&amp;" - "&amp;path_project_list!E92,""))</f>
        <v>68 - Développeur d'application - Python</v>
      </c>
      <c r="B92" s="76" t="b">
        <f>IF(COUNTIF(A$1:A92,A:A)=1,MAX(B$1:B91)+1)</f>
        <v>0</v>
      </c>
      <c r="C92" s="73" t="str">
        <f t="shared" si="0"/>
        <v>195 - PRFE Développeur d'application - PHP</v>
      </c>
    </row>
    <row r="93" spans="1:3">
      <c r="A93" s="73" t="str">
        <f>IF(OR(path_project_list!F314="course-collection",path_project_list!G314="draft"),"",IF(path_project_list!D93&amp;" - "&amp;path_project_list!E93&lt;&gt;" - ",path_project_list!D93&amp;" - "&amp;path_project_list!E93,""))</f>
        <v>68 - Développeur d'application - Python</v>
      </c>
      <c r="B93" s="76" t="b">
        <f>IF(COUNTIF(A$1:A93,A:A)=1,MAX(B$1:B92)+1)</f>
        <v>0</v>
      </c>
      <c r="C93" s="73" t="str">
        <f t="shared" si="0"/>
        <v>196 - PRFE Développeur d'application - Android</v>
      </c>
    </row>
    <row r="94" spans="1:3">
      <c r="A94" s="73" t="str">
        <f>IF(OR(path_project_list!F315="course-collection",path_project_list!G315="draft"),"",IF(path_project_list!D94&amp;" - "&amp;path_project_list!E94&lt;&gt;" - ",path_project_list!D94&amp;" - "&amp;path_project_list!E94,""))</f>
        <v>68 - Développeur d'application - Python</v>
      </c>
      <c r="B94" s="76" t="b">
        <f>IF(COUNTIF(A$1:A94,A:A)=1,MAX(B$1:B93)+1)</f>
        <v>0</v>
      </c>
      <c r="C94" s="73" t="str">
        <f t="shared" si="0"/>
        <v>197 - PRFE Développeur d'application - Java</v>
      </c>
    </row>
    <row r="95" spans="1:3">
      <c r="A95" s="73" t="str">
        <f>IF(OR(path_project_list!F316="course-collection",path_project_list!G316="draft"),"",IF(path_project_list!D95&amp;" - "&amp;path_project_list!E95&lt;&gt;" - ",path_project_list!D95&amp;" - "&amp;path_project_list!E95,""))</f>
        <v>68 - Développeur d'application - Python</v>
      </c>
      <c r="B95" s="76" t="b">
        <f>IF(COUNTIF(A$1:A95,A:A)=1,MAX(B$1:B94)+1)</f>
        <v>0</v>
      </c>
      <c r="C95" s="73" t="str">
        <f t="shared" si="0"/>
        <v>198 - Data Visualization with Tableau</v>
      </c>
    </row>
    <row r="96" spans="1:3">
      <c r="A96" s="73" t="str">
        <f>IF(OR(path_project_list!F317="course-collection",path_project_list!G317="draft"),"",IF(path_project_list!D96&amp;" - "&amp;path_project_list!E96&lt;&gt;" - ",path_project_list!D96&amp;" - "&amp;path_project_list!E96,""))</f>
        <v>68 - Développeur d'application - Python</v>
      </c>
      <c r="B96" s="76" t="b">
        <f>IF(COUNTIF(A$1:A96,A:A)=1,MAX(B$1:B95)+1)</f>
        <v>0</v>
      </c>
      <c r="C96" s="73" t="str">
        <f t="shared" si="0"/>
        <v>199 - Database Querying with SQL</v>
      </c>
    </row>
    <row r="97" spans="1:3">
      <c r="A97" s="73" t="str">
        <f>IF(OR(path_project_list!F318="course-collection",path_project_list!G318="draft"),"",IF(path_project_list!D97&amp;" - "&amp;path_project_list!E97&lt;&gt;" - ",path_project_list!D97&amp;" - "&amp;path_project_list!E97,""))</f>
        <v>68 - Développeur d'application - Python</v>
      </c>
      <c r="B97" s="76" t="b">
        <f>IF(COUNTIF(A$1:A97,A:A)=1,MAX(B$1:B96)+1)</f>
        <v>0</v>
      </c>
      <c r="C97" s="73" t="str">
        <f t="shared" si="0"/>
        <v>200 - Data Wrangling with Python</v>
      </c>
    </row>
    <row r="98" spans="1:3">
      <c r="A98" s="73" t="str">
        <f>IF(OR(path_project_list!F319="course-collection",path_project_list!G319="draft"),"",IF(path_project_list!D98&amp;" - "&amp;path_project_list!E98&lt;&gt;" - ",path_project_list!D98&amp;" - "&amp;path_project_list!E98,""))</f>
        <v>68 - Développeur d'application - Python</v>
      </c>
      <c r="B98" s="76" t="b">
        <f>IF(COUNTIF(A$1:A98,A:A)=1,MAX(B$1:B97)+1)</f>
        <v>0</v>
      </c>
      <c r="C98" s="73" t="str">
        <f t="shared" si="0"/>
        <v>201 - Agile project management with SCRUM</v>
      </c>
    </row>
    <row r="99" spans="1:3">
      <c r="A99" s="73" t="str">
        <f>IF(OR(path_project_list!F320="course-collection",path_project_list!G320="draft"),"",IF(path_project_list!D99&amp;" - "&amp;path_project_list!E99&lt;&gt;" - ",path_project_list!D99&amp;" - "&amp;path_project_list!E99,""))</f>
        <v>69 - Développeur d'application - iOS</v>
      </c>
      <c r="B99" s="76">
        <f>IF(COUNTIF(A$1:A99,A:A)=1,MAX(B$1:B98)+1)</f>
        <v>13</v>
      </c>
      <c r="C99" s="73" t="str">
        <f t="shared" si="0"/>
        <v>202 - Foundations of Web Development</v>
      </c>
    </row>
    <row r="100" spans="1:3">
      <c r="A100" s="73" t="str">
        <f>IF(OR(path_project_list!F321="course-collection",path_project_list!G321="draft"),"",IF(path_project_list!D100&amp;" - "&amp;path_project_list!E100&lt;&gt;" - ",path_project_list!D100&amp;" - "&amp;path_project_list!E100,""))</f>
        <v>69 - Développeur d'application - iOS</v>
      </c>
      <c r="B100" s="76" t="b">
        <f>IF(COUNTIF(A$1:A100,A:A)=1,MAX(B$1:B99)+1)</f>
        <v>0</v>
      </c>
      <c r="C100" s="73" t="str">
        <f t="shared" si="0"/>
        <v>204 - Design Business Solutions with Salesforce</v>
      </c>
    </row>
    <row r="101" spans="1:3">
      <c r="A101" s="73" t="str">
        <f>IF(OR(path_project_list!F322="course-collection",path_project_list!G322="draft"),"",IF(path_project_list!D101&amp;" - "&amp;path_project_list!E101&lt;&gt;" - ",path_project_list!D101&amp;" - "&amp;path_project_list!E101,""))</f>
        <v>69 - Développeur d'application - iOS</v>
      </c>
      <c r="B101" s="76" t="b">
        <f>IF(COUNTIF(A$1:A101,A:A)=1,MAX(B$1:B100)+1)</f>
        <v>0</v>
      </c>
      <c r="C101" s="73" t="str">
        <f t="shared" si="0"/>
        <v>205 - Test-Driven Development with Java</v>
      </c>
    </row>
    <row r="102" spans="1:3">
      <c r="A102" s="73" t="str">
        <f>IF(OR(path_project_list!F323="course-collection",path_project_list!G323="draft"),"",IF(path_project_list!D102&amp;" - "&amp;path_project_list!E102&lt;&gt;" - ",path_project_list!D102&amp;" - "&amp;path_project_list!E102,""))</f>
        <v>69 - Développeur d'application - iOS</v>
      </c>
      <c r="B102" s="76" t="b">
        <f>IF(COUNTIF(A$1:A102,A:A)=1,MAX(B$1:B101)+1)</f>
        <v>0</v>
      </c>
      <c r="C102" s="73" t="str">
        <f t="shared" si="0"/>
        <v>206 - Python Developer</v>
      </c>
    </row>
    <row r="103" spans="1:3">
      <c r="A103" s="73" t="str">
        <f>IF(OR(path_project_list!F324="course-collection",path_project_list!G324="draft"),"",IF(path_project_list!D103&amp;" - "&amp;path_project_list!E103&lt;&gt;" - ",path_project_list!D103&amp;" - "&amp;path_project_list!E103,""))</f>
        <v>69 - Développeur d'application - iOS</v>
      </c>
      <c r="B103" s="76" t="b">
        <f>IF(COUNTIF(A$1:A103,A:A)=1,MAX(B$1:B102)+1)</f>
        <v>0</v>
      </c>
      <c r="C103" s="73" t="str">
        <f t="shared" si="0"/>
        <v>207 - Back-end Developer: Java</v>
      </c>
    </row>
    <row r="104" spans="1:3">
      <c r="A104" s="73" t="str">
        <f>IF(OR(path_project_list!F325="course-collection",path_project_list!G325="draft"),"",IF(path_project_list!D104&amp;" - "&amp;path_project_list!E104&lt;&gt;" - ",path_project_list!D104&amp;" - "&amp;path_project_list!E104,""))</f>
        <v>69 - Développeur d'application - iOS</v>
      </c>
      <c r="B104" s="76" t="b">
        <f>IF(COUNTIF(A$1:A104,A:A)=1,MAX(B$1:B103)+1)</f>
        <v>0</v>
      </c>
      <c r="C104" s="73" t="str">
        <f t="shared" si="0"/>
        <v>209 - Scrum Master</v>
      </c>
    </row>
    <row r="105" spans="1:3">
      <c r="A105" s="73" t="str">
        <f>IF(OR(path_project_list!F326="course-collection",path_project_list!G326="draft"),"",IF(path_project_list!D105&amp;" - "&amp;path_project_list!E105&lt;&gt;" - ",path_project_list!D105&amp;" - "&amp;path_project_list!E105,""))</f>
        <v>69 - Développeur d'application - iOS</v>
      </c>
      <c r="B105" s="76" t="b">
        <f>IF(COUNTIF(A$1:A105,A:A)=1,MAX(B$1:B104)+1)</f>
        <v>0</v>
      </c>
      <c r="C105" s="73" t="str">
        <f t="shared" si="0"/>
        <v>230 - Conception Logicielle et BDD avec SQL</v>
      </c>
    </row>
    <row r="106" spans="1:3">
      <c r="A106" s="73" t="str">
        <f>IF(OR(path_project_list!F327="course-collection",path_project_list!G327="draft"),"",IF(path_project_list!D106&amp;" - "&amp;path_project_list!E106&lt;&gt;" - ",path_project_list!D106&amp;" - "&amp;path_project_list!E106,""))</f>
        <v>69 - Développeur d'application - iOS</v>
      </c>
      <c r="B106" s="76" t="b">
        <f>IF(COUNTIF(A$1:A106,A:A)=1,MAX(B$1:B105)+1)</f>
        <v>0</v>
      </c>
      <c r="C106" s="73" t="str">
        <f t="shared" si="0"/>
        <v>231 - Programmation Back-End avec Java &amp; Spring</v>
      </c>
    </row>
    <row r="107" spans="1:3">
      <c r="A107" s="73" t="str">
        <f>IF(OR(path_project_list!F328="course-collection",path_project_list!G328="draft"),"",IF(path_project_list!D107&amp;" - "&amp;path_project_list!E107&lt;&gt;" - ",path_project_list!D107&amp;" - "&amp;path_project_list!E107,""))</f>
        <v>69 - Développeur d'application - iOS</v>
      </c>
      <c r="B107" s="76" t="b">
        <f>IF(COUNTIF(A$1:A107,A:A)=1,MAX(B$1:B106)+1)</f>
        <v>0</v>
      </c>
      <c r="C107" s="73" t="str">
        <f t="shared" si="0"/>
        <v>232 - Test Logiciel avec JUnit</v>
      </c>
    </row>
    <row r="108" spans="1:3">
      <c r="A108" s="73" t="str">
        <f>IF(OR(path_project_list!F329="course-collection",path_project_list!G329="draft"),"",IF(path_project_list!D108&amp;" - "&amp;path_project_list!E108&lt;&gt;" - ",path_project_list!D108&amp;" - "&amp;path_project_list!E108,""))</f>
        <v>69 - Développeur d'application - iOS</v>
      </c>
      <c r="B108" s="76" t="b">
        <f>IF(COUNTIF(A$1:A108,A:A)=1,MAX(B$1:B107)+1)</f>
        <v>0</v>
      </c>
      <c r="C108" s="73" t="str">
        <f t="shared" si="0"/>
        <v>233 - Maintenance Logicielle avec MultiThreading et Documentation</v>
      </c>
    </row>
    <row r="109" spans="1:3">
      <c r="A109" s="73" t="str">
        <f>IF(OR(path_project_list!F330="course-collection",path_project_list!G330="draft"),"",IF(path_project_list!D109&amp;" - "&amp;path_project_list!E109&lt;&gt;" - ",path_project_list!D109&amp;" - "&amp;path_project_list!E109,""))</f>
        <v>69 - Développeur d'application - iOS</v>
      </c>
      <c r="B109" s="76" t="b">
        <f>IF(COUNTIF(A$1:A109,A:A)=1,MAX(B$1:B108)+1)</f>
        <v>0</v>
      </c>
      <c r="C109" s="73" t="str">
        <f t="shared" si="0"/>
        <v>234 - Conception de modèles de données avec Salesforce &amp; Apex</v>
      </c>
    </row>
    <row r="110" spans="1:3">
      <c r="A110" s="73" t="str">
        <f>IF(OR(path_project_list!F331="course-collection",path_project_list!G331="draft"),"",IF(path_project_list!D110&amp;" - "&amp;path_project_list!E110&lt;&gt;" - ",path_project_list!D110&amp;" - "&amp;path_project_list!E110,""))</f>
        <v>69 - Développeur d'application - iOS</v>
      </c>
      <c r="B110" s="76" t="b">
        <f>IF(COUNTIF(A$1:A110,A:A)=1,MAX(B$1:B109)+1)</f>
        <v>0</v>
      </c>
      <c r="C110" s="73" t="str">
        <f t="shared" si="0"/>
        <v>235 - Maintenance Logicielle avec Salesforce &amp; Apex</v>
      </c>
    </row>
    <row r="111" spans="1:3">
      <c r="A111" s="73" t="str">
        <f>IF(OR(path_project_list!F332="course-collection",path_project_list!G332="draft"),"",IF(path_project_list!D111&amp;" - "&amp;path_project_list!E111&lt;&gt;" - ",path_project_list!D111&amp;" - "&amp;path_project_list!E111,""))</f>
        <v>72 - Administrateur infrastructure et cloud</v>
      </c>
      <c r="B111" s="76">
        <f>IF(COUNTIF(A$1:A111,A:A)=1,MAX(B$1:B110)+1)</f>
        <v>14</v>
      </c>
      <c r="C111" s="73" t="str">
        <f t="shared" si="0"/>
        <v>236 - Programmation Mobile Android avec Java</v>
      </c>
    </row>
    <row r="112" spans="1:3">
      <c r="A112" s="73" t="str">
        <f>IF(OR(path_project_list!F333="course-collection",path_project_list!G333="draft"),"",IF(path_project_list!D112&amp;" - "&amp;path_project_list!E112&lt;&gt;" - ",path_project_list!D112&amp;" - "&amp;path_project_list!E112,""))</f>
        <v>72 - Administrateur infrastructure et cloud</v>
      </c>
      <c r="B112" s="76" t="b">
        <f>IF(COUNTIF(A$1:A112,A:A)=1,MAX(B$1:B111)+1)</f>
        <v>0</v>
      </c>
      <c r="C112" s="73" t="str">
        <f t="shared" si="0"/>
        <v>237 - Production de contenu web avec CMS et Content Marketing</v>
      </c>
    </row>
    <row r="113" spans="1:3">
      <c r="A113" s="73" t="str">
        <f>IF(OR(path_project_list!F334="course-collection",path_project_list!G334="draft"),"",IF(path_project_list!D113&amp;" - "&amp;path_project_list!E113&lt;&gt;" - ",path_project_list!D113&amp;" - "&amp;path_project_list!E113,""))</f>
        <v>72 - Administrateur infrastructure et cloud</v>
      </c>
      <c r="B113" s="76" t="b">
        <f>IF(COUNTIF(A$1:A113,A:A)=1,MAX(B$1:B112)+1)</f>
        <v>0</v>
      </c>
      <c r="C113" s="73" t="str">
        <f t="shared" si="0"/>
        <v>241 - Static Web Design  with HTML5 &amp; CSS</v>
      </c>
    </row>
    <row r="114" spans="1:3">
      <c r="A114" s="73" t="str">
        <f>IF(OR(path_project_list!F335="course-collection",path_project_list!G335="draft"),"",IF(path_project_list!D114&amp;" - "&amp;path_project_list!E114&lt;&gt;" - ",path_project_list!D114&amp;" - "&amp;path_project_list!E114,""))</f>
        <v>72 - Administrateur infrastructure et cloud</v>
      </c>
      <c r="B114" s="76" t="b">
        <f>IF(COUNTIF(A$1:A114,A:A)=1,MAX(B$1:B113)+1)</f>
        <v>0</v>
      </c>
      <c r="C114" s="73" t="str">
        <f t="shared" si="0"/>
        <v>242 - CSS Animations with Sass</v>
      </c>
    </row>
    <row r="115" spans="1:3">
      <c r="A115" s="73" t="str">
        <f>IF(OR(path_project_list!F336="course-collection",path_project_list!G336="draft"),"",IF(path_project_list!D115&amp;" - "&amp;path_project_list!E115&lt;&gt;" - ",path_project_list!D115&amp;" - "&amp;path_project_list!E115,""))</f>
        <v>72 - Administrateur infrastructure et cloud</v>
      </c>
      <c r="B115" s="76" t="b">
        <f>IF(COUNTIF(A$1:A115,A:A)=1,MAX(B$1:B114)+1)</f>
        <v>0</v>
      </c>
      <c r="C115" s="73" t="str">
        <f t="shared" si="0"/>
        <v>243 - Website Optimization with SEO &amp; Accessibility</v>
      </c>
    </row>
    <row r="116" spans="1:3">
      <c r="A116" s="73" t="str">
        <f>IF(OR(path_project_list!F337="course-collection",path_project_list!G337="draft"),"",IF(path_project_list!D116&amp;" - "&amp;path_project_list!E116&lt;&gt;" - ",path_project_list!D116&amp;" - "&amp;path_project_list!E116,""))</f>
        <v>72 - Administrateur infrastructure et cloud</v>
      </c>
      <c r="B116" s="76" t="b">
        <f>IF(COUNTIF(A$1:A116,A:A)=1,MAX(B$1:B115)+1)</f>
        <v>0</v>
      </c>
      <c r="C116" s="73" t="str">
        <f t="shared" si="0"/>
        <v>244 - Web Services Interaction and Security with APIs</v>
      </c>
    </row>
    <row r="117" spans="1:3">
      <c r="A117" s="73" t="str">
        <f>IF(OR(path_project_list!F338="course-collection",path_project_list!G338="draft"),"",IF(path_project_list!D117&amp;" - "&amp;path_project_list!E117&lt;&gt;" - ",path_project_list!D117&amp;" - "&amp;path_project_list!E117,""))</f>
        <v>72 - Administrateur infrastructure et cloud</v>
      </c>
      <c r="B117" s="76" t="b">
        <f>IF(COUNTIF(A$1:A117,A:A)=1,MAX(B$1:B116)+1)</f>
        <v>0</v>
      </c>
      <c r="C117" s="73" t="str">
        <f t="shared" si="0"/>
        <v>245 - Full-Stack Programming  with Vue.js, Node, Express &amp; MongoDB</v>
      </c>
    </row>
    <row r="118" spans="1:3">
      <c r="A118" s="73" t="str">
        <f>IF(OR(path_project_list!F339="course-collection",path_project_list!G339="draft"),"",IF(path_project_list!D118&amp;" - "&amp;path_project_list!E118&lt;&gt;" - ",path_project_list!D118&amp;" - "&amp;path_project_list!E118,""))</f>
        <v>72 - Administrateur infrastructure et cloud</v>
      </c>
      <c r="B118" s="76" t="b">
        <f>IF(COUNTIF(A$1:A118,A:A)=1,MAX(B$1:B117)+1)</f>
        <v>0</v>
      </c>
      <c r="C118" s="73" t="str">
        <f t="shared" si="0"/>
        <v>246 - Requirements Engineering with Java</v>
      </c>
    </row>
    <row r="119" spans="1:3">
      <c r="A119" s="73" t="str">
        <f>IF(OR(path_project_list!F340="course-collection",path_project_list!G340="draft"),"",IF(path_project_list!D119&amp;" - "&amp;path_project_list!E119&lt;&gt;" - ",path_project_list!D119&amp;" - "&amp;path_project_list!E119,""))</f>
        <v>72 - Administrateur infrastructure et cloud</v>
      </c>
      <c r="B119" s="76" t="b">
        <f>IF(COUNTIF(A$1:A119,A:A)=1,MAX(B$1:B118)+1)</f>
        <v>0</v>
      </c>
      <c r="C119" s="73" t="str">
        <f t="shared" si="0"/>
        <v>247 - Secure Databases Development with Java</v>
      </c>
    </row>
    <row r="120" spans="1:3">
      <c r="A120" s="73" t="str">
        <f>IF(OR(path_project_list!F341="course-collection",path_project_list!G341="draft"),"",IF(path_project_list!D120&amp;" - "&amp;path_project_list!E120&lt;&gt;" - ",path_project_list!D120&amp;" - "&amp;path_project_list!E120,""))</f>
        <v>72 - Administrateur infrastructure et cloud</v>
      </c>
      <c r="B120" s="76" t="b">
        <f>IF(COUNTIF(A$1:A120,A:A)=1,MAX(B$1:B119)+1)</f>
        <v>0</v>
      </c>
      <c r="C120" s="73" t="str">
        <f t="shared" si="0"/>
        <v>248 - Back-end Programming with Java &amp; Spring</v>
      </c>
    </row>
    <row r="121" spans="1:3">
      <c r="A121" s="73" t="str">
        <f>IF(OR(path_project_list!F342="course-collection",path_project_list!G342="draft"),"",IF(path_project_list!D121&amp;" - "&amp;path_project_list!E121&lt;&gt;" - ",path_project_list!D121&amp;" - "&amp;path_project_list!E121,""))</f>
        <v>72 - Administrateur infrastructure et cloud</v>
      </c>
      <c r="B121" s="76" t="b">
        <f>IF(COUNTIF(A$1:A121,A:A)=1,MAX(B$1:B120)+1)</f>
        <v>0</v>
      </c>
      <c r="C121" s="73" t="str">
        <f t="shared" si="0"/>
        <v>249 - Test-Driven Development with JUnit</v>
      </c>
    </row>
    <row r="122" spans="1:3">
      <c r="A122" s="73" t="str">
        <f>IF(OR(path_project_list!F343="course-collection",path_project_list!G343="draft"),"",IF(path_project_list!D122&amp;" - "&amp;path_project_list!E122&lt;&gt;" - ",path_project_list!D122&amp;" - "&amp;path_project_list!E122,""))</f>
        <v>72 - Administrateur infrastructure et cloud</v>
      </c>
      <c r="B122" s="76" t="b">
        <f>IF(COUNTIF(A$1:A122,A:A)=1,MAX(B$1:B121)+1)</f>
        <v>0</v>
      </c>
      <c r="C122" s="73" t="str">
        <f t="shared" si="0"/>
        <v>250 - Distributed Systems with Java Concurrency</v>
      </c>
    </row>
    <row r="123" spans="1:3">
      <c r="A123" s="73" t="str">
        <f>IF(OR(path_project_list!F344="course-collection",path_project_list!G344="draft"),"",IF(path_project_list!D123&amp;" - "&amp;path_project_list!E123&lt;&gt;" - ",path_project_list!D123&amp;" - "&amp;path_project_list!E123,""))</f>
        <v>72 - Administrateur infrastructure et cloud</v>
      </c>
      <c r="B123" s="76" t="b">
        <f>IF(COUNTIF(A$1:A123,A:A)=1,MAX(B$1:B122)+1)</f>
        <v>0</v>
      </c>
      <c r="C123" s="73" t="str">
        <f t="shared" si="0"/>
        <v>251 - Implement Data Models with Salesforce &amp; Apex</v>
      </c>
    </row>
    <row r="124" spans="1:3">
      <c r="A124" s="73" t="str">
        <f>IF(OR(path_project_list!F345="course-collection",path_project_list!G345="draft"),"",IF(path_project_list!D124&amp;" - "&amp;path_project_list!E124&lt;&gt;" - ",path_project_list!D124&amp;" - "&amp;path_project_list!E124,""))</f>
        <v>72 - Administrateur infrastructure et cloud</v>
      </c>
      <c r="B124" s="76" t="b">
        <f>IF(COUNTIF(A$1:A124,A:A)=1,MAX(B$1:B123)+1)</f>
        <v>0</v>
      </c>
      <c r="C124" s="73" t="str">
        <f t="shared" si="0"/>
        <v>252 - Software Maintenance with Salesforce &amp; Apex</v>
      </c>
    </row>
    <row r="125" spans="1:3">
      <c r="A125" s="73" t="str">
        <f>IF(OR(path_project_list!F346="course-collection",path_project_list!G346="draft"),"",IF(path_project_list!D125&amp;" - "&amp;path_project_list!E125&lt;&gt;" - ",path_project_list!D125&amp;" - "&amp;path_project_list!E125,""))</f>
        <v>73 - Product manager</v>
      </c>
      <c r="B125" s="76">
        <f>IF(COUNTIF(A$1:A125,A:A)=1,MAX(B$1:B124)+1)</f>
        <v>15</v>
      </c>
      <c r="C125" s="73" t="str">
        <f t="shared" si="0"/>
        <v>253 - RESTful APIs with ASP.NET</v>
      </c>
    </row>
    <row r="126" spans="1:3">
      <c r="A126" s="73" t="str">
        <f>IF(OR(path_project_list!F347="course-collection",path_project_list!G347="draft"),"",IF(path_project_list!D126&amp;" - "&amp;path_project_list!E126&lt;&gt;" - ",path_project_list!D126&amp;" - "&amp;path_project_list!E126,""))</f>
        <v>73 - Product manager</v>
      </c>
      <c r="B126" s="76" t="b">
        <f>IF(COUNTIF(A$1:A126,A:A)=1,MAX(B$1:B125)+1)</f>
        <v>0</v>
      </c>
      <c r="C126" s="73" t="str">
        <f t="shared" si="0"/>
        <v>254 - Software Requirements Specification with Agile methodology</v>
      </c>
    </row>
    <row r="127" spans="1:3">
      <c r="A127" s="73" t="str">
        <f>IF(OR(path_project_list!F348="course-collection",path_project_list!G348="draft"),"",IF(path_project_list!D127&amp;" - "&amp;path_project_list!E127&lt;&gt;" - ",path_project_list!D127&amp;" - "&amp;path_project_list!E127,""))</f>
        <v>73 - Product manager</v>
      </c>
      <c r="B127" s="76" t="b">
        <f>IF(COUNTIF(A$1:A127,A:A)=1,MAX(B$1:B126)+1)</f>
        <v>0</v>
      </c>
      <c r="C127" s="73" t="str">
        <f t="shared" si="0"/>
        <v>255 - Android Mobile Programming with Java</v>
      </c>
    </row>
    <row r="128" spans="1:3">
      <c r="A128" s="73" t="str">
        <f>IF(OR(path_project_list!F349="course-collection",path_project_list!G349="draft"),"",IF(path_project_list!D128&amp;" - "&amp;path_project_list!E128&lt;&gt;" - ",path_project_list!D128&amp;" - "&amp;path_project_list!E128,""))</f>
        <v>73 - Product manager</v>
      </c>
      <c r="B128" s="76" t="b">
        <f>IF(COUNTIF(A$1:A128,A:A)=1,MAX(B$1:B127)+1)</f>
        <v>0</v>
      </c>
      <c r="C128" s="73" t="str">
        <f t="shared" si="0"/>
        <v>256 - Test-Driven Development in Android</v>
      </c>
    </row>
    <row r="129" spans="1:3">
      <c r="A129" s="73" t="str">
        <f>IF(OR(path_project_list!F350="course-collection",path_project_list!G350="draft"),"",IF(path_project_list!D129&amp;" - "&amp;path_project_list!E129&lt;&gt;" - ",path_project_list!D129&amp;" - "&amp;path_project_list!E129,""))</f>
        <v>73 - Product manager</v>
      </c>
      <c r="B129" s="76" t="b">
        <f>IF(COUNTIF(A$1:A129,A:A)=1,MAX(B$1:B128)+1)</f>
        <v>0</v>
      </c>
      <c r="C129" s="73" t="str">
        <f t="shared" si="0"/>
        <v>257 - Business Model Transformation</v>
      </c>
    </row>
    <row r="130" spans="1:3">
      <c r="A130" s="73" t="str">
        <f>IF(OR(path_project_list!F351="course-collection",path_project_list!G351="draft"),"",IF(path_project_list!D130&amp;" - "&amp;path_project_list!E130&lt;&gt;" - ",path_project_list!D130&amp;" - "&amp;path_project_list!E130,""))</f>
        <v>73 - Product manager</v>
      </c>
      <c r="B130" s="76" t="b">
        <f>IF(COUNTIF(A$1:A130,A:A)=1,MAX(B$1:B129)+1)</f>
        <v>0</v>
      </c>
      <c r="C130" s="73" t="str">
        <f t="shared" si="0"/>
        <v>258 - Database implementation with Kotlin</v>
      </c>
    </row>
    <row r="131" spans="1:3">
      <c r="A131" s="73" t="str">
        <f>IF(OR(path_project_list!F352="course-collection",path_project_list!G352="draft"),"",IF(path_project_list!D131&amp;" - "&amp;path_project_list!E131&lt;&gt;" - ",path_project_list!D131&amp;" - "&amp;path_project_list!E131,""))</f>
        <v>73 - Product manager</v>
      </c>
      <c r="B131" s="76" t="b">
        <f>IF(COUNTIF(A$1:A131,A:A)=1,MAX(B$1:B130)+1)</f>
        <v>0</v>
      </c>
      <c r="C131" s="73" t="str">
        <f t="shared" si="0"/>
        <v>259 - Technology Analysis &amp; Adoption</v>
      </c>
    </row>
    <row r="132" spans="1:3">
      <c r="A132" s="73" t="str">
        <f>IF(OR(path_project_list!F353="course-collection",path_project_list!G353="draft"),"",IF(path_project_list!D132&amp;" - "&amp;path_project_list!E132&lt;&gt;" - ",path_project_list!D132&amp;" - "&amp;path_project_list!E132,""))</f>
        <v>73 - Product manager</v>
      </c>
      <c r="B132" s="76" t="b">
        <f>IF(COUNTIF(A$1:A132,A:A)=1,MAX(B$1:B131)+1)</f>
        <v>0</v>
      </c>
      <c r="C132" s="73" t="str">
        <f t="shared" si="0"/>
        <v>260 - Change Management</v>
      </c>
    </row>
    <row r="133" spans="1:3">
      <c r="A133" s="73" t="str">
        <f>IF(OR(path_project_list!F354="course-collection",path_project_list!G354="draft"),"",IF(path_project_list!D133&amp;" - "&amp;path_project_list!E133&lt;&gt;" - ",path_project_list!D133&amp;" - "&amp;path_project_list!E133,""))</f>
        <v>73 - Product manager</v>
      </c>
      <c r="B133" s="76" t="b">
        <f>IF(COUNTIF(A$1:A133,A:A)=1,MAX(B$1:B132)+1)</f>
        <v>0</v>
      </c>
      <c r="C133" s="73" t="str">
        <f t="shared" si="0"/>
        <v>261 - Salesforce Programming with Visualforce &amp; Lightning</v>
      </c>
    </row>
    <row r="134" spans="1:3">
      <c r="A134" s="73" t="str">
        <f>IF(OR(path_project_list!F355="course-collection",path_project_list!G355="draft"),"",IF(path_project_list!D134&amp;" - "&amp;path_project_list!E134&lt;&gt;" - ",path_project_list!D134&amp;" - "&amp;path_project_list!E134,""))</f>
        <v>73 - Product manager</v>
      </c>
      <c r="B134" s="76" t="b">
        <f>IF(COUNTIF(A$1:A134,A:A)=1,MAX(B$1:B133)+1)</f>
        <v>0</v>
      </c>
      <c r="C134" s="73" t="str">
        <f t="shared" si="0"/>
        <v>263 - Data-driven decision-making</v>
      </c>
    </row>
    <row r="135" spans="1:3">
      <c r="A135" s="73" t="str">
        <f>IF(OR(path_project_list!F356="course-collection",path_project_list!G356="draft"),"",IF(path_project_list!D135&amp;" - "&amp;path_project_list!E135&lt;&gt;" - ",path_project_list!D135&amp;" - "&amp;path_project_list!E135,""))</f>
        <v>73 - Product manager</v>
      </c>
      <c r="B135" s="76" t="b">
        <f>IF(COUNTIF(A$1:A135,A:A)=1,MAX(B$1:B134)+1)</f>
        <v>0</v>
      </c>
      <c r="C135" s="73" t="str">
        <f t="shared" si="0"/>
        <v>264 - Gestion de portefeuille client</v>
      </c>
    </row>
    <row r="136" spans="1:3">
      <c r="A136" s="73" t="str">
        <f>IF(OR(path_project_list!F357="course-collection",path_project_list!G357="draft"),"",IF(path_project_list!D136&amp;" - "&amp;path_project_list!E136&lt;&gt;" - ",path_project_list!D136&amp;" - "&amp;path_project_list!E136,""))</f>
        <v>74 - iOS Developer</v>
      </c>
      <c r="B136" s="76">
        <f>IF(COUNTIF(A$1:A136,A:A)=1,MAX(B$1:B135)+1)</f>
        <v>16</v>
      </c>
      <c r="C136" s="73" t="str">
        <f t="shared" si="0"/>
        <v>265 - Posture commerciale et veille</v>
      </c>
    </row>
    <row r="137" spans="1:3">
      <c r="A137" s="73" t="str">
        <f>IF(OR(path_project_list!F358="course-collection",path_project_list!G358="draft"),"",IF(path_project_list!D137&amp;" - "&amp;path_project_list!E137&lt;&gt;" - ",path_project_list!D137&amp;" - "&amp;path_project_list!E137,""))</f>
        <v>74 - iOS Developer</v>
      </c>
      <c r="B137" s="76" t="b">
        <f>IF(COUNTIF(A$1:A137,A:A)=1,MAX(B$1:B136)+1)</f>
        <v>0</v>
      </c>
      <c r="C137" s="73" t="str">
        <f t="shared" si="0"/>
        <v>266 - Déploiement de parc informatique</v>
      </c>
    </row>
    <row r="138" spans="1:3">
      <c r="A138" s="73" t="str">
        <f>IF(OR(path_project_list!F359="course-collection",path_project_list!G359="draft"),"",IF(path_project_list!D138&amp;" - "&amp;path_project_list!E138&lt;&gt;" - ",path_project_list!D138&amp;" - "&amp;path_project_list!E138,""))</f>
        <v>74 - iOS Developer</v>
      </c>
      <c r="B138" s="76" t="b">
        <f>IF(COUNTIF(A$1:A138,A:A)=1,MAX(B$1:B137)+1)</f>
        <v>0</v>
      </c>
      <c r="C138" s="73" t="str">
        <f t="shared" si="0"/>
        <v>267 - Administration de parc informatique</v>
      </c>
    </row>
    <row r="139" spans="1:3">
      <c r="A139" s="73" t="str">
        <f>IF(OR(path_project_list!F360="course-collection",path_project_list!G360="draft"),"",IF(path_project_list!D139&amp;" - "&amp;path_project_list!E139&lt;&gt;" - ",path_project_list!D139&amp;" - "&amp;path_project_list!E139,""))</f>
        <v>74 - iOS Developer</v>
      </c>
      <c r="B139" s="76" t="b">
        <f>IF(COUNTIF(A$1:A139,A:A)=1,MAX(B$1:B138)+1)</f>
        <v>0</v>
      </c>
      <c r="C139" s="73" t="str">
        <f t="shared" si="0"/>
        <v>268 - Gestion de Parc Informatique</v>
      </c>
    </row>
    <row r="140" spans="1:3">
      <c r="A140" s="73" t="str">
        <f>IF(OR(path_project_list!F361="course-collection",path_project_list!G361="draft"),"",IF(path_project_list!D140&amp;" - "&amp;path_project_list!E140&lt;&gt;" - ",path_project_list!D140&amp;" - "&amp;path_project_list!E140,""))</f>
        <v>74 - iOS Developer</v>
      </c>
      <c r="B140" s="76" t="b">
        <f>IF(COUNTIF(A$1:A140,A:A)=1,MAX(B$1:B139)+1)</f>
        <v>0</v>
      </c>
      <c r="C140" s="73" t="str">
        <f t="shared" si="0"/>
        <v>269 - Assistance Informatique</v>
      </c>
    </row>
    <row r="141" spans="1:3">
      <c r="A141" s="73" t="str">
        <f>IF(OR(path_project_list!F362="course-collection",path_project_list!G362="draft"),"",IF(path_project_list!D141&amp;" - "&amp;path_project_list!E141&lt;&gt;" - ",path_project_list!D141&amp;" - "&amp;path_project_list!E141,""))</f>
        <v>74 - iOS Developer</v>
      </c>
      <c r="B141" s="76" t="b">
        <f>IF(COUNTIF(A$1:A141,A:A)=1,MAX(B$1:B140)+1)</f>
        <v>0</v>
      </c>
      <c r="C141" s="73" t="str">
        <f t="shared" si="0"/>
        <v>270 - Sécurisation du SI</v>
      </c>
    </row>
    <row r="142" spans="1:3">
      <c r="A142" s="73" t="str">
        <f>IF(OR(path_project_list!F363="course-collection",path_project_list!G363="draft"),"",IF(path_project_list!D142&amp;" - "&amp;path_project_list!E142&lt;&gt;" - ",path_project_list!D142&amp;" - "&amp;path_project_list!E142,""))</f>
        <v>74 - iOS Developer</v>
      </c>
      <c r="B142" s="76" t="b">
        <f>IF(COUNTIF(A$1:A142,A:A)=1,MAX(B$1:B141)+1)</f>
        <v>0</v>
      </c>
      <c r="C142" s="73" t="str">
        <f t="shared" si="0"/>
        <v>271 - Déploiement du SI</v>
      </c>
    </row>
    <row r="143" spans="1:3">
      <c r="A143" s="73" t="str">
        <f>IF(OR(path_project_list!F364="course-collection",path_project_list!G364="draft"),"",IF(path_project_list!D143&amp;" - "&amp;path_project_list!E143&lt;&gt;" - ",path_project_list!D143&amp;" - "&amp;path_project_list!E143,""))</f>
        <v>74 - iOS Developer</v>
      </c>
      <c r="B143" s="76" t="b">
        <f>IF(COUNTIF(A$1:A143,A:A)=1,MAX(B$1:B142)+1)</f>
        <v>0</v>
      </c>
      <c r="C143" s="73" t="str">
        <f t="shared" si="0"/>
        <v>272 - Administration du cloud</v>
      </c>
    </row>
    <row r="144" spans="1:3">
      <c r="A144" s="73" t="str">
        <f>IF(OR(path_project_list!F365="course-collection",path_project_list!G365="draft"),"",IF(path_project_list!D144&amp;" - "&amp;path_project_list!E144&lt;&gt;" - ",path_project_list!D144&amp;" - "&amp;path_project_list!E144,""))</f>
        <v>74 - iOS Developer</v>
      </c>
      <c r="B144" s="76" t="b">
        <f>IF(COUNTIF(A$1:A144,A:A)=1,MAX(B$1:B143)+1)</f>
        <v>0</v>
      </c>
      <c r="C144" s="73" t="str">
        <f t="shared" si="0"/>
        <v>274 - Exploratory Data Analysis with Python</v>
      </c>
    </row>
    <row r="145" spans="1:3">
      <c r="A145" s="73" t="str">
        <f>IF(OR(path_project_list!F366="course-collection",path_project_list!G366="draft"),"",IF(path_project_list!D145&amp;" - "&amp;path_project_list!E145&lt;&gt;" - ",path_project_list!D145&amp;" - "&amp;path_project_list!E145,""))</f>
        <v>74 - iOS Developer</v>
      </c>
      <c r="B145" s="76" t="b">
        <f>IF(COUNTIF(A$1:A145,A:A)=1,MAX(B$1:B144)+1)</f>
        <v>0</v>
      </c>
      <c r="C145" s="73" t="str">
        <f t="shared" si="0"/>
        <v>275 - Statistical Classification with Python</v>
      </c>
    </row>
    <row r="146" spans="1:3">
      <c r="A146" s="73" t="str">
        <f>IF(OR(path_project_list!F367="course-collection",path_project_list!G367="draft"),"",IF(path_project_list!D146&amp;" - "&amp;path_project_list!E146&lt;&gt;" - ",path_project_list!D146&amp;" - "&amp;path_project_list!E146,""))</f>
        <v>74 - iOS Developer</v>
      </c>
      <c r="B146" s="76" t="b">
        <f>IF(COUNTIF(A$1:A146,A:A)=1,MAX(B$1:B145)+1)</f>
        <v>0</v>
      </c>
      <c r="C146" s="73" t="str">
        <f t="shared" si="0"/>
        <v>276 - Deep Learning with Python and Azure</v>
      </c>
    </row>
    <row r="147" spans="1:3">
      <c r="A147" s="73" t="str">
        <f>IF(OR(path_project_list!F368="course-collection",path_project_list!G368="draft"),"",IF(path_project_list!D147&amp;" - "&amp;path_project_list!E147&lt;&gt;" - ",path_project_list!D147&amp;" - "&amp;path_project_list!E147,""))</f>
        <v>75 - Android Developer</v>
      </c>
      <c r="B147" s="76">
        <f>IF(COUNTIF(A$1:A147,A:A)=1,MAX(B$1:B146)+1)</f>
        <v>17</v>
      </c>
      <c r="C147" s="73" t="str">
        <f t="shared" si="0"/>
        <v>277 - Analyse de données avec Python</v>
      </c>
    </row>
    <row r="148" spans="1:3">
      <c r="A148" s="73" t="str">
        <f>IF(OR(path_project_list!F369="course-collection",path_project_list!G369="draft"),"",IF(path_project_list!D148&amp;" - "&amp;path_project_list!E148&lt;&gt;" - ",path_project_list!D148&amp;" - "&amp;path_project_list!E148,""))</f>
        <v>75 - Android Developer</v>
      </c>
      <c r="B148" s="76" t="b">
        <f>IF(COUNTIF(A$1:A148,A:A)=1,MAX(B$1:B147)+1)</f>
        <v>0</v>
      </c>
      <c r="C148" s="73" t="str">
        <f t="shared" si="0"/>
        <v>278 - Analyse exploratoire  avec Python - Expert</v>
      </c>
    </row>
    <row r="149" spans="1:3">
      <c r="A149" s="73" t="str">
        <f>IF(OR(path_project_list!F370="course-collection",path_project_list!G370="draft"),"",IF(path_project_list!D149&amp;" - "&amp;path_project_list!E149&lt;&gt;" - ",path_project_list!D149&amp;" - "&amp;path_project_list!E149,""))</f>
        <v>75 - Android Developer</v>
      </c>
      <c r="B149" s="76" t="b">
        <f>IF(COUNTIF(A$1:A149,A:A)=1,MAX(B$1:B148)+1)</f>
        <v>0</v>
      </c>
      <c r="C149" s="73" t="str">
        <f t="shared" si="0"/>
        <v>279 - Apprentissage Supervisé avec Numpy</v>
      </c>
    </row>
    <row r="150" spans="1:3">
      <c r="A150" s="73" t="str">
        <f>IF(OR(path_project_list!F371="course-collection",path_project_list!G371="draft"),"",IF(path_project_list!D150&amp;" - "&amp;path_project_list!E150&lt;&gt;" - ",path_project_list!D150&amp;" - "&amp;path_project_list!E150,""))</f>
        <v>75 - Android Developer</v>
      </c>
      <c r="B150" s="76" t="b">
        <f>IF(COUNTIF(A$1:A150,A:A)=1,MAX(B$1:B149)+1)</f>
        <v>0</v>
      </c>
      <c r="C150" s="73" t="str">
        <f t="shared" si="0"/>
        <v>280 - Deep Learning - Fondamentaux</v>
      </c>
    </row>
    <row r="151" spans="1:3">
      <c r="A151" s="73" t="str">
        <f>IF(OR(path_project_list!F372="course-collection",path_project_list!G372="draft"),"",IF(path_project_list!D151&amp;" - "&amp;path_project_list!E151&lt;&gt;" - ",path_project_list!D151&amp;" - "&amp;path_project_list!E151,""))</f>
        <v>75 - Android Developer</v>
      </c>
      <c r="B151" s="76" t="b">
        <f>IF(COUNTIF(A$1:A151,A:A)=1,MAX(B$1:B150)+1)</f>
        <v>0</v>
      </c>
      <c r="C151" s="73" t="str">
        <f t="shared" si="0"/>
        <v>281 - Deep Learning - Intermédiaire</v>
      </c>
    </row>
    <row r="152" spans="1:3">
      <c r="A152" s="73" t="str">
        <f>IF(OR(path_project_list!F373="course-collection",path_project_list!G373="draft"),"",IF(path_project_list!D152&amp;" - "&amp;path_project_list!E152&lt;&gt;" - ",path_project_list!D152&amp;" - "&amp;path_project_list!E152,""))</f>
        <v>75 - Android Developer</v>
      </c>
      <c r="B152" s="76" t="b">
        <f>IF(COUNTIF(A$1:A152,A:A)=1,MAX(B$1:B151)+1)</f>
        <v>0</v>
      </c>
      <c r="C152" s="73" t="str">
        <f t="shared" si="0"/>
        <v>282 - Distribution d'algorithmes sur un cluster avec Hadoop et Spark</v>
      </c>
    </row>
    <row r="153" spans="1:3">
      <c r="A153" s="73" t="str">
        <f>IF(OR(path_project_list!F374="course-collection",path_project_list!G374="draft"),"",IF(path_project_list!D153&amp;" - "&amp;path_project_list!E153&lt;&gt;" - ",path_project_list!D153&amp;" - "&amp;path_project_list!E153,""))</f>
        <v>75 - Android Developer</v>
      </c>
      <c r="B153" s="76" t="b">
        <f>IF(COUNTIF(A$1:A153,A:A)=1,MAX(B$1:B152)+1)</f>
        <v>0</v>
      </c>
      <c r="C153" s="73" t="str">
        <f t="shared" si="0"/>
        <v>283 - AI Product Deployment with Azure</v>
      </c>
    </row>
    <row r="154" spans="1:3">
      <c r="A154" s="73" t="str">
        <f>IF(OR(path_project_list!F375="course-collection",path_project_list!G375="draft"),"",IF(path_project_list!D154&amp;" - "&amp;path_project_list!E154&lt;&gt;" - ",path_project_list!D154&amp;" - "&amp;path_project_list!E154,""))</f>
        <v>75 - Android Developer</v>
      </c>
      <c r="B154" s="76" t="b">
        <f>IF(COUNTIF(A$1:A154,A:A)=1,MAX(B$1:B153)+1)</f>
        <v>0</v>
      </c>
      <c r="C154" s="73" t="str">
        <f t="shared" si="0"/>
        <v>284 - AI Project Management</v>
      </c>
    </row>
    <row r="155" spans="1:3">
      <c r="A155" s="73" t="str">
        <f>IF(OR(path_project_list!F376="course-collection",path_project_list!G376="draft"),"",IF(path_project_list!D155&amp;" - "&amp;path_project_list!E155&lt;&gt;" - ",path_project_list!D155&amp;" - "&amp;path_project_list!E155,""))</f>
        <v>75 - Android Developer</v>
      </c>
      <c r="B155" s="76" t="b">
        <f>IF(COUNTIF(A$1:A155,A:A)=1,MAX(B$1:B154)+1)</f>
        <v>0</v>
      </c>
      <c r="C155" s="73" t="str">
        <f t="shared" si="0"/>
        <v>285 - Mise en production d'un produit IA avec Azure</v>
      </c>
    </row>
    <row r="156" spans="1:3">
      <c r="A156" s="73" t="str">
        <f>IF(OR(path_project_list!F377="course-collection",path_project_list!G377="draft"),"",IF(path_project_list!D156&amp;" - "&amp;path_project_list!E156&lt;&gt;" - ",path_project_list!D156&amp;" - "&amp;path_project_list!E156,""))</f>
        <v>75 - Android Developer</v>
      </c>
      <c r="B156" s="76" t="b">
        <f>IF(COUNTIF(A$1:A156,A:A)=1,MAX(B$1:B155)+1)</f>
        <v>0</v>
      </c>
      <c r="C156" s="73" t="str">
        <f t="shared" si="0"/>
        <v>286 - Gestion de projet IA</v>
      </c>
    </row>
    <row r="157" spans="1:3">
      <c r="A157" s="73" t="str">
        <f>IF(OR(path_project_list!F378="course-collection",path_project_list!G378="draft"),"",IF(path_project_list!D157&amp;" - "&amp;path_project_list!E157&lt;&gt;" - ",path_project_list!D157&amp;" - "&amp;path_project_list!E157,""))</f>
        <v>76 - UX Designer</v>
      </c>
      <c r="B157" s="76">
        <f>IF(COUNTIF(A$1:A157,A:A)=1,MAX(B$1:B156)+1)</f>
        <v>18</v>
      </c>
      <c r="C157" s="73" t="str">
        <f t="shared" si="0"/>
        <v>287 - Digital Marketer</v>
      </c>
    </row>
    <row r="158" spans="1:3">
      <c r="A158" s="73" t="str">
        <f>IF(OR(path_project_list!F379="course-collection",path_project_list!G379="draft"),"",IF(path_project_list!D158&amp;" - "&amp;path_project_list!E158&lt;&gt;" - ",path_project_list!D158&amp;" - "&amp;path_project_list!E158,""))</f>
        <v>76 - UX Designer</v>
      </c>
      <c r="B158" s="76" t="b">
        <f>IF(COUNTIF(A$1:A158,A:A)=1,MAX(B$1:B157)+1)</f>
        <v>0</v>
      </c>
      <c r="C158" s="73" t="str">
        <f t="shared" si="0"/>
        <v>288 - Lancement &amp; Optimisation Produit</v>
      </c>
    </row>
    <row r="159" spans="1:3">
      <c r="A159" s="73" t="str">
        <f>IF(OR(path_project_list!F380="course-collection",path_project_list!G380="draft"),"",IF(path_project_list!D159&amp;" - "&amp;path_project_list!E159&lt;&gt;" - ",path_project_list!D159&amp;" - "&amp;path_project_list!E159,""))</f>
        <v>76 - UX Designer</v>
      </c>
      <c r="B159" s="76" t="b">
        <f>IF(COUNTIF(A$1:A159,A:A)=1,MAX(B$1:B158)+1)</f>
        <v>0</v>
      </c>
      <c r="C159" s="73" t="str">
        <f t="shared" si="0"/>
        <v>289 - Stratégie social media</v>
      </c>
    </row>
    <row r="160" spans="1:3">
      <c r="A160" s="73" t="str">
        <f>IF(OR(path_project_list!F381="course-collection",path_project_list!G381="draft"),"",IF(path_project_list!D160&amp;" - "&amp;path_project_list!E160&lt;&gt;" - ",path_project_list!D160&amp;" - "&amp;path_project_list!E160,""))</f>
        <v>76 - UX Designer</v>
      </c>
      <c r="B160" s="76" t="b">
        <f>IF(COUNTIF(A$1:A160,A:A)=1,MAX(B$1:B159)+1)</f>
        <v>0</v>
      </c>
      <c r="C160" s="73" t="str">
        <f t="shared" si="0"/>
        <v>290 - Organisation de l'activité commerciale</v>
      </c>
    </row>
    <row r="161" spans="1:3">
      <c r="A161" s="73" t="str">
        <f>IF(OR(path_project_list!F382="course-collection",path_project_list!G382="draft"),"",IF(path_project_list!D161&amp;" - "&amp;path_project_list!E161&lt;&gt;" - ",path_project_list!D161&amp;" - "&amp;path_project_list!E161,""))</f>
        <v>76 - UX Designer</v>
      </c>
      <c r="B161" s="76" t="b">
        <f>IF(COUNTIF(A$1:A161,A:A)=1,MAX(B$1:B160)+1)</f>
        <v>0</v>
      </c>
      <c r="C161" s="73" t="str">
        <f t="shared" si="0"/>
        <v>291 - Prospection commerciale</v>
      </c>
    </row>
    <row r="162" spans="1:3">
      <c r="A162" s="73" t="str">
        <f>IF(OR(path_project_list!F383="course-collection",path_project_list!G383="draft"),"",IF(path_project_list!D162&amp;" - "&amp;path_project_list!E162&lt;&gt;" - ",path_project_list!D162&amp;" - "&amp;path_project_list!E162,""))</f>
        <v>76 - UX Designer</v>
      </c>
      <c r="B162" s="76" t="b">
        <f>IF(COUNTIF(A$1:A162,A:A)=1,MAX(B$1:B161)+1)</f>
        <v>0</v>
      </c>
      <c r="C162" s="73" t="str">
        <f t="shared" si="0"/>
        <v>292 - Product Owner PE</v>
      </c>
    </row>
    <row r="163" spans="1:3">
      <c r="A163" s="73" t="str">
        <f>IF(OR(path_project_list!F384="course-collection",path_project_list!G384="draft"),"",IF(path_project_list!D163&amp;" - "&amp;path_project_list!E163&lt;&gt;" - ",path_project_list!D163&amp;" - "&amp;path_project_list!E163,""))</f>
        <v>76 - UX Designer</v>
      </c>
      <c r="B163" s="76" t="b">
        <f>IF(COUNTIF(A$1:A163,A:A)=1,MAX(B$1:B162)+1)</f>
        <v>0</v>
      </c>
      <c r="C163" s="73" t="str">
        <f t="shared" si="0"/>
        <v>293 - Tech Lead PE</v>
      </c>
    </row>
    <row r="164" spans="1:3">
      <c r="A164" s="73" t="str">
        <f>IF(OR(path_project_list!F385="course-collection",path_project_list!G385="draft"),"",IF(path_project_list!D164&amp;" - "&amp;path_project_list!E164&lt;&gt;" - ",path_project_list!D164&amp;" - "&amp;path_project_list!E164,""))</f>
        <v>76 - UX Designer</v>
      </c>
      <c r="B164" s="76" t="b">
        <f>IF(COUNTIF(A$1:A164,A:A)=1,MAX(B$1:B163)+1)</f>
        <v>0</v>
      </c>
      <c r="C164" s="73" t="str">
        <f t="shared" si="0"/>
        <v>294 - Animation de séance de formation</v>
      </c>
    </row>
    <row r="165" spans="1:3">
      <c r="A165" s="73" t="str">
        <f>IF(OR(path_project_list!F386="course-collection",path_project_list!G386="draft"),"",IF(path_project_list!D165&amp;" - "&amp;path_project_list!E165&lt;&gt;" - ",path_project_list!D165&amp;" - "&amp;path_project_list!E165,""))</f>
        <v>76 - UX Designer</v>
      </c>
      <c r="B165" s="76" t="b">
        <f>IF(COUNTIF(A$1:A165,A:A)=1,MAX(B$1:B164)+1)</f>
        <v>0</v>
      </c>
      <c r="C165" s="73" t="str">
        <f t="shared" si="0"/>
        <v>295 - Préparation de séance de formation</v>
      </c>
    </row>
    <row r="166" spans="1:3">
      <c r="A166" s="73" t="str">
        <f>IF(OR(path_project_list!F387="course-collection",path_project_list!G387="draft"),"",IF(path_project_list!D166&amp;" - "&amp;path_project_list!E166&lt;&gt;" - ",path_project_list!D166&amp;" - "&amp;path_project_list!E166,""))</f>
        <v>76 - UX Designer</v>
      </c>
      <c r="B166" s="76" t="b">
        <f>IF(COUNTIF(A$1:A166,A:A)=1,MAX(B$1:B165)+1)</f>
        <v>0</v>
      </c>
      <c r="C166" s="73" t="str">
        <f t="shared" si="0"/>
        <v>296 - Requêtage de base de données avec SQL</v>
      </c>
    </row>
    <row r="167" spans="1:3">
      <c r="A167" s="73" t="str">
        <f>IF(OR(path_project_list!F388="course-collection",path_project_list!G388="draft"),"",IF(path_project_list!D167&amp;" - "&amp;path_project_list!E167&lt;&gt;" - ",path_project_list!D167&amp;" - "&amp;path_project_list!E167,""))</f>
        <v>78 - Back-End Developer: Java</v>
      </c>
      <c r="B167" s="76">
        <f>IF(COUNTIF(A$1:A167,A:A)=1,MAX(B$1:B166)+1)</f>
        <v>19</v>
      </c>
      <c r="C167" s="73" t="str">
        <f t="shared" si="0"/>
        <v>297 - Passage d'un modèle à l'échelle avec des outils Big Data</v>
      </c>
    </row>
    <row r="168" spans="1:3">
      <c r="A168" s="73" t="str">
        <f>IF(OR(path_project_list!F389="course-collection",path_project_list!G389="draft"),"",IF(path_project_list!D168&amp;" - "&amp;path_project_list!E168&lt;&gt;" - ",path_project_list!D168&amp;" - "&amp;path_project_list!E168,""))</f>
        <v>78 - Back-End Developer: Java</v>
      </c>
      <c r="B168" s="76" t="b">
        <f>IF(COUNTIF(A$1:A168,A:A)=1,MAX(B$1:B167)+1)</f>
        <v>0</v>
      </c>
      <c r="C168" s="73" t="str">
        <f t="shared" si="0"/>
        <v>298 - Model scaling with Big Data tools</v>
      </c>
    </row>
    <row r="169" spans="1:3">
      <c r="A169" s="73" t="str">
        <f>IF(OR(path_project_list!F390="course-collection",path_project_list!G390="draft"),"",IF(path_project_list!D169&amp;" - "&amp;path_project_list!E169&lt;&gt;" - ",path_project_list!D169&amp;" - "&amp;path_project_list!E169,""))</f>
        <v>78 - Back-End Developer: Java</v>
      </c>
      <c r="B169" s="76" t="b">
        <f>IF(COUNTIF(A$1:A169,A:A)=1,MAX(B$1:B168)+1)</f>
        <v>0</v>
      </c>
      <c r="C169" s="73" t="str">
        <f t="shared" si="0"/>
        <v>299 - Unsupervised Machine Learning with Scikit-Learn</v>
      </c>
    </row>
    <row r="170" spans="1:3">
      <c r="A170" s="73" t="str">
        <f>IF(OR(path_project_list!F391="course-collection",path_project_list!G391="draft"),"",IF(path_project_list!D170&amp;" - "&amp;path_project_list!E170&lt;&gt;" - ",path_project_list!D170&amp;" - "&amp;path_project_list!E170,""))</f>
        <v>78 - Back-End Developer: Java</v>
      </c>
      <c r="B170" s="76" t="b">
        <f>IF(COUNTIF(A$1:A170,A:A)=1,MAX(B$1:B169)+1)</f>
        <v>0</v>
      </c>
      <c r="C170" s="73" t="str">
        <f t="shared" si="0"/>
        <v>300 - Supervised Machine Learning with Numpy</v>
      </c>
    </row>
    <row r="171" spans="1:3">
      <c r="A171" s="73" t="str">
        <f>IF(OR(path_project_list!F392="course-collection",path_project_list!G392="draft"),"",IF(path_project_list!D171&amp;" - "&amp;path_project_list!E171&lt;&gt;" - ",path_project_list!D171&amp;" - "&amp;path_project_list!E171,""))</f>
        <v>78 - Back-End Developer: Java</v>
      </c>
      <c r="B171" s="76" t="b">
        <f>IF(COUNTIF(A$1:A171,A:A)=1,MAX(B$1:B170)+1)</f>
        <v>0</v>
      </c>
      <c r="C171" s="73" t="str">
        <f t="shared" si="0"/>
        <v>301 - Apprentissage non supervisé avec Scikit-Learn</v>
      </c>
    </row>
    <row r="172" spans="1:3">
      <c r="A172" s="73" t="str">
        <f>IF(OR(path_project_list!F393="course-collection",path_project_list!G393="draft"),"",IF(path_project_list!D172&amp;" - "&amp;path_project_list!E172&lt;&gt;" - ",path_project_list!D172&amp;" - "&amp;path_project_list!E172,""))</f>
        <v>78 - Back-End Developer: Java</v>
      </c>
      <c r="B172" s="76" t="b">
        <f>IF(COUNTIF(A$1:A172,A:A)=1,MAX(B$1:B171)+1)</f>
        <v>0</v>
      </c>
      <c r="C172" s="73" t="str">
        <f t="shared" si="0"/>
        <v>302 - Exploratory Data Analysis with Python - Expert</v>
      </c>
    </row>
    <row r="173" spans="1:3">
      <c r="A173" s="73" t="str">
        <f>IF(OR(path_project_list!F394="course-collection",path_project_list!G394="draft"),"",IF(path_project_list!D173&amp;" - "&amp;path_project_list!E173&lt;&gt;" - ",path_project_list!D173&amp;" - "&amp;path_project_list!E173,""))</f>
        <v>78 - Back-End Developer: Java</v>
      </c>
      <c r="B173" s="76" t="b">
        <f>IF(COUNTIF(A$1:A173,A:A)=1,MAX(B$1:B172)+1)</f>
        <v>0</v>
      </c>
      <c r="C173" s="73" t="str">
        <f t="shared" si="0"/>
        <v>303 - Coordination d'une équipe projet</v>
      </c>
    </row>
    <row r="174" spans="1:3">
      <c r="A174" s="73" t="str">
        <f>IF(OR(path_project_list!F395="course-collection",path_project_list!G395="draft"),"",IF(path_project_list!D174&amp;" - "&amp;path_project_list!E174&lt;&gt;" - ",path_project_list!D174&amp;" - "&amp;path_project_list!E174,""))</f>
        <v>78 - Back-End Developer: Java</v>
      </c>
      <c r="B174" s="76" t="b">
        <f>IF(COUNTIF(A$1:A174,A:A)=1,MAX(B$1:B173)+1)</f>
        <v>0</v>
      </c>
      <c r="C174" s="73" t="str">
        <f t="shared" si="0"/>
        <v>304 - Product Release and Iterative Improvement</v>
      </c>
    </row>
    <row r="175" spans="1:3">
      <c r="A175" s="73" t="str">
        <f>IF(OR(path_project_list!F396="course-collection",path_project_list!G396="draft"),"",IF(path_project_list!D175&amp;" - "&amp;path_project_list!E175&lt;&gt;" - ",path_project_list!D175&amp;" - "&amp;path_project_list!E175,""))</f>
        <v>78 - Back-End Developer: Java</v>
      </c>
      <c r="B175" s="76" t="b">
        <f>IF(COUNTIF(A$1:A175,A:A)=1,MAX(B$1:B174)+1)</f>
        <v>0</v>
      </c>
      <c r="C175" s="73" t="str">
        <f t="shared" si="0"/>
        <v>305 - Team Coordination</v>
      </c>
    </row>
    <row r="176" spans="1:3">
      <c r="A176" s="73" t="str">
        <f>IF(OR(path_project_list!F397="course-collection",path_project_list!G397="draft"),"",IF(path_project_list!D176&amp;" - "&amp;path_project_list!E176&lt;&gt;" - ",path_project_list!D176&amp;" - "&amp;path_project_list!E176,""))</f>
        <v>78 - Back-End Developer: Java</v>
      </c>
      <c r="B176" s="76" t="b">
        <f>IF(COUNTIF(A$1:A176,A:A)=1,MAX(B$1:B175)+1)</f>
        <v>0</v>
      </c>
      <c r="C176" s="73" t="str">
        <f t="shared" si="0"/>
        <v>306 - Gestion de la Relation Client</v>
      </c>
    </row>
    <row r="177" spans="1:3">
      <c r="A177" s="73" t="str">
        <f>IF(OR(path_project_list!F398="course-collection",path_project_list!G398="draft"),"",IF(path_project_list!D177&amp;" - "&amp;path_project_list!E177&lt;&gt;" - ",path_project_list!D177&amp;" - "&amp;path_project_list!E177,""))</f>
        <v>80 - Responsable marketing opérationnel et communication</v>
      </c>
      <c r="B177" s="76">
        <f>IF(COUNTIF(A$1:A177,A:A)=1,MAX(B$1:B176)+1)</f>
        <v>20</v>
      </c>
      <c r="C177" s="73" t="str">
        <f t="shared" si="0"/>
        <v>307 - Stakeholder Relationship Management</v>
      </c>
    </row>
    <row r="178" spans="1:3">
      <c r="A178" s="73" t="str">
        <f>IF(OR(path_project_list!F399="course-collection",path_project_list!G399="draft"),"",IF(path_project_list!D178&amp;" - "&amp;path_project_list!E178&lt;&gt;" - ",path_project_list!D178&amp;" - "&amp;path_project_list!E178,""))</f>
        <v>80 - Responsable marketing opérationnel et communication</v>
      </c>
      <c r="B178" s="76" t="b">
        <f>IF(COUNTIF(A$1:A178,A:A)=1,MAX(B$1:B177)+1)</f>
        <v>0</v>
      </c>
      <c r="C178" s="73" t="str">
        <f t="shared" si="0"/>
        <v>308 - Content Management &amp; Marketing with a CMS</v>
      </c>
    </row>
    <row r="179" spans="1:3">
      <c r="A179" s="73" t="str">
        <f>IF(OR(path_project_list!F400="course-collection",path_project_list!G400="draft"),"",IF(path_project_list!D179&amp;" - "&amp;path_project_list!E179&lt;&gt;" - ",path_project_list!D179&amp;" - "&amp;path_project_list!E179,""))</f>
        <v>80 - Responsable marketing opérationnel et communication</v>
      </c>
      <c r="B179" s="76" t="b">
        <f>IF(COUNTIF(A$1:A179,A:A)=1,MAX(B$1:B178)+1)</f>
        <v>0</v>
      </c>
      <c r="C179" s="73" t="str">
        <f t="shared" si="0"/>
        <v>309 - Analyse et cadrage de projet, avec méthodologie agile</v>
      </c>
    </row>
    <row r="180" spans="1:3">
      <c r="A180" s="73" t="str">
        <f>IF(OR(path_project_list!F401="course-collection",path_project_list!G401="draft"),"",IF(path_project_list!D180&amp;" - "&amp;path_project_list!E180&lt;&gt;" - ",path_project_list!D180&amp;" - "&amp;path_project_list!E180,""))</f>
        <v>80 - Responsable marketing opérationnel et communication</v>
      </c>
      <c r="B180" s="76" t="b">
        <f>IF(COUNTIF(A$1:A180,A:A)=1,MAX(B$1:B179)+1)</f>
        <v>0</v>
      </c>
      <c r="C180" s="73" t="str">
        <f t="shared" si="0"/>
        <v>311 - Project Scope and Needs Analysis with Agile Principles</v>
      </c>
    </row>
    <row r="181" spans="1:3">
      <c r="A181" s="73" t="str">
        <f>IF(OR(path_project_list!F402="course-collection",path_project_list!G402="draft"),"",IF(path_project_list!D181&amp;" - "&amp;path_project_list!E181&lt;&gt;" - ",path_project_list!D181&amp;" - "&amp;path_project_list!E181,""))</f>
        <v>80 - Responsable marketing opérationnel et communication</v>
      </c>
      <c r="B181" s="76" t="b">
        <f>IF(COUNTIF(A$1:A181,A:A)=1,MAX(B$1:B180)+1)</f>
        <v>0</v>
      </c>
      <c r="C181" s="73" t="str">
        <f t="shared" si="0"/>
        <v>314 - Développeur Front-End</v>
      </c>
    </row>
    <row r="182" spans="1:3">
      <c r="A182" s="73" t="str">
        <f>IF(OR(path_project_list!F403="course-collection",path_project_list!G403="draft"),"",IF(path_project_list!D182&amp;" - "&amp;path_project_list!E182&lt;&gt;" - ",path_project_list!D182&amp;" - "&amp;path_project_list!E182,""))</f>
        <v>80 - Responsable marketing opérationnel et communication</v>
      </c>
      <c r="B182" s="76" t="b">
        <f>IF(COUNTIF(A$1:A182,A:A)=1,MAX(B$1:B181)+1)</f>
        <v>0</v>
      </c>
      <c r="C182" s="73" t="str">
        <f t="shared" si="0"/>
        <v>315 - Front-End Developer</v>
      </c>
    </row>
    <row r="183" spans="1:3">
      <c r="A183" s="73" t="str">
        <f>IF(OR(path_project_list!F404="course-collection",path_project_list!G404="draft"),"",IF(path_project_list!D183&amp;" - "&amp;path_project_list!E183&lt;&gt;" - ",path_project_list!D183&amp;" - "&amp;path_project_list!E183,""))</f>
        <v>80 - Responsable marketing opérationnel et communication</v>
      </c>
      <c r="B183" s="76" t="b">
        <f>IF(COUNTIF(A$1:A183,A:A)=1,MAX(B$1:B182)+1)</f>
        <v>0</v>
      </c>
      <c r="C183" s="73" t="str">
        <f t="shared" si="0"/>
        <v>318 - Pratiques DevOps : Intégration et déploiement continus (CI/CD)</v>
      </c>
    </row>
    <row r="184" spans="1:3">
      <c r="A184" s="73" t="str">
        <f>IF(OR(path_project_list!F405="course-collection",path_project_list!G405="draft"),"",IF(path_project_list!D184&amp;" - "&amp;path_project_list!E184&lt;&gt;" - ",path_project_list!D184&amp;" - "&amp;path_project_list!E184,""))</f>
        <v>80 - Responsable marketing opérationnel et communication</v>
      </c>
      <c r="B184" s="76" t="b">
        <f>IF(COUNTIF(A$1:A184,A:A)=1,MAX(B$1:B183)+1)</f>
        <v>0</v>
      </c>
      <c r="C184" s="73" t="str">
        <f t="shared" si="0"/>
        <v>319 - Technicien informatique</v>
      </c>
    </row>
    <row r="185" spans="1:3">
      <c r="A185" s="73" t="str">
        <f>IF(OR(path_project_list!F406="course-collection",path_project_list!G406="draft"),"",IF(path_project_list!D185&amp;" - "&amp;path_project_list!E185&lt;&gt;" - ",path_project_list!D185&amp;" - "&amp;path_project_list!E185,""))</f>
        <v>80 - Responsable marketing opérationnel et communication</v>
      </c>
      <c r="B185" s="76" t="b">
        <f>IF(COUNTIF(A$1:A185,A:A)=1,MAX(B$1:B184)+1)</f>
        <v>0</v>
      </c>
      <c r="C185" s="73" t="str">
        <f t="shared" si="0"/>
        <v>32 - Frontend developer</v>
      </c>
    </row>
    <row r="186" spans="1:3">
      <c r="A186" s="73" t="str">
        <f>IF(OR(path_project_list!F407="course-collection",path_project_list!G407="draft"),"",IF(path_project_list!D186&amp;" - "&amp;path_project_list!E186&lt;&gt;" - ",path_project_list!D186&amp;" - "&amp;path_project_list!E186,""))</f>
        <v>81 - Expert en stratégie marketing et communication</v>
      </c>
      <c r="B186" s="76">
        <f>IF(COUNTIF(A$1:A186,A:A)=1,MAX(B$1:B185)+1)</f>
        <v>21</v>
      </c>
      <c r="C186" s="73" t="str">
        <f t="shared" si="0"/>
        <v>321 - Digitalisation d'une séance de formation</v>
      </c>
    </row>
    <row r="187" spans="1:3">
      <c r="A187" s="73" t="str">
        <f>IF(OR(path_project_list!F408="course-collection",path_project_list!G408="draft"),"",IF(path_project_list!D187&amp;" - "&amp;path_project_list!E187&lt;&gt;" - ",path_project_list!D187&amp;" - "&amp;path_project_list!E187,""))</f>
        <v>81 - Expert en stratégie marketing et communication</v>
      </c>
      <c r="B187" s="76" t="b">
        <f>IF(COUNTIF(A$1:A187,A:A)=1,MAX(B$1:B186)+1)</f>
        <v>0</v>
      </c>
      <c r="C187" s="73" t="str">
        <f t="shared" si="0"/>
        <v>322 - Développeur d'application - Python</v>
      </c>
    </row>
    <row r="188" spans="1:3">
      <c r="A188" s="73" t="str">
        <f>IF(OR(path_project_list!F409="course-collection",path_project_list!G409="draft"),"",IF(path_project_list!D188&amp;" - "&amp;path_project_list!E188&lt;&gt;" - ",path_project_list!D188&amp;" - "&amp;path_project_list!E188,""))</f>
        <v>81 - Expert en stratégie marketing et communication</v>
      </c>
      <c r="B188" s="76" t="b">
        <f>IF(COUNTIF(A$1:A188,A:A)=1,MAX(B$1:B187)+1)</f>
        <v>0</v>
      </c>
      <c r="C188" s="73" t="str">
        <f t="shared" si="0"/>
        <v>323 - VAE - Chef de projet digital</v>
      </c>
    </row>
    <row r="189" spans="1:3">
      <c r="A189" s="73" t="str">
        <f>IF(OR(path_project_list!F410="course-collection",path_project_list!G410="draft"),"",IF(path_project_list!D189&amp;" - "&amp;path_project_list!E189&lt;&gt;" - ",path_project_list!D189&amp;" - "&amp;path_project_list!E189,""))</f>
        <v>81 - Expert en stratégie marketing et communication</v>
      </c>
      <c r="B189" s="76" t="b">
        <f>IF(COUNTIF(A$1:A189,A:A)=1,MAX(B$1:B188)+1)</f>
        <v>0</v>
      </c>
      <c r="C189" s="73" t="str">
        <f t="shared" si="0"/>
        <v>324 - Data Analyst</v>
      </c>
    </row>
    <row r="190" spans="1:3">
      <c r="A190" s="73" t="str">
        <f>IF(OR(path_project_list!F411="course-collection",path_project_list!G411="draft"),"",IF(path_project_list!D190&amp;" - "&amp;path_project_list!E190&lt;&gt;" - ",path_project_list!D190&amp;" - "&amp;path_project_list!E190,""))</f>
        <v>81 - Expert en stratégie marketing et communication</v>
      </c>
      <c r="B190" s="76" t="b">
        <f>IF(COUNTIF(A$1:A190,A:A)=1,MAX(B$1:B189)+1)</f>
        <v>0</v>
      </c>
      <c r="C190" s="73" t="str">
        <f t="shared" si="0"/>
        <v>325 - VAE - Responsable en ingénierie pédagogique</v>
      </c>
    </row>
    <row r="191" spans="1:3">
      <c r="A191" s="73" t="str">
        <f>IF(OR(path_project_list!F412="course-collection",path_project_list!G412="draft"),"",IF(path_project_list!D191&amp;" - "&amp;path_project_list!E191&lt;&gt;" - ",path_project_list!D191&amp;" - "&amp;path_project_list!E191,""))</f>
        <v>81 - Expert en stratégie marketing et communication</v>
      </c>
      <c r="B191" s="76" t="b">
        <f>IF(COUNTIF(A$1:A191,A:A)=1,MAX(B$1:B190)+1)</f>
        <v>0</v>
      </c>
      <c r="C191" s="73" t="str">
        <f t="shared" si="0"/>
        <v>326 - VAE - Data Scientist</v>
      </c>
    </row>
    <row r="192" spans="1:3">
      <c r="A192" s="73" t="str">
        <f>IF(OR(path_project_list!F413="course-collection",path_project_list!G413="draft"),"",IF(path_project_list!D192&amp;" - "&amp;path_project_list!E192&lt;&gt;" - ",path_project_list!D192&amp;" - "&amp;path_project_list!E192,""))</f>
        <v>81 - Expert en stratégie marketing et communication</v>
      </c>
      <c r="B192" s="76" t="b">
        <f>IF(COUNTIF(A$1:A192,A:A)=1,MAX(B$1:B191)+1)</f>
        <v>0</v>
      </c>
      <c r="C192" s="73" t="str">
        <f t="shared" si="0"/>
        <v>327 - VAE - Développeur(se) d'application</v>
      </c>
    </row>
    <row r="193" spans="1:3">
      <c r="A193" s="73" t="str">
        <f>IF(OR(path_project_list!F414="course-collection",path_project_list!G414="draft"),"",IF(path_project_list!D193&amp;" - "&amp;path_project_list!E193&lt;&gt;" - ",path_project_list!D193&amp;" - "&amp;path_project_list!E193,""))</f>
        <v>81 - Expert en stratégie marketing et communication</v>
      </c>
      <c r="B193" s="76" t="b">
        <f>IF(COUNTIF(A$1:A193,A:A)=1,MAX(B$1:B192)+1)</f>
        <v>0</v>
      </c>
      <c r="C193" s="73" t="str">
        <f t="shared" si="0"/>
        <v>328 - VAE - Développeur web</v>
      </c>
    </row>
    <row r="194" spans="1:3">
      <c r="A194" s="73" t="str">
        <f>IF(OR(path_project_list!F415="course-collection",path_project_list!G415="draft"),"",IF(path_project_list!D194&amp;" - "&amp;path_project_list!E194&lt;&gt;" - ",path_project_list!D194&amp;" - "&amp;path_project_list!E194,""))</f>
        <v>82 - Ingénieur responsable pédagogique</v>
      </c>
      <c r="B194" s="76">
        <f>IF(COUNTIF(A$1:A194,A:A)=1,MAX(B$1:B193)+1)</f>
        <v>22</v>
      </c>
      <c r="C194" s="73" t="str">
        <f t="shared" si="0"/>
        <v>329 - Leadership et management d'équipe</v>
      </c>
    </row>
    <row r="195" spans="1:3">
      <c r="A195" s="73" t="str">
        <f>IF(OR(path_project_list!F416="course-collection",path_project_list!G416="draft"),"",IF(path_project_list!D195&amp;" - "&amp;path_project_list!E195&lt;&gt;" - ",path_project_list!D195&amp;" - "&amp;path_project_list!E195,""))</f>
        <v>82 - Ingénieur responsable pédagogique</v>
      </c>
      <c r="B195" s="76" t="b">
        <f>IF(COUNTIF(A$1:A195,A:A)=1,MAX(B$1:B194)+1)</f>
        <v>0</v>
      </c>
      <c r="C195" s="73" t="str">
        <f t="shared" si="0"/>
        <v>33 - Junior web developer</v>
      </c>
    </row>
    <row r="196" spans="1:3">
      <c r="A196" s="73" t="str">
        <f>IF(OR(path_project_list!F417="course-collection",path_project_list!G417="draft"),"",IF(path_project_list!D196&amp;" - "&amp;path_project_list!E196&lt;&gt;" - ",path_project_list!D196&amp;" - "&amp;path_project_list!E196,""))</f>
        <v>82 - Ingénieur responsable pédagogique</v>
      </c>
      <c r="B196" s="76" t="b">
        <f>IF(COUNTIF(A$1:A196,A:A)=1,MAX(B$1:B195)+1)</f>
        <v>0</v>
      </c>
      <c r="C196" s="73" t="str">
        <f t="shared" si="0"/>
        <v>330 - Prep'Apprentissage - Développeur Web</v>
      </c>
    </row>
    <row r="197" spans="1:3">
      <c r="A197" s="73" t="str">
        <f>IF(OR(path_project_list!F418="course-collection",path_project_list!G418="draft"),"",IF(path_project_list!D197&amp;" - "&amp;path_project_list!E197&lt;&gt;" - ",path_project_list!D197&amp;" - "&amp;path_project_list!E197,""))</f>
        <v>82 - Ingénieur responsable pédagogique</v>
      </c>
      <c r="B197" s="76" t="b">
        <f>IF(COUNTIF(A$1:A197,A:A)=1,MAX(B$1:B196)+1)</f>
        <v>0</v>
      </c>
      <c r="C197" s="73" t="str">
        <f t="shared" si="0"/>
        <v>331 - Prep'Apprentissage - Attaché Commercial</v>
      </c>
    </row>
    <row r="198" spans="1:3">
      <c r="A198" s="73" t="str">
        <f>IF(OR(path_project_list!F419="course-collection",path_project_list!G419="draft"),"",IF(path_project_list!D198&amp;" - "&amp;path_project_list!E198&lt;&gt;" - ",path_project_list!D198&amp;" - "&amp;path_project_list!E198,""))</f>
        <v>82 - Ingénieur responsable pédagogique</v>
      </c>
      <c r="B198" s="76" t="b">
        <f>IF(COUNTIF(A$1:A198,A:A)=1,MAX(B$1:B197)+1)</f>
        <v>0</v>
      </c>
      <c r="C198" s="73" t="str">
        <f t="shared" si="0"/>
        <v>332 - Prep'Apprentissage - Gestionnaire de Paie</v>
      </c>
    </row>
    <row r="199" spans="1:3">
      <c r="A199" s="73" t="str">
        <f>IF(OR(path_project_list!F420="course-collection",path_project_list!G420="draft"),"",IF(path_project_list!D199&amp;" - "&amp;path_project_list!E199&lt;&gt;" - ",path_project_list!D199&amp;" - "&amp;path_project_list!E199,""))</f>
        <v>82 - Ingénieur responsable pédagogique</v>
      </c>
      <c r="B199" s="76" t="b">
        <f>IF(COUNTIF(A$1:A199,A:A)=1,MAX(B$1:B198)+1)</f>
        <v>0</v>
      </c>
      <c r="C199" s="73" t="str">
        <f t="shared" si="0"/>
        <v>333 - Prep'Apprentissage - Technicien Informatique</v>
      </c>
    </row>
    <row r="200" spans="1:3">
      <c r="A200" s="73" t="str">
        <f>IF(OR(path_project_list!F421="course-collection",path_project_list!G421="draft"),"",IF(path_project_list!D200&amp;" - "&amp;path_project_list!E200&lt;&gt;" - ",path_project_list!D200&amp;" - "&amp;path_project_list!E200,""))</f>
        <v>82 - Ingénieur responsable pédagogique</v>
      </c>
      <c r="B200" s="76" t="b">
        <f>IF(COUNTIF(A$1:A200,A:A)=1,MAX(B$1:B199)+1)</f>
        <v>0</v>
      </c>
      <c r="C200" s="73" t="str">
        <f t="shared" si="0"/>
        <v>334 - Mise en place du télétravail</v>
      </c>
    </row>
    <row r="201" spans="1:3">
      <c r="A201" s="73" t="str">
        <f>IF(OR(path_project_list!F422="course-collection",path_project_list!G422="draft"),"",IF(path_project_list!D201&amp;" - "&amp;path_project_list!E201&lt;&gt;" - ",path_project_list!D201&amp;" - "&amp;path_project_list!E201,""))</f>
        <v>82 - Ingénieur responsable pédagogique</v>
      </c>
      <c r="B201" s="76" t="b">
        <f>IF(COUNTIF(A$1:A201,A:A)=1,MAX(B$1:B200)+1)</f>
        <v>0</v>
      </c>
      <c r="C201" s="73" t="str">
        <f t="shared" si="0"/>
        <v>335 - Data Analyse 2021</v>
      </c>
    </row>
    <row r="202" spans="1:3">
      <c r="A202" s="73" t="str">
        <f>IF(OR(path_project_list!F423="course-collection",path_project_list!G423="draft"),"",IF(path_project_list!D202&amp;" - "&amp;path_project_list!E202&lt;&gt;" - ",path_project_list!D202&amp;" - "&amp;path_project_list!E202,""))</f>
        <v>83 - Product Manager</v>
      </c>
      <c r="B202" s="76">
        <f>IF(COUNTIF(A$1:A202,A:A)=1,MAX(B$1:B201)+1)</f>
        <v>23</v>
      </c>
      <c r="C202" s="73" t="str">
        <f t="shared" si="0"/>
        <v>336 - Community Manager</v>
      </c>
    </row>
    <row r="203" spans="1:3">
      <c r="A203" s="73" t="str">
        <f>IF(OR(path_project_list!F424="course-collection",path_project_list!G424="draft"),"",IF(path_project_list!D203&amp;" - "&amp;path_project_list!E203&lt;&gt;" - ",path_project_list!D203&amp;" - "&amp;path_project_list!E203,""))</f>
        <v>83 - Product Manager</v>
      </c>
      <c r="B203" s="76" t="b">
        <f>IF(COUNTIF(A$1:A203,A:A)=1,MAX(B$1:B202)+1)</f>
        <v>0</v>
      </c>
      <c r="C203" s="73" t="str">
        <f t="shared" si="0"/>
        <v>337 - Gestion de la relation client à distance</v>
      </c>
    </row>
    <row r="204" spans="1:3">
      <c r="A204" s="73" t="str">
        <f>IF(OR(path_project_list!F425="course-collection",path_project_list!G425="draft"),"",IF(path_project_list!D204&amp;" - "&amp;path_project_list!E204&lt;&gt;" - ",path_project_list!D204&amp;" - "&amp;path_project_list!E204,""))</f>
        <v>83 - Product Manager</v>
      </c>
      <c r="B204" s="76" t="b">
        <f>IF(COUNTIF(A$1:A204,A:A)=1,MAX(B$1:B203)+1)</f>
        <v>0</v>
      </c>
      <c r="C204" s="73" t="str">
        <f t="shared" si="0"/>
        <v>338 - Gestion administrative du personnel</v>
      </c>
    </row>
    <row r="205" spans="1:3">
      <c r="A205" s="73" t="str">
        <f>IF(OR(path_project_list!F426="course-collection",path_project_list!G426="draft"),"",IF(path_project_list!D205&amp;" - "&amp;path_project_list!E205&lt;&gt;" - ",path_project_list!D205&amp;" - "&amp;path_project_list!E205,""))</f>
        <v>83 - Product Manager</v>
      </c>
      <c r="B205" s="76" t="b">
        <f>IF(COUNTIF(A$1:A205,A:A)=1,MAX(B$1:B204)+1)</f>
        <v>0</v>
      </c>
      <c r="C205" s="73" t="str">
        <f t="shared" si="0"/>
        <v>339 - Gestion de la paie des clients et des fournisseurs</v>
      </c>
    </row>
    <row r="206" spans="1:3">
      <c r="A206" s="73" t="str">
        <f>IF(OR(path_project_list!F427="course-collection",path_project_list!G427="draft"),"",IF(path_project_list!D206&amp;" - "&amp;path_project_list!E206&lt;&gt;" - ",path_project_list!D206&amp;" - "&amp;path_project_list!E206,""))</f>
        <v>83 - Product Manager</v>
      </c>
      <c r="B206" s="76" t="b">
        <f>IF(COUNTIF(A$1:A206,A:A)=1,MAX(B$1:B205)+1)</f>
        <v>0</v>
      </c>
      <c r="C206" s="73" t="str">
        <f t="shared" si="0"/>
        <v>34 - Développeur PHP / Symfony</v>
      </c>
    </row>
    <row r="207" spans="1:3">
      <c r="A207" s="73" t="str">
        <f>IF(OR(path_project_list!F428="course-collection",path_project_list!G428="draft"),"",IF(path_project_list!D207&amp;" - "&amp;path_project_list!E207&lt;&gt;" - ",path_project_list!D207&amp;" - "&amp;path_project_list!E207,""))</f>
        <v>83 - Product Manager</v>
      </c>
      <c r="B207" s="76" t="b">
        <f>IF(COUNTIF(A$1:A207,A:A)=1,MAX(B$1:B206)+1)</f>
        <v>0</v>
      </c>
      <c r="C207" s="73" t="str">
        <f t="shared" si="0"/>
        <v>340 - Traitement automatisé de la paie avec Silae</v>
      </c>
    </row>
    <row r="208" spans="1:3">
      <c r="A208" s="73" t="str">
        <f>IF(OR(path_project_list!F429="course-collection",path_project_list!G429="draft"),"",IF(path_project_list!D208&amp;" - "&amp;path_project_list!E208&lt;&gt;" - ",path_project_list!D208&amp;" - "&amp;path_project_list!E208,""))</f>
        <v>83 - Product Manager</v>
      </c>
      <c r="B208" s="76" t="b">
        <f>IF(COUNTIF(A$1:A208,A:A)=1,MAX(B$1:B207)+1)</f>
        <v>0</v>
      </c>
      <c r="C208" s="73" t="str">
        <f t="shared" si="0"/>
        <v>341 - Attaché commercial</v>
      </c>
    </row>
    <row r="209" spans="1:3">
      <c r="A209" s="73" t="str">
        <f>IF(OR(path_project_list!F430="course-collection",path_project_list!G430="draft"),"",IF(path_project_list!D209&amp;" - "&amp;path_project_list!E209&lt;&gt;" - ",path_project_list!D209&amp;" - "&amp;path_project_list!E209,""))</f>
        <v>83 - Product Manager</v>
      </c>
      <c r="B209" s="76" t="b">
        <f>IF(COUNTIF(A$1:A209,A:A)=1,MAX(B$1:B208)+1)</f>
        <v>0</v>
      </c>
    </row>
    <row r="210" spans="1:3">
      <c r="A210" s="73" t="str">
        <f>IF(OR(path_project_list!F431="course-collection",path_project_list!G431="draft"),"",IF(path_project_list!D210&amp;" - "&amp;path_project_list!E210&lt;&gt;" - ",path_project_list!D210&amp;" - "&amp;path_project_list!E210,""))</f>
        <v>83 - Product Manager</v>
      </c>
      <c r="B210" s="76" t="b">
        <f>IF(COUNTIF(A$1:A210,A:A)=1,MAX(B$1:B209)+1)</f>
        <v>0</v>
      </c>
      <c r="C210" s="73" t="str">
        <f t="shared" ref="C210:C273" si="1">INDEX(A:A,MATCH(ROW()-1,B:B),0)</f>
        <v>343 - Management d'équipe à distance</v>
      </c>
    </row>
    <row r="211" spans="1:3">
      <c r="A211" s="73" t="str">
        <f>IF(OR(path_project_list!F432="course-collection",path_project_list!G432="draft"),"",IF(path_project_list!D211&amp;" - "&amp;path_project_list!E211&lt;&gt;" - ",path_project_list!D211&amp;" - "&amp;path_project_list!E211,""))</f>
        <v>83 - Product Manager</v>
      </c>
      <c r="B211" s="76" t="b">
        <f>IF(COUNTIF(A$1:A211,A:A)=1,MAX(B$1:B210)+1)</f>
        <v>0</v>
      </c>
      <c r="C211" s="73" t="str">
        <f t="shared" si="1"/>
        <v>344 - Trouvez le métier de la tech qui vous correspond</v>
      </c>
    </row>
    <row r="212" spans="1:3">
      <c r="A212" s="73" t="str">
        <f>IF(OR(path_project_list!F433="course-collection",path_project_list!G433="draft"),"",IF(path_project_list!D212&amp;" - "&amp;path_project_list!E212&lt;&gt;" - ",path_project_list!D212&amp;" - "&amp;path_project_list!E212,""))</f>
        <v>83 - Product Manager</v>
      </c>
      <c r="B212" s="76" t="b">
        <f>IF(COUNTIF(A$1:A212,A:A)=1,MAX(B$1:B211)+1)</f>
        <v>0</v>
      </c>
      <c r="C212" s="73" t="str">
        <f t="shared" si="1"/>
        <v>35 - Développeur frontend</v>
      </c>
    </row>
    <row r="213" spans="1:3">
      <c r="A213" s="73" t="str">
        <f>IF(OR(path_project_list!F434="course-collection",path_project_list!G434="draft"),"",IF(path_project_list!D213&amp;" - "&amp;path_project_list!E213&lt;&gt;" - ",path_project_list!D213&amp;" - "&amp;path_project_list!E213,""))</f>
        <v>84 - Community Manager</v>
      </c>
      <c r="B213" s="76">
        <f>IF(COUNTIF(A$1:A213,A:A)=1,MAX(B$1:B212)+1)</f>
        <v>24</v>
      </c>
      <c r="C213" s="73" t="str">
        <f t="shared" si="1"/>
        <v>350 - Digital Marketing Trend Watch</v>
      </c>
    </row>
    <row r="214" spans="1:3">
      <c r="A214" s="73" t="str">
        <f>IF(OR(path_project_list!F435="course-collection",path_project_list!G435="draft"),"",IF(path_project_list!D214&amp;" - "&amp;path_project_list!E214&lt;&gt;" - ",path_project_list!D214&amp;" - "&amp;path_project_list!E214,""))</f>
        <v>84 - Community Manager</v>
      </c>
      <c r="B214" s="76" t="b">
        <f>IF(COUNTIF(A$1:A214,A:A)=1,MAX(B$1:B213)+1)</f>
        <v>0</v>
      </c>
      <c r="C214" s="73" t="str">
        <f t="shared" si="1"/>
        <v>352 - Performance testing in Django with Locust</v>
      </c>
    </row>
    <row r="215" spans="1:3">
      <c r="A215" s="73" t="str">
        <f>IF(OR(path_project_list!F436="course-collection",path_project_list!G436="draft"),"",IF(path_project_list!D215&amp;" - "&amp;path_project_list!E215&lt;&gt;" - ",path_project_list!D215&amp;" - "&amp;path_project_list!E215,""))</f>
        <v>84 - Community Manager</v>
      </c>
      <c r="B215" s="76" t="b">
        <f>IF(COUNTIF(A$1:A215,A:A)=1,MAX(B$1:B214)+1)</f>
        <v>0</v>
      </c>
      <c r="C215" s="73" t="str">
        <f t="shared" si="1"/>
        <v>353 - Sécurité des bases de données avec Django ORM</v>
      </c>
    </row>
    <row r="216" spans="1:3">
      <c r="A216" s="73" t="str">
        <f>IF(OR(path_project_list!F437="course-collection",path_project_list!G437="draft"),"",IF(path_project_list!D216&amp;" - "&amp;path_project_list!E216&lt;&gt;" - ",path_project_list!D216&amp;" - "&amp;path_project_list!E216,""))</f>
        <v>84 - Community Manager</v>
      </c>
      <c r="B216" s="76" t="b">
        <f>IF(COUNTIF(A$1:A216,A:A)=1,MAX(B$1:B215)+1)</f>
        <v>0</v>
      </c>
      <c r="C216" s="73" t="str">
        <f t="shared" si="1"/>
        <v>354 - Développement Web avec Django</v>
      </c>
    </row>
    <row r="217" spans="1:3">
      <c r="A217" s="73" t="str">
        <f>IF(OR(path_project_list!F438="course-collection",path_project_list!G438="draft"),"",IF(path_project_list!D217&amp;" - "&amp;path_project_list!E217&lt;&gt;" - ",path_project_list!D217&amp;" - "&amp;path_project_list!E217,""))</f>
        <v>84 - Community Manager</v>
      </c>
      <c r="B217" s="76" t="b">
        <f>IF(COUNTIF(A$1:A217,A:A)=1,MAX(B$1:B216)+1)</f>
        <v>0</v>
      </c>
      <c r="C217" s="73" t="str">
        <f t="shared" si="1"/>
        <v>355 - Modélisation des données avec Python</v>
      </c>
    </row>
    <row r="218" spans="1:3">
      <c r="A218" s="73" t="str">
        <f>IF(OR(path_project_list!F439="course-collection",path_project_list!G439="draft"),"",IF(path_project_list!D218&amp;" - "&amp;path_project_list!E218&lt;&gt;" - ",path_project_list!D218&amp;" - "&amp;path_project_list!E218,""))</f>
        <v>84 - Community Manager</v>
      </c>
      <c r="B218" s="76" t="b">
        <f>IF(COUNTIF(A$1:A218,A:A)=1,MAX(B$1:B217)+1)</f>
        <v>0</v>
      </c>
      <c r="C218" s="73" t="str">
        <f t="shared" si="1"/>
        <v>356 - Data visualisation avec Tableau</v>
      </c>
    </row>
    <row r="219" spans="1:3">
      <c r="A219" s="73" t="str">
        <f>IF(OR(path_project_list!F440="course-collection",path_project_list!G440="draft"),"",IF(path_project_list!D219&amp;" - "&amp;path_project_list!E219&lt;&gt;" - ",path_project_list!D219&amp;" - "&amp;path_project_list!E219,""))</f>
        <v>84 - Community Manager</v>
      </c>
      <c r="B219" s="76" t="b">
        <f>IF(COUNTIF(A$1:A219,A:A)=1,MAX(B$1:B218)+1)</f>
        <v>0</v>
      </c>
      <c r="C219" s="73" t="str">
        <f t="shared" si="1"/>
        <v>357 - Gestion des données avec un outil d'ETL</v>
      </c>
    </row>
    <row r="220" spans="1:3">
      <c r="A220" s="73" t="str">
        <f>IF(OR(path_project_list!F441="course-collection",path_project_list!G441="draft"),"",IF(path_project_list!D220&amp;" - "&amp;path_project_list!E220&lt;&gt;" - ",path_project_list!D220&amp;" - "&amp;path_project_list!E220,""))</f>
        <v>84 - Community Manager</v>
      </c>
      <c r="B220" s="76" t="b">
        <f>IF(COUNTIF(A$1:A220,A:A)=1,MAX(B$1:B219)+1)</f>
        <v>0</v>
      </c>
      <c r="C220" s="73" t="str">
        <f t="shared" si="1"/>
        <v>358 - Gestion d'une base de données avec SQL</v>
      </c>
    </row>
    <row r="221" spans="1:3">
      <c r="A221" s="73" t="str">
        <f>IF(OR(path_project_list!F442="course-collection",path_project_list!G442="draft"),"",IF(path_project_list!D221&amp;" - "&amp;path_project_list!E221&lt;&gt;" - ",path_project_list!D221&amp;" - "&amp;path_project_list!E221,""))</f>
        <v>84 - Community Manager</v>
      </c>
      <c r="B221" s="76" t="b">
        <f>IF(COUNTIF(A$1:A221,A:A)=1,MAX(B$1:B220)+1)</f>
        <v>0</v>
      </c>
      <c r="C221" s="73" t="str">
        <f t="shared" si="1"/>
        <v>359 - Nettoyage des données avec Python</v>
      </c>
    </row>
    <row r="222" spans="1:3">
      <c r="A222" s="73" t="str">
        <f>IF(OR(path_project_list!F443="course-collection",path_project_list!G443="draft"),"",IF(path_project_list!D222&amp;" - "&amp;path_project_list!E222&lt;&gt;" - ",path_project_list!D222&amp;" - "&amp;path_project_list!E222,""))</f>
        <v>84 - Community Manager</v>
      </c>
      <c r="B222" s="76" t="b">
        <f>IF(COUNTIF(A$1:A222,A:A)=1,MAX(B$1:B221)+1)</f>
        <v>0</v>
      </c>
      <c r="C222" s="73" t="str">
        <f t="shared" si="1"/>
        <v>36 - Intégrateur web</v>
      </c>
    </row>
    <row r="223" spans="1:3">
      <c r="A223" s="73" t="str">
        <f>IF(OR(path_project_list!F444="course-collection",path_project_list!G444="draft"),"",IF(path_project_list!D223&amp;" - "&amp;path_project_list!E223&lt;&gt;" - ",path_project_list!D223&amp;" - "&amp;path_project_list!E223,""))</f>
        <v>85 - Scrum Master</v>
      </c>
      <c r="B223" s="76">
        <f>IF(COUNTIF(A$1:A223,A:A)=1,MAX(B$1:B222)+1)</f>
        <v>25</v>
      </c>
      <c r="C223" s="73" t="str">
        <f t="shared" si="1"/>
        <v>360 - Analyse statistique des données avec Python</v>
      </c>
    </row>
    <row r="224" spans="1:3">
      <c r="A224" s="73" t="str">
        <f>IF(OR(path_project_list!F445="course-collection",path_project_list!G445="draft"),"",IF(path_project_list!D224&amp;" - "&amp;path_project_list!E224&lt;&gt;" - ",path_project_list!D224&amp;" - "&amp;path_project_list!E224,""))</f>
        <v>85 - Scrum Master</v>
      </c>
      <c r="B224" s="76" t="b">
        <f>IF(COUNTIF(A$1:A224,A:A)=1,MAX(B$1:B223)+1)</f>
        <v>0</v>
      </c>
      <c r="C224" s="73" t="str">
        <f t="shared" si="1"/>
        <v>362 - Front-end programming with React.js</v>
      </c>
    </row>
    <row r="225" spans="1:3">
      <c r="A225" s="73" t="str">
        <f>IF(OR(path_project_list!F446="course-collection",path_project_list!G446="draft"),"",IF(path_project_list!D225&amp;" - "&amp;path_project_list!E225&lt;&gt;" - ",path_project_list!D225&amp;" - "&amp;path_project_list!E225,""))</f>
        <v>85 - Scrum Master</v>
      </c>
      <c r="B225" s="76" t="b">
        <f>IF(COUNTIF(A$1:A225,A:A)=1,MAX(B$1:B224)+1)</f>
        <v>0</v>
      </c>
      <c r="C225" s="73" t="str">
        <f t="shared" si="1"/>
        <v>210 - Machine Learning with Python</v>
      </c>
    </row>
    <row r="226" spans="1:3">
      <c r="A226" s="73" t="str">
        <f>IF(OR(path_project_list!F447="course-collection",path_project_list!G447="draft"),"",IF(path_project_list!D226&amp;" - "&amp;path_project_list!E226&lt;&gt;" - ",path_project_list!D226&amp;" - "&amp;path_project_list!E226,""))</f>
        <v>86 - Formateur / Enseignant</v>
      </c>
      <c r="B226" s="76">
        <f>IF(COUNTIF(A$1:A226,A:A)=1,MAX(B$1:B225)+1)</f>
        <v>26</v>
      </c>
      <c r="C226" s="73" t="str">
        <f t="shared" si="1"/>
        <v>211 - Digital Transformation Fundamentals</v>
      </c>
    </row>
    <row r="227" spans="1:3">
      <c r="A227" s="73" t="str">
        <f>IF(OR(path_project_list!F448="course-collection",path_project_list!G448="draft"),"",IF(path_project_list!D227&amp;" - "&amp;path_project_list!E227&lt;&gt;" - ",path_project_list!D227&amp;" - "&amp;path_project_list!E227,""))</f>
        <v>86 - Formateur / Enseignant</v>
      </c>
      <c r="B227" s="76" t="b">
        <f>IF(COUNTIF(A$1:A227,A:A)=1,MAX(B$1:B226)+1)</f>
        <v>0</v>
      </c>
      <c r="C227" s="73" t="str">
        <f t="shared" si="1"/>
        <v>212 - Gestion de projet agile avec SCRUM</v>
      </c>
    </row>
    <row r="228" spans="1:3">
      <c r="A228" s="73" t="str">
        <f>IF(OR(path_project_list!F449="course-collection",path_project_list!G449="draft"),"",IF(path_project_list!D228&amp;" - "&amp;path_project_list!E228&lt;&gt;" - ",path_project_list!D228&amp;" - "&amp;path_project_list!E228,""))</f>
        <v>86 - Formateur / Enseignant</v>
      </c>
      <c r="B228" s="76" t="b">
        <f>IF(COUNTIF(A$1:A228,A:A)=1,MAX(B$1:B227)+1)</f>
        <v>0</v>
      </c>
      <c r="C228" s="73" t="str">
        <f t="shared" si="1"/>
        <v>213 - Négociation Commerciale et Vente</v>
      </c>
    </row>
    <row r="229" spans="1:3">
      <c r="A229" s="73" t="str">
        <f>IF(OR(path_project_list!F450="course-collection",path_project_list!G450="draft"),"",IF(path_project_list!D229&amp;" - "&amp;path_project_list!E229&lt;&gt;" - ",path_project_list!D229&amp;" - "&amp;path_project_list!E229,""))</f>
        <v>86 - Formateur / Enseignant</v>
      </c>
      <c r="B229" s="76" t="b">
        <f>IF(COUNTIF(A$1:A229,A:A)=1,MAX(B$1:B228)+1)</f>
        <v>0</v>
      </c>
      <c r="C229" s="73" t="str">
        <f t="shared" si="1"/>
        <v>214 - Conception de solutions Business avec Salesforce</v>
      </c>
    </row>
    <row r="230" spans="1:3">
      <c r="A230" s="73" t="str">
        <f>IF(OR(path_project_list!F451="course-collection",path_project_list!G451="draft"),"",IF(path_project_list!D230&amp;" - "&amp;path_project_list!E230&lt;&gt;" - ",path_project_list!D230&amp;" - "&amp;path_project_list!E230,""))</f>
        <v>86 - Formateur / Enseignant</v>
      </c>
      <c r="B230" s="76" t="b">
        <f>IF(COUNTIF(A$1:A230,A:A)=1,MAX(B$1:B229)+1)</f>
        <v>0</v>
      </c>
      <c r="C230" s="73" t="str">
        <f t="shared" si="1"/>
        <v>215 - Programmation Full-Stack avec Vue.js, Node, Express et MongoDB</v>
      </c>
    </row>
    <row r="231" spans="1:3">
      <c r="A231" s="73" t="str">
        <f>IF(OR(path_project_list!F452="course-collection",path_project_list!G452="draft"),"",IF(path_project_list!D231&amp;" - "&amp;path_project_list!E231&lt;&gt;" - ",path_project_list!D231&amp;" - "&amp;path_project_list!E231,""))</f>
        <v>86 - Formateur / Enseignant</v>
      </c>
      <c r="B231" s="76" t="b">
        <f>IF(COUNTIF(A$1:A231,A:A)=1,MAX(B$1:B230)+1)</f>
        <v>0</v>
      </c>
      <c r="C231" s="73" t="str">
        <f t="shared" si="1"/>
        <v>216 - Analyse exploratoire avec Python - Fondamentaux</v>
      </c>
    </row>
    <row r="232" spans="1:3">
      <c r="A232" s="73" t="str">
        <f>IF(OR(path_project_list!F453="course-collection",path_project_list!G453="draft"),"",IF(path_project_list!D232&amp;" - "&amp;path_project_list!E232&lt;&gt;" - ",path_project_list!D232&amp;" - "&amp;path_project_list!E232,""))</f>
        <v>86 - Formateur / Enseignant</v>
      </c>
      <c r="B232" s="76" t="b">
        <f>IF(COUNTIF(A$1:A232,A:A)=1,MAX(B$1:B231)+1)</f>
        <v>0</v>
      </c>
      <c r="C232" s="73" t="str">
        <f t="shared" si="1"/>
        <v>217 - Data visualisation avec Tableau</v>
      </c>
    </row>
    <row r="233" spans="1:3">
      <c r="A233" s="73" t="str">
        <f>IF(OR(path_project_list!F454="course-collection",path_project_list!G454="draft"),"",IF(path_project_list!D233&amp;" - "&amp;path_project_list!E233&lt;&gt;" - ",path_project_list!D233&amp;" - "&amp;path_project_list!E233,""))</f>
        <v>86 - Formateur / Enseignant</v>
      </c>
      <c r="B233" s="76" t="b">
        <f>IF(COUNTIF(A$1:A233,A:A)=1,MAX(B$1:B232)+1)</f>
        <v>0</v>
      </c>
      <c r="C233" s="73" t="str">
        <f t="shared" si="1"/>
        <v>218 - Créateur d'entreprise</v>
      </c>
    </row>
    <row r="234" spans="1:3">
      <c r="A234" s="73" t="str">
        <f>IF(OR(path_project_list!F455="course-collection",path_project_list!G455="draft"),"",IF(path_project_list!D234&amp;" - "&amp;path_project_list!E234&lt;&gt;" - ",path_project_list!D234&amp;" - "&amp;path_project_list!E234,""))</f>
        <v>86 - Formateur / Enseignant</v>
      </c>
      <c r="B234" s="76" t="b">
        <f>IF(COUNTIF(A$1:A234,A:A)=1,MAX(B$1:B233)+1)</f>
        <v>0</v>
      </c>
      <c r="C234" s="73" t="str">
        <f t="shared" si="1"/>
        <v>219 - Spécification fonctionnelle et technique avec méthodologie agile</v>
      </c>
    </row>
    <row r="235" spans="1:3">
      <c r="A235" s="73" t="str">
        <f>IF(OR(path_project_list!F456="course-collection",path_project_list!G456="draft"),"",IF(path_project_list!D235&amp;" - "&amp;path_project_list!E235&lt;&gt;" - ",path_project_list!D235&amp;" - "&amp;path_project_list!E235,""))</f>
        <v>86 - Formateur / Enseignant</v>
      </c>
      <c r="B235" s="76" t="b">
        <f>IF(COUNTIF(A$1:A235,A:A)=1,MAX(B$1:B234)+1)</f>
        <v>0</v>
      </c>
      <c r="C235" s="73" t="str">
        <f t="shared" si="1"/>
        <v>221 - Analyse Logicielle avec UML</v>
      </c>
    </row>
    <row r="236" spans="1:3">
      <c r="A236" s="73" t="str">
        <f>IF(OR(path_project_list!F457="course-collection",path_project_list!G457="draft"),"",IF(path_project_list!D236&amp;" - "&amp;path_project_list!E236&lt;&gt;" - ",path_project_list!D236&amp;" - "&amp;path_project_list!E236,""))</f>
        <v>87 - Chargé de gestion des ressources humaines</v>
      </c>
      <c r="B236" s="76">
        <f>IF(COUNTIF(A$1:A236,A:A)=1,MAX(B$1:B235)+1)</f>
        <v>27</v>
      </c>
      <c r="C236" s="73" t="str">
        <f t="shared" si="1"/>
        <v>222 - Intégration Web avec HTML5 &amp; CSS3</v>
      </c>
    </row>
    <row r="237" spans="1:3">
      <c r="A237" s="73" t="str">
        <f>IF(OR(path_project_list!F458="course-collection",path_project_list!G458="draft"),"",IF(path_project_list!D237&amp;" - "&amp;path_project_list!E237&lt;&gt;" - ",path_project_list!D237&amp;" - "&amp;path_project_list!E237,""))</f>
        <v>87 - Chargé de gestion des ressources humaines</v>
      </c>
      <c r="B237" s="76" t="b">
        <f>IF(COUNTIF(A$1:A237,A:A)=1,MAX(B$1:B236)+1)</f>
        <v>0</v>
      </c>
      <c r="C237" s="73" t="str">
        <f t="shared" si="1"/>
        <v>224 - Test Logiciel avec le TDD</v>
      </c>
    </row>
    <row r="238" spans="1:3">
      <c r="A238" s="73" t="str">
        <f>IF(OR(path_project_list!F459="course-collection",path_project_list!G459="draft"),"",IF(path_project_list!D238&amp;" - "&amp;path_project_list!E238&lt;&gt;" - ",path_project_list!D238&amp;" - "&amp;path_project_list!E238,""))</f>
        <v>87 - Chargé de gestion des ressources humaines</v>
      </c>
      <c r="B238" s="76" t="b">
        <f>IF(COUNTIF(A$1:A238,A:A)=1,MAX(B$1:B237)+1)</f>
        <v>0</v>
      </c>
      <c r="C238" s="73" t="str">
        <f t="shared" si="1"/>
        <v>225 - Animations CSS avec Sass</v>
      </c>
    </row>
    <row r="239" spans="1:3">
      <c r="A239" s="73" t="str">
        <f>IF(OR(path_project_list!F460="course-collection",path_project_list!G460="draft"),"",IF(path_project_list!D239&amp;" - "&amp;path_project_list!E239&lt;&gt;" - ",path_project_list!D239&amp;" - "&amp;path_project_list!E239,""))</f>
        <v>87 - Chargé de gestion des ressources humaines</v>
      </c>
      <c r="B239" s="76" t="b">
        <f>IF(COUNTIF(A$1:A239,A:A)=1,MAX(B$1:B238)+1)</f>
        <v>0</v>
      </c>
      <c r="C239" s="73" t="str">
        <f t="shared" si="1"/>
        <v>227 - Optimisation Web avec SEO &amp; Accessibilité</v>
      </c>
    </row>
    <row r="240" spans="1:3">
      <c r="A240" s="73" t="str">
        <f>IF(OR(path_project_list!F461="course-collection",path_project_list!G461="draft"),"",IF(path_project_list!D240&amp;" - "&amp;path_project_list!E240&lt;&gt;" - ",path_project_list!D240&amp;" - "&amp;path_project_list!E240,""))</f>
        <v>87 - Chargé de gestion des ressources humaines</v>
      </c>
      <c r="B240" s="76" t="b">
        <f>IF(COUNTIF(A$1:A240,A:A)=1,MAX(B$1:B239)+1)</f>
        <v>0</v>
      </c>
      <c r="C240" s="73" t="str">
        <f t="shared" si="1"/>
        <v>228 - Sécurisation et Gestion d'APIs</v>
      </c>
    </row>
    <row r="241" spans="1:3">
      <c r="A241" s="73" t="str">
        <f>IF(OR(path_project_list!F462="course-collection",path_project_list!G462="draft"),"",IF(path_project_list!D241&amp;" - "&amp;path_project_list!E241&lt;&gt;" - ",path_project_list!D241&amp;" - "&amp;path_project_list!E241,""))</f>
        <v>87 - Chargé de gestion des ressources humaines</v>
      </c>
      <c r="B241" s="76" t="b">
        <f>IF(COUNTIF(A$1:A241,A:A)=1,MAX(B$1:B240)+1)</f>
        <v>0</v>
      </c>
      <c r="C241" s="73" t="str">
        <f t="shared" si="1"/>
        <v>229 - Spécification fonctionnelle et technique</v>
      </c>
    </row>
    <row r="242" spans="1:3">
      <c r="A242" s="73" t="str">
        <f>IF(OR(path_project_list!F463="course-collection",path_project_list!G463="draft"),"",IF(path_project_list!D242&amp;" - "&amp;path_project_list!E242&lt;&gt;" - ",path_project_list!D242&amp;" - "&amp;path_project_list!E242,""))</f>
        <v>87 - Chargé de gestion des ressources humaines</v>
      </c>
      <c r="B242" s="76" t="b">
        <f>IF(COUNTIF(A$1:A242,A:A)=1,MAX(B$1:B241)+1)</f>
        <v>0</v>
      </c>
      <c r="C242" s="73" t="str">
        <f t="shared" si="1"/>
        <v/>
      </c>
    </row>
    <row r="243" spans="1:3">
      <c r="A243" s="73" t="str">
        <f>IF(OR(path_project_list!F464="course-collection",path_project_list!G464="draft"),"",IF(path_project_list!D243&amp;" - "&amp;path_project_list!E243&lt;&gt;" - ",path_project_list!D243&amp;" - "&amp;path_project_list!E243,""))</f>
        <v>87 - Chargé de gestion des ressources humaines</v>
      </c>
      <c r="B243" s="76" t="b">
        <f>IF(COUNTIF(A$1:A243,A:A)=1,MAX(B$1:B242)+1)</f>
        <v>0</v>
      </c>
      <c r="C243" s="73" t="str">
        <f t="shared" si="1"/>
        <v/>
      </c>
    </row>
    <row r="244" spans="1:3">
      <c r="A244" s="73" t="str">
        <f>IF(OR(path_project_list!F465="course-collection",path_project_list!G465="draft"),"",IF(path_project_list!D244&amp;" - "&amp;path_project_list!E244&lt;&gt;" - ",path_project_list!D244&amp;" - "&amp;path_project_list!E244,""))</f>
        <v>87 - Chargé de gestion des ressources humaines</v>
      </c>
      <c r="B244" s="76" t="b">
        <f>IF(COUNTIF(A$1:A244,A:A)=1,MAX(B$1:B243)+1)</f>
        <v>0</v>
      </c>
      <c r="C244" s="73" t="str">
        <f t="shared" si="1"/>
        <v/>
      </c>
    </row>
    <row r="245" spans="1:3">
      <c r="A245" s="73" t="str">
        <f>IF(OR(path_project_list!F466="course-collection",path_project_list!G466="draft"),"",IF(path_project_list!D245&amp;" - "&amp;path_project_list!E245&lt;&gt;" - ",path_project_list!D245&amp;" - "&amp;path_project_list!E245,""))</f>
        <v>87 - Chargé de gestion des ressources humaines</v>
      </c>
      <c r="B245" s="76" t="b">
        <f>IF(COUNTIF(A$1:A245,A:A)=1,MAX(B$1:B244)+1)</f>
        <v>0</v>
      </c>
      <c r="C245" s="73" t="str">
        <f t="shared" si="1"/>
        <v/>
      </c>
    </row>
    <row r="246" spans="1:3">
      <c r="A246" s="73" t="str">
        <f>IF(OR(path_project_list!F467="course-collection",path_project_list!G467="draft"),"",IF(path_project_list!D246&amp;" - "&amp;path_project_list!E246&lt;&gt;" - ",path_project_list!D246&amp;" - "&amp;path_project_list!E246,""))</f>
        <v>87 - Chargé de gestion des ressources humaines</v>
      </c>
      <c r="B246" s="76" t="b">
        <f>IF(COUNTIF(A$1:A246,A:A)=1,MAX(B$1:B245)+1)</f>
        <v>0</v>
      </c>
      <c r="C246" s="73" t="str">
        <f t="shared" si="1"/>
        <v/>
      </c>
    </row>
    <row r="247" spans="1:3">
      <c r="A247" s="73" t="str">
        <f>IF(OR(path_project_list!F468="course-collection",path_project_list!G468="draft"),"",IF(path_project_list!D247&amp;" - "&amp;path_project_list!E247&lt;&gt;" - ",path_project_list!D247&amp;" - "&amp;path_project_list!E247,""))</f>
        <v>88 - Développeur d'application - Java</v>
      </c>
      <c r="B247" s="76">
        <f>IF(COUNTIF(A$1:A247,A:A)=1,MAX(B$1:B246)+1)</f>
        <v>28</v>
      </c>
      <c r="C247" s="73" t="str">
        <f t="shared" si="1"/>
        <v/>
      </c>
    </row>
    <row r="248" spans="1:3">
      <c r="A248" s="73" t="str">
        <f>IF(OR(path_project_list!F469="course-collection",path_project_list!G469="draft"),"",IF(path_project_list!D248&amp;" - "&amp;path_project_list!E248&lt;&gt;" - ",path_project_list!D248&amp;" - "&amp;path_project_list!E248,""))</f>
        <v>88 - Développeur d'application - Java</v>
      </c>
      <c r="B248" s="76" t="b">
        <f>IF(COUNTIF(A$1:A248,A:A)=1,MAX(B$1:B247)+1)</f>
        <v>0</v>
      </c>
      <c r="C248" s="73" t="str">
        <f t="shared" si="1"/>
        <v/>
      </c>
    </row>
    <row r="249" spans="1:3">
      <c r="A249" s="73" t="str">
        <f>IF(OR(path_project_list!F470="course-collection",path_project_list!G470="draft"),"",IF(path_project_list!D249&amp;" - "&amp;path_project_list!E249&lt;&gt;" - ",path_project_list!D249&amp;" - "&amp;path_project_list!E249,""))</f>
        <v>88 - Développeur d'application - Java</v>
      </c>
      <c r="B249" s="76" t="b">
        <f>IF(COUNTIF(A$1:A249,A:A)=1,MAX(B$1:B248)+1)</f>
        <v>0</v>
      </c>
      <c r="C249" s="73" t="str">
        <f t="shared" si="1"/>
        <v/>
      </c>
    </row>
    <row r="250" spans="1:3">
      <c r="A250" s="73" t="str">
        <f>IF(OR(path_project_list!F471="course-collection",path_project_list!G471="draft"),"",IF(path_project_list!D250&amp;" - "&amp;path_project_list!E250&lt;&gt;" - ",path_project_list!D250&amp;" - "&amp;path_project_list!E250,""))</f>
        <v>88 - Développeur d'application - Java</v>
      </c>
      <c r="B250" s="76" t="b">
        <f>IF(COUNTIF(A$1:A250,A:A)=1,MAX(B$1:B249)+1)</f>
        <v>0</v>
      </c>
      <c r="C250" s="73" t="str">
        <f t="shared" si="1"/>
        <v/>
      </c>
    </row>
    <row r="251" spans="1:3">
      <c r="A251" s="73" t="str">
        <f>IF(OR(path_project_list!F472="course-collection",path_project_list!G472="draft"),"",IF(path_project_list!D251&amp;" - "&amp;path_project_list!E251&lt;&gt;" - ",path_project_list!D251&amp;" - "&amp;path_project_list!E251,""))</f>
        <v>88 - Développeur d'application - Java</v>
      </c>
      <c r="B251" s="76" t="b">
        <f>IF(COUNTIF(A$1:A251,A:A)=1,MAX(B$1:B250)+1)</f>
        <v>0</v>
      </c>
      <c r="C251" s="73" t="str">
        <f t="shared" si="1"/>
        <v/>
      </c>
    </row>
    <row r="252" spans="1:3">
      <c r="A252" s="73" t="str">
        <f>IF(OR(path_project_list!F473="course-collection",path_project_list!G473="draft"),"",IF(path_project_list!D252&amp;" - "&amp;path_project_list!E252&lt;&gt;" - ",path_project_list!D252&amp;" - "&amp;path_project_list!E252,""))</f>
        <v>88 - Développeur d'application - Java</v>
      </c>
      <c r="B252" s="76" t="b">
        <f>IF(COUNTIF(A$1:A252,A:A)=1,MAX(B$1:B251)+1)</f>
        <v>0</v>
      </c>
      <c r="C252" s="73" t="str">
        <f t="shared" si="1"/>
        <v/>
      </c>
    </row>
    <row r="253" spans="1:3">
      <c r="A253" s="73" t="str">
        <f>IF(OR(path_project_list!F474="course-collection",path_project_list!G474="draft"),"",IF(path_project_list!D253&amp;" - "&amp;path_project_list!E253&lt;&gt;" - ",path_project_list!D253&amp;" - "&amp;path_project_list!E253,""))</f>
        <v>88 - Développeur d'application - Java</v>
      </c>
      <c r="B253" s="76" t="b">
        <f>IF(COUNTIF(A$1:A253,A:A)=1,MAX(B$1:B252)+1)</f>
        <v>0</v>
      </c>
      <c r="C253" s="73" t="str">
        <f t="shared" si="1"/>
        <v/>
      </c>
    </row>
    <row r="254" spans="1:3">
      <c r="A254" s="73" t="str">
        <f>IF(OR(path_project_list!F475="course-collection",path_project_list!G475="draft"),"",IF(path_project_list!D254&amp;" - "&amp;path_project_list!E254&lt;&gt;" - ",path_project_list!D254&amp;" - "&amp;path_project_list!E254,""))</f>
        <v>88 - Développeur d'application - Java</v>
      </c>
      <c r="B254" s="76" t="b">
        <f>IF(COUNTIF(A$1:A254,A:A)=1,MAX(B$1:B253)+1)</f>
        <v>0</v>
      </c>
      <c r="C254" s="73" t="str">
        <f t="shared" si="1"/>
        <v/>
      </c>
    </row>
    <row r="255" spans="1:3">
      <c r="A255" s="73" t="str">
        <f>IF(OR(path_project_list!F476="course-collection",path_project_list!G476="draft"),"",IF(path_project_list!D255&amp;" - "&amp;path_project_list!E255&lt;&gt;" - ",path_project_list!D255&amp;" - "&amp;path_project_list!E255,""))</f>
        <v>88 - Développeur d'application - Java</v>
      </c>
      <c r="B255" s="76" t="b">
        <f>IF(COUNTIF(A$1:A255,A:A)=1,MAX(B$1:B254)+1)</f>
        <v>0</v>
      </c>
      <c r="C255" s="73" t="str">
        <f t="shared" si="1"/>
        <v/>
      </c>
    </row>
    <row r="256" spans="1:3">
      <c r="A256" s="73" t="str">
        <f>IF(OR(path_project_list!F477="course-collection",path_project_list!G477="draft"),"",IF(path_project_list!D256&amp;" - "&amp;path_project_list!E256&lt;&gt;" - ",path_project_list!D256&amp;" - "&amp;path_project_list!E256,""))</f>
        <v>88 - Développeur d'application - Java</v>
      </c>
      <c r="B256" s="76" t="b">
        <f>IF(COUNTIF(A$1:A256,A:A)=1,MAX(B$1:B255)+1)</f>
        <v>0</v>
      </c>
      <c r="C256" s="73" t="str">
        <f t="shared" si="1"/>
        <v/>
      </c>
    </row>
    <row r="257" spans="1:3">
      <c r="A257" s="73" t="str">
        <f>IF(OR(path_project_list!F478="course-collection",path_project_list!G478="draft"),"",IF(path_project_list!D257&amp;" - "&amp;path_project_list!E257&lt;&gt;" - ",path_project_list!D257&amp;" - "&amp;path_project_list!E257,""))</f>
        <v>88 - Développeur d'application - Java</v>
      </c>
      <c r="B257" s="76" t="b">
        <f>IF(COUNTIF(A$1:A257,A:A)=1,MAX(B$1:B256)+1)</f>
        <v>0</v>
      </c>
      <c r="C257" s="73" t="str">
        <f t="shared" si="1"/>
        <v/>
      </c>
    </row>
    <row r="258" spans="1:3">
      <c r="A258" s="73" t="str">
        <f>IF(OR(path_project_list!F479="course-collection",path_project_list!G479="draft"),"",IF(path_project_list!D258&amp;" - "&amp;path_project_list!E258&lt;&gt;" - ",path_project_list!D258&amp;" - "&amp;path_project_list!E258,""))</f>
        <v>88 - Développeur d'application - Java</v>
      </c>
      <c r="B258" s="76" t="b">
        <f>IF(COUNTIF(A$1:A258,A:A)=1,MAX(B$1:B257)+1)</f>
        <v>0</v>
      </c>
      <c r="C258" s="73" t="str">
        <f t="shared" si="1"/>
        <v/>
      </c>
    </row>
    <row r="259" spans="1:3">
      <c r="A259" s="73" t="str">
        <f>IF(OR(path_project_list!F480="course-collection",path_project_list!G480="draft"),"",IF(path_project_list!D259&amp;" - "&amp;path_project_list!E259&lt;&gt;" - ",path_project_list!D259&amp;" - "&amp;path_project_list!E259,""))</f>
        <v>89 - Développeur d'application - Android</v>
      </c>
      <c r="B259" s="76">
        <f>IF(COUNTIF(A$1:A259,A:A)=1,MAX(B$1:B258)+1)</f>
        <v>29</v>
      </c>
      <c r="C259" s="73" t="str">
        <f t="shared" si="1"/>
        <v/>
      </c>
    </row>
    <row r="260" spans="1:3">
      <c r="A260" s="73" t="str">
        <f>IF(OR(path_project_list!F481="course-collection",path_project_list!G481="draft"),"",IF(path_project_list!D260&amp;" - "&amp;path_project_list!E260&lt;&gt;" - ",path_project_list!D260&amp;" - "&amp;path_project_list!E260,""))</f>
        <v>89 - Développeur d'application - Android</v>
      </c>
      <c r="B260" s="76" t="b">
        <f>IF(COUNTIF(A$1:A260,A:A)=1,MAX(B$1:B259)+1)</f>
        <v>0</v>
      </c>
      <c r="C260" s="73" t="str">
        <f t="shared" si="1"/>
        <v/>
      </c>
    </row>
    <row r="261" spans="1:3">
      <c r="A261" s="73" t="str">
        <f>IF(OR(path_project_list!F482="course-collection",path_project_list!G482="draft"),"",IF(path_project_list!D261&amp;" - "&amp;path_project_list!E261&lt;&gt;" - ",path_project_list!D261&amp;" - "&amp;path_project_list!E261,""))</f>
        <v>89 - Développeur d'application - Android</v>
      </c>
      <c r="B261" s="76" t="b">
        <f>IF(COUNTIF(A$1:A261,A:A)=1,MAX(B$1:B260)+1)</f>
        <v>0</v>
      </c>
      <c r="C261" s="73" t="str">
        <f t="shared" si="1"/>
        <v/>
      </c>
    </row>
    <row r="262" spans="1:3">
      <c r="A262" s="73" t="str">
        <f>IF(OR(path_project_list!F483="course-collection",path_project_list!G483="draft"),"",IF(path_project_list!D262&amp;" - "&amp;path_project_list!E262&lt;&gt;" - ",path_project_list!D262&amp;" - "&amp;path_project_list!E262,""))</f>
        <v>89 - Développeur d'application - Android</v>
      </c>
      <c r="B262" s="76" t="b">
        <f>IF(COUNTIF(A$1:A262,A:A)=1,MAX(B$1:B261)+1)</f>
        <v>0</v>
      </c>
      <c r="C262" s="73" t="str">
        <f t="shared" si="1"/>
        <v/>
      </c>
    </row>
    <row r="263" spans="1:3">
      <c r="A263" s="73" t="str">
        <f>IF(OR(path_project_list!F484="course-collection",path_project_list!G484="draft"),"",IF(path_project_list!D263&amp;" - "&amp;path_project_list!E263&lt;&gt;" - ",path_project_list!D263&amp;" - "&amp;path_project_list!E263,""))</f>
        <v>89 - Développeur d'application - Android</v>
      </c>
      <c r="B263" s="76" t="b">
        <f>IF(COUNTIF(A$1:A263,A:A)=1,MAX(B$1:B262)+1)</f>
        <v>0</v>
      </c>
      <c r="C263" s="73" t="str">
        <f t="shared" si="1"/>
        <v/>
      </c>
    </row>
    <row r="264" spans="1:3">
      <c r="A264" s="73" t="str">
        <f>IF(OR(path_project_list!F485="course-collection",path_project_list!G485="draft"),"",IF(path_project_list!D264&amp;" - "&amp;path_project_list!E264&lt;&gt;" - ",path_project_list!D264&amp;" - "&amp;path_project_list!E264,""))</f>
        <v>89 - Développeur d'application - Android</v>
      </c>
      <c r="B264" s="76" t="b">
        <f>IF(COUNTIF(A$1:A264,A:A)=1,MAX(B$1:B263)+1)</f>
        <v>0</v>
      </c>
      <c r="C264" s="73" t="str">
        <f t="shared" si="1"/>
        <v/>
      </c>
    </row>
    <row r="265" spans="1:3">
      <c r="A265" s="73" t="str">
        <f>IF(OR(path_project_list!F486="course-collection",path_project_list!G486="draft"),"",IF(path_project_list!D265&amp;" - "&amp;path_project_list!E265&lt;&gt;" - ",path_project_list!D265&amp;" - "&amp;path_project_list!E265,""))</f>
        <v>89 - Développeur d'application - Android</v>
      </c>
      <c r="B265" s="76" t="b">
        <f>IF(COUNTIF(A$1:A265,A:A)=1,MAX(B$1:B264)+1)</f>
        <v>0</v>
      </c>
      <c r="C265" s="73" t="str">
        <f t="shared" si="1"/>
        <v/>
      </c>
    </row>
    <row r="266" spans="1:3">
      <c r="A266" s="73" t="str">
        <f>IF(OR(path_project_list!F487="course-collection",path_project_list!G487="draft"),"",IF(path_project_list!D266&amp;" - "&amp;path_project_list!E266&lt;&gt;" - ",path_project_list!D266&amp;" - "&amp;path_project_list!E266,""))</f>
        <v>89 - Développeur d'application - Android</v>
      </c>
      <c r="B266" s="76" t="b">
        <f>IF(COUNTIF(A$1:A266,A:A)=1,MAX(B$1:B265)+1)</f>
        <v>0</v>
      </c>
      <c r="C266" s="73" t="str">
        <f t="shared" si="1"/>
        <v/>
      </c>
    </row>
    <row r="267" spans="1:3">
      <c r="A267" s="73" t="str">
        <f>IF(OR(path_project_list!F488="course-collection",path_project_list!G488="draft"),"",IF(path_project_list!D267&amp;" - "&amp;path_project_list!E267&lt;&gt;" - ",path_project_list!D267&amp;" - "&amp;path_project_list!E267,""))</f>
        <v>89 - Développeur d'application - Android</v>
      </c>
      <c r="B267" s="76" t="b">
        <f>IF(COUNTIF(A$1:A267,A:A)=1,MAX(B$1:B266)+1)</f>
        <v>0</v>
      </c>
      <c r="C267" s="73" t="str">
        <f t="shared" si="1"/>
        <v/>
      </c>
    </row>
    <row r="268" spans="1:3">
      <c r="A268" s="73" t="str">
        <f>IF(OR(path_project_list!F489="course-collection",path_project_list!G489="draft"),"",IF(path_project_list!D268&amp;" - "&amp;path_project_list!E268&lt;&gt;" - ",path_project_list!D268&amp;" - "&amp;path_project_list!E268,""))</f>
        <v>89 - Développeur d'application - Android</v>
      </c>
      <c r="B268" s="76" t="b">
        <f>IF(COUNTIF(A$1:A268,A:A)=1,MAX(B$1:B267)+1)</f>
        <v>0</v>
      </c>
      <c r="C268" s="73" t="str">
        <f t="shared" si="1"/>
        <v/>
      </c>
    </row>
    <row r="269" spans="1:3">
      <c r="A269" s="73" t="str">
        <f>IF(OR(path_project_list!F490="course-collection",path_project_list!G490="draft"),"",IF(path_project_list!D269&amp;" - "&amp;path_project_list!E269&lt;&gt;" - ",path_project_list!D269&amp;" - "&amp;path_project_list!E269,""))</f>
        <v>89 - Développeur d'application - Android</v>
      </c>
      <c r="B269" s="76" t="b">
        <f>IF(COUNTIF(A$1:A269,A:A)=1,MAX(B$1:B268)+1)</f>
        <v>0</v>
      </c>
      <c r="C269" s="73" t="str">
        <f t="shared" si="1"/>
        <v/>
      </c>
    </row>
    <row r="270" spans="1:3">
      <c r="A270" s="73" t="str">
        <f>IF(OR(path_project_list!F491="course-collection",path_project_list!G491="draft"),"",IF(path_project_list!D270&amp;" - "&amp;path_project_list!E270&lt;&gt;" - ",path_project_list!D270&amp;" - "&amp;path_project_list!E270,""))</f>
        <v>90 - Manager RH</v>
      </c>
      <c r="B270" s="76">
        <f>IF(COUNTIF(A$1:A270,A:A)=1,MAX(B$1:B269)+1)</f>
        <v>30</v>
      </c>
      <c r="C270" s="73" t="str">
        <f t="shared" si="1"/>
        <v/>
      </c>
    </row>
    <row r="271" spans="1:3">
      <c r="A271" s="73" t="str">
        <f>IF(OR(path_project_list!F492="course-collection",path_project_list!G492="draft"),"",IF(path_project_list!D271&amp;" - "&amp;path_project_list!E271&lt;&gt;" - ",path_project_list!D271&amp;" - "&amp;path_project_list!E271,""))</f>
        <v>90 - Manager RH</v>
      </c>
      <c r="B271" s="76" t="b">
        <f>IF(COUNTIF(A$1:A271,A:A)=1,MAX(B$1:B270)+1)</f>
        <v>0</v>
      </c>
      <c r="C271" s="73" t="str">
        <f t="shared" si="1"/>
        <v/>
      </c>
    </row>
    <row r="272" spans="1:3">
      <c r="A272" s="73" t="str">
        <f>IF(OR(path_project_list!F493="course-collection",path_project_list!G493="draft"),"",IF(path_project_list!D272&amp;" - "&amp;path_project_list!E272&lt;&gt;" - ",path_project_list!D272&amp;" - "&amp;path_project_list!E272,""))</f>
        <v>90 - Manager RH</v>
      </c>
      <c r="B272" s="76" t="b">
        <f>IF(COUNTIF(A$1:A272,A:A)=1,MAX(B$1:B271)+1)</f>
        <v>0</v>
      </c>
      <c r="C272" s="73" t="str">
        <f t="shared" si="1"/>
        <v/>
      </c>
    </row>
    <row r="273" spans="1:3">
      <c r="A273" s="73" t="str">
        <f>IF(OR(path_project_list!F494="course-collection",path_project_list!G494="draft"),"",IF(path_project_list!D273&amp;" - "&amp;path_project_list!E273&lt;&gt;" - ",path_project_list!D273&amp;" - "&amp;path_project_list!E273,""))</f>
        <v>90 - Manager RH</v>
      </c>
      <c r="B273" s="76" t="b">
        <f>IF(COUNTIF(A$1:A273,A:A)=1,MAX(B$1:B272)+1)</f>
        <v>0</v>
      </c>
      <c r="C273" s="73" t="str">
        <f t="shared" si="1"/>
        <v/>
      </c>
    </row>
    <row r="274" spans="1:3">
      <c r="A274" s="73" t="str">
        <f>IF(OR(path_project_list!F495="course-collection",path_project_list!G495="draft"),"",IF(path_project_list!D274&amp;" - "&amp;path_project_list!E274&lt;&gt;" - ",path_project_list!D274&amp;" - "&amp;path_project_list!E274,""))</f>
        <v>90 - Manager RH</v>
      </c>
      <c r="B274" s="76" t="b">
        <f>IF(COUNTIF(A$1:A274,A:A)=1,MAX(B$1:B273)+1)</f>
        <v>0</v>
      </c>
      <c r="C274" s="73" t="str">
        <f t="shared" ref="C274:C337" si="2">INDEX(A:A,MATCH(ROW()-1,B:B),0)</f>
        <v/>
      </c>
    </row>
    <row r="275" spans="1:3">
      <c r="A275" s="73" t="str">
        <f>IF(OR(path_project_list!F496="course-collection",path_project_list!G496="draft"),"",IF(path_project_list!D275&amp;" - "&amp;path_project_list!E275&lt;&gt;" - ",path_project_list!D275&amp;" - "&amp;path_project_list!E275,""))</f>
        <v>90 - Manager RH</v>
      </c>
      <c r="B275" s="76" t="b">
        <f>IF(COUNTIF(A$1:A275,A:A)=1,MAX(B$1:B274)+1)</f>
        <v>0</v>
      </c>
      <c r="C275" s="73" t="str">
        <f t="shared" si="2"/>
        <v/>
      </c>
    </row>
    <row r="276" spans="1:3">
      <c r="A276" s="73" t="str">
        <f>IF(OR(path_project_list!F497="course-collection",path_project_list!G497="draft"),"",IF(path_project_list!D276&amp;" - "&amp;path_project_list!E276&lt;&gt;" - ",path_project_list!D276&amp;" - "&amp;path_project_list!E276,""))</f>
        <v>90 - Manager RH</v>
      </c>
      <c r="B276" s="76" t="b">
        <f>IF(COUNTIF(A$1:A276,A:A)=1,MAX(B$1:B275)+1)</f>
        <v>0</v>
      </c>
      <c r="C276" s="73" t="str">
        <f t="shared" si="2"/>
        <v/>
      </c>
    </row>
    <row r="277" spans="1:3">
      <c r="A277" s="73" t="str">
        <f>IF(OR(path_project_list!F498="course-collection",path_project_list!G498="draft"),"",IF(path_project_list!D277&amp;" - "&amp;path_project_list!E277&lt;&gt;" - ",path_project_list!D277&amp;" - "&amp;path_project_list!E277,""))</f>
        <v>92 - Entrepreneur</v>
      </c>
      <c r="B277" s="76">
        <f>IF(COUNTIF(A$1:A277,A:A)=1,MAX(B$1:B276)+1)</f>
        <v>31</v>
      </c>
      <c r="C277" s="73" t="str">
        <f t="shared" si="2"/>
        <v/>
      </c>
    </row>
    <row r="278" spans="1:3">
      <c r="A278" s="73" t="str">
        <f>IF(OR(path_project_list!F499="course-collection",path_project_list!G499="draft"),"",IF(path_project_list!D278&amp;" - "&amp;path_project_list!E278&lt;&gt;" - ",path_project_list!D278&amp;" - "&amp;path_project_list!E278,""))</f>
        <v>92 - Entrepreneur</v>
      </c>
      <c r="B278" s="76" t="b">
        <f>IF(COUNTIF(A$1:A278,A:A)=1,MAX(B$1:B277)+1)</f>
        <v>0</v>
      </c>
      <c r="C278" s="73" t="str">
        <f t="shared" si="2"/>
        <v/>
      </c>
    </row>
    <row r="279" spans="1:3">
      <c r="A279" s="73" t="str">
        <f>IF(OR(path_project_list!F500="course-collection",path_project_list!G500="draft"),"",IF(path_project_list!D279&amp;" - "&amp;path_project_list!E279&lt;&gt;" - ",path_project_list!D279&amp;" - "&amp;path_project_list!E279,""))</f>
        <v>92 - Entrepreneur</v>
      </c>
      <c r="B279" s="76" t="b">
        <f>IF(COUNTIF(A$1:A279,A:A)=1,MAX(B$1:B278)+1)</f>
        <v>0</v>
      </c>
      <c r="C279" s="73" t="str">
        <f t="shared" si="2"/>
        <v/>
      </c>
    </row>
    <row r="280" spans="1:3">
      <c r="A280" s="73" t="str">
        <f>IF(OR(path_project_list!F501="course-collection",path_project_list!G501="draft"),"",IF(path_project_list!D280&amp;" - "&amp;path_project_list!E280&lt;&gt;" - ",path_project_list!D280&amp;" - "&amp;path_project_list!E280,""))</f>
        <v>92 - Entrepreneur</v>
      </c>
      <c r="B280" s="76" t="b">
        <f>IF(COUNTIF(A$1:A280,A:A)=1,MAX(B$1:B279)+1)</f>
        <v>0</v>
      </c>
      <c r="C280" s="73" t="str">
        <f t="shared" si="2"/>
        <v/>
      </c>
    </row>
    <row r="281" spans="1:3">
      <c r="A281" s="73" t="str">
        <f>IF(OR(path_project_list!F502="course-collection",path_project_list!G502="draft"),"",IF(path_project_list!D281&amp;" - "&amp;path_project_list!E281&lt;&gt;" - ",path_project_list!D281&amp;" - "&amp;path_project_list!E281,""))</f>
        <v>92 - Entrepreneur</v>
      </c>
      <c r="B281" s="76" t="b">
        <f>IF(COUNTIF(A$1:A281,A:A)=1,MAX(B$1:B280)+1)</f>
        <v>0</v>
      </c>
      <c r="C281" s="73" t="str">
        <f t="shared" si="2"/>
        <v/>
      </c>
    </row>
    <row r="282" spans="1:3">
      <c r="A282" s="73" t="str">
        <f>IF(OR(path_project_list!F503="course-collection",path_project_list!G503="draft"),"",IF(path_project_list!D282&amp;" - "&amp;path_project_list!E282&lt;&gt;" - ",path_project_list!D282&amp;" - "&amp;path_project_list!E282,""))</f>
        <v>92 - Entrepreneur</v>
      </c>
      <c r="B282" s="76" t="b">
        <f>IF(COUNTIF(A$1:A282,A:A)=1,MAX(B$1:B281)+1)</f>
        <v>0</v>
      </c>
      <c r="C282" s="73" t="str">
        <f t="shared" si="2"/>
        <v/>
      </c>
    </row>
    <row r="283" spans="1:3">
      <c r="A283" s="73" t="str">
        <f>IF(OR(path_project_list!F504="course-collection",path_project_list!G504="draft"),"",IF(path_project_list!D283&amp;" - "&amp;path_project_list!E283&lt;&gt;" - ",path_project_list!D283&amp;" - "&amp;path_project_list!E283,""))</f>
        <v>92 - Entrepreneur</v>
      </c>
      <c r="B283" s="76" t="b">
        <f>IF(COUNTIF(A$1:A283,A:A)=1,MAX(B$1:B282)+1)</f>
        <v>0</v>
      </c>
      <c r="C283" s="73" t="str">
        <f t="shared" si="2"/>
        <v/>
      </c>
    </row>
    <row r="284" spans="1:3">
      <c r="A284" s="73" t="str">
        <f>IF(OR(path_project_list!F505="course-collection",path_project_list!G505="draft"),"",IF(path_project_list!D284&amp;" - "&amp;path_project_list!E284&lt;&gt;" - ",path_project_list!D284&amp;" - "&amp;path_project_list!E284,""))</f>
        <v>92 - Entrepreneur</v>
      </c>
      <c r="B284" s="76" t="b">
        <f>IF(COUNTIF(A$1:A284,A:A)=1,MAX(B$1:B283)+1)</f>
        <v>0</v>
      </c>
      <c r="C284" s="73" t="str">
        <f t="shared" si="2"/>
        <v/>
      </c>
    </row>
    <row r="285" spans="1:3">
      <c r="A285" s="73" t="str">
        <f>IF(OR(path_project_list!F506="course-collection",path_project_list!G506="draft"),"",IF(path_project_list!D285&amp;" - "&amp;path_project_list!E285&lt;&gt;" - ",path_project_list!D285&amp;" - "&amp;path_project_list!E285,""))</f>
        <v>92 - Entrepreneur</v>
      </c>
      <c r="B285" s="76" t="b">
        <f>IF(COUNTIF(A$1:A285,A:A)=1,MAX(B$1:B284)+1)</f>
        <v>0</v>
      </c>
      <c r="C285" s="73" t="str">
        <f t="shared" si="2"/>
        <v/>
      </c>
    </row>
    <row r="286" spans="1:3">
      <c r="A286" s="73" t="str">
        <f>IF(OR(path_project_list!F507="course-collection",path_project_list!G507="draft"),"",IF(path_project_list!D286&amp;" - "&amp;path_project_list!E286&lt;&gt;" - ",path_project_list!D286&amp;" - "&amp;path_project_list!E286,""))</f>
        <v>92 - Entrepreneur</v>
      </c>
      <c r="B286" s="76" t="b">
        <f>IF(COUNTIF(A$1:A286,A:A)=1,MAX(B$1:B285)+1)</f>
        <v>0</v>
      </c>
      <c r="C286" s="73" t="str">
        <f t="shared" si="2"/>
        <v/>
      </c>
    </row>
    <row r="287" spans="1:3">
      <c r="A287" s="73" t="str">
        <f>IF(OR(path_project_list!F508="course-collection",path_project_list!G508="draft"),"",IF(path_project_list!D287&amp;" - "&amp;path_project_list!E287&lt;&gt;" - ",path_project_list!D287&amp;" - "&amp;path_project_list!E287,""))</f>
        <v>92 - Entrepreneur</v>
      </c>
      <c r="B287" s="76" t="b">
        <f>IF(COUNTIF(A$1:A287,A:A)=1,MAX(B$1:B286)+1)</f>
        <v>0</v>
      </c>
      <c r="C287" s="73" t="str">
        <f t="shared" si="2"/>
        <v/>
      </c>
    </row>
    <row r="288" spans="1:3">
      <c r="A288" s="73" t="str">
        <f>IF(OR(path_project_list!F509="course-collection",path_project_list!G509="draft"),"",IF(path_project_list!D288&amp;" - "&amp;path_project_list!E288&lt;&gt;" - ",path_project_list!D288&amp;" - "&amp;path_project_list!E288,""))</f>
        <v>92 - Entrepreneur</v>
      </c>
      <c r="B288" s="76" t="b">
        <f>IF(COUNTIF(A$1:A288,A:A)=1,MAX(B$1:B287)+1)</f>
        <v>0</v>
      </c>
      <c r="C288" s="73" t="str">
        <f t="shared" si="2"/>
        <v/>
      </c>
    </row>
    <row r="289" spans="1:3">
      <c r="A289" s="73" t="str">
        <f>IF(OR(path_project_list!F510="course-collection",path_project_list!G510="draft"),"",IF(path_project_list!D289&amp;" - "&amp;path_project_list!E289&lt;&gt;" - ",path_project_list!D289&amp;" - "&amp;path_project_list!E289,""))</f>
        <v>93 - Gestionnaire de paie</v>
      </c>
      <c r="B289" s="76">
        <f>IF(COUNTIF(A$1:A289,A:A)=1,MAX(B$1:B288)+1)</f>
        <v>32</v>
      </c>
      <c r="C289" s="73" t="str">
        <f t="shared" si="2"/>
        <v/>
      </c>
    </row>
    <row r="290" spans="1:3">
      <c r="A290" s="73" t="str">
        <f>IF(OR(path_project_list!F511="course-collection",path_project_list!G511="draft"),"",IF(path_project_list!D290&amp;" - "&amp;path_project_list!E290&lt;&gt;" - ",path_project_list!D290&amp;" - "&amp;path_project_list!E290,""))</f>
        <v>93 - Gestionnaire de paie</v>
      </c>
      <c r="B290" s="76" t="b">
        <f>IF(COUNTIF(A$1:A290,A:A)=1,MAX(B$1:B289)+1)</f>
        <v>0</v>
      </c>
      <c r="C290" s="73" t="str">
        <f t="shared" si="2"/>
        <v/>
      </c>
    </row>
    <row r="291" spans="1:3">
      <c r="A291" s="73" t="str">
        <f>IF(OR(path_project_list!F512="course-collection",path_project_list!G512="draft"),"",IF(path_project_list!D291&amp;" - "&amp;path_project_list!E291&lt;&gt;" - ",path_project_list!D291&amp;" - "&amp;path_project_list!E291,""))</f>
        <v>93 - Gestionnaire de paie</v>
      </c>
      <c r="B291" s="76" t="b">
        <f>IF(COUNTIF(A$1:A291,A:A)=1,MAX(B$1:B290)+1)</f>
        <v>0</v>
      </c>
      <c r="C291" s="73" t="str">
        <f t="shared" si="2"/>
        <v/>
      </c>
    </row>
    <row r="292" spans="1:3">
      <c r="A292" s="73" t="str">
        <f>IF(OR(path_project_list!F513="course-collection",path_project_list!G513="draft"),"",IF(path_project_list!D292&amp;" - "&amp;path_project_list!E292&lt;&gt;" - ",path_project_list!D292&amp;" - "&amp;path_project_list!E292,""))</f>
        <v>93 - Gestionnaire de paie</v>
      </c>
      <c r="B292" s="76" t="b">
        <f>IF(COUNTIF(A$1:A292,A:A)=1,MAX(B$1:B291)+1)</f>
        <v>0</v>
      </c>
      <c r="C292" s="73" t="str">
        <f t="shared" si="2"/>
        <v/>
      </c>
    </row>
    <row r="293" spans="1:3">
      <c r="A293" s="73" t="str">
        <f>IF(OR(path_project_list!F514="course-collection",path_project_list!G514="draft"),"",IF(path_project_list!D293&amp;" - "&amp;path_project_list!E293&lt;&gt;" - ",path_project_list!D293&amp;" - "&amp;path_project_list!E293,""))</f>
        <v>93 - Gestionnaire de paie</v>
      </c>
      <c r="B293" s="76" t="b">
        <f>IF(COUNTIF(A$1:A293,A:A)=1,MAX(B$1:B292)+1)</f>
        <v>0</v>
      </c>
      <c r="C293" s="73" t="str">
        <f t="shared" si="2"/>
        <v/>
      </c>
    </row>
    <row r="294" spans="1:3">
      <c r="A294" s="73" t="str">
        <f>IF(OR(path_project_list!F515="course-collection",path_project_list!G515="draft"),"",IF(path_project_list!D294&amp;" - "&amp;path_project_list!E294&lt;&gt;" - ",path_project_list!D294&amp;" - "&amp;path_project_list!E294,""))</f>
        <v>93 - Gestionnaire de paie</v>
      </c>
      <c r="B294" s="76" t="b">
        <f>IF(COUNTIF(A$1:A294,A:A)=1,MAX(B$1:B293)+1)</f>
        <v>0</v>
      </c>
      <c r="C294" s="73" t="str">
        <f t="shared" si="2"/>
        <v/>
      </c>
    </row>
    <row r="295" spans="1:3">
      <c r="A295" s="73" t="str">
        <f>IF(OR(path_project_list!F516="course-collection",path_project_list!G516="draft"),"",IF(path_project_list!D295&amp;" - "&amp;path_project_list!E295&lt;&gt;" - ",path_project_list!D295&amp;" - "&amp;path_project_list!E295,""))</f>
        <v>93 - Gestionnaire de paie</v>
      </c>
      <c r="B295" s="76" t="b">
        <f>IF(COUNTIF(A$1:A295,A:A)=1,MAX(B$1:B294)+1)</f>
        <v>0</v>
      </c>
      <c r="C295" s="73" t="str">
        <f t="shared" si="2"/>
        <v/>
      </c>
    </row>
    <row r="296" spans="1:3">
      <c r="A296" s="73" t="str">
        <f>IF(OR(path_project_list!F517="course-collection",path_project_list!G517="draft"),"",IF(path_project_list!D296&amp;" - "&amp;path_project_list!E296&lt;&gt;" - ",path_project_list!D296&amp;" - "&amp;path_project_list!E296,""))</f>
        <v>96 - Tech lead</v>
      </c>
      <c r="B296" s="76">
        <f>IF(COUNTIF(A$1:A296,A:A)=1,MAX(B$1:B295)+1)</f>
        <v>33</v>
      </c>
      <c r="C296" s="73" t="str">
        <f t="shared" si="2"/>
        <v/>
      </c>
    </row>
    <row r="297" spans="1:3">
      <c r="A297" s="73" t="str">
        <f>IF(OR(path_project_list!F518="course-collection",path_project_list!G518="draft"),"",IF(path_project_list!D297&amp;" - "&amp;path_project_list!E297&lt;&gt;" - ",path_project_list!D297&amp;" - "&amp;path_project_list!E297,""))</f>
        <v>96 - Tech lead</v>
      </c>
      <c r="B297" s="76" t="b">
        <f>IF(COUNTIF(A$1:A297,A:A)=1,MAX(B$1:B296)+1)</f>
        <v>0</v>
      </c>
      <c r="C297" s="73" t="str">
        <f t="shared" si="2"/>
        <v/>
      </c>
    </row>
    <row r="298" spans="1:3">
      <c r="A298" s="73" t="str">
        <f>IF(OR(path_project_list!F519="course-collection",path_project_list!G519="draft"),"",IF(path_project_list!D298&amp;" - "&amp;path_project_list!E298&lt;&gt;" - ",path_project_list!D298&amp;" - "&amp;path_project_list!E298,""))</f>
        <v>96 - Tech lead</v>
      </c>
      <c r="B298" s="76" t="b">
        <f>IF(COUNTIF(A$1:A298,A:A)=1,MAX(B$1:B297)+1)</f>
        <v>0</v>
      </c>
      <c r="C298" s="73" t="str">
        <f t="shared" si="2"/>
        <v/>
      </c>
    </row>
    <row r="299" spans="1:3">
      <c r="A299" s="73" t="str">
        <f>IF(OR(path_project_list!F520="course-collection",path_project_list!G520="draft"),"",IF(path_project_list!D299&amp;" - "&amp;path_project_list!E299&lt;&gt;" - ",path_project_list!D299&amp;" - "&amp;path_project_list!E299,""))</f>
        <v>96 - Tech lead</v>
      </c>
      <c r="B299" s="76" t="b">
        <f>IF(COUNTIF(A$1:A299,A:A)=1,MAX(B$1:B298)+1)</f>
        <v>0</v>
      </c>
      <c r="C299" s="73" t="str">
        <f t="shared" si="2"/>
        <v/>
      </c>
    </row>
    <row r="300" spans="1:3">
      <c r="A300" s="73" t="str">
        <f>IF(OR(path_project_list!F521="course-collection",path_project_list!G521="draft"),"",IF(path_project_list!D300&amp;" - "&amp;path_project_list!E300&lt;&gt;" - ",path_project_list!D300&amp;" - "&amp;path_project_list!E300,""))</f>
        <v>96 - Tech lead</v>
      </c>
      <c r="B300" s="76" t="b">
        <f>IF(COUNTIF(A$1:A300,A:A)=1,MAX(B$1:B299)+1)</f>
        <v>0</v>
      </c>
      <c r="C300" s="73" t="str">
        <f t="shared" si="2"/>
        <v/>
      </c>
    </row>
    <row r="301" spans="1:3">
      <c r="A301" s="73" t="str">
        <f>IF(OR(path_project_list!F522="course-collection",path_project_list!G522="draft"),"",IF(path_project_list!D301&amp;" - "&amp;path_project_list!E301&lt;&gt;" - ",path_project_list!D301&amp;" - "&amp;path_project_list!E301,""))</f>
        <v>96 - Tech lead</v>
      </c>
      <c r="B301" s="76" t="b">
        <f>IF(COUNTIF(A$1:A301,A:A)=1,MAX(B$1:B300)+1)</f>
        <v>0</v>
      </c>
      <c r="C301" s="73" t="str">
        <f t="shared" si="2"/>
        <v/>
      </c>
    </row>
    <row r="302" spans="1:3">
      <c r="A302" s="73" t="str">
        <f>IF(OR(path_project_list!F523="course-collection",path_project_list!G523="draft"),"",IF(path_project_list!D302&amp;" - "&amp;path_project_list!E302&lt;&gt;" - ",path_project_list!D302&amp;" - "&amp;path_project_list!E302,""))</f>
        <v>96 - Tech lead</v>
      </c>
      <c r="B302" s="76" t="b">
        <f>IF(COUNTIF(A$1:A302,A:A)=1,MAX(B$1:B301)+1)</f>
        <v>0</v>
      </c>
      <c r="C302" s="73" t="str">
        <f t="shared" si="2"/>
        <v/>
      </c>
    </row>
    <row r="303" spans="1:3">
      <c r="A303" s="73" t="str">
        <f>IF(OR(path_project_list!F524="course-collection",path_project_list!G524="draft"),"",IF(path_project_list!D303&amp;" - "&amp;path_project_list!E303&lt;&gt;" - ",path_project_list!D303&amp;" - "&amp;path_project_list!E303,""))</f>
        <v>96 - Tech lead</v>
      </c>
      <c r="B303" s="76" t="b">
        <f>IF(COUNTIF(A$1:A303,A:A)=1,MAX(B$1:B302)+1)</f>
        <v>0</v>
      </c>
      <c r="C303" s="73" t="str">
        <f t="shared" si="2"/>
        <v/>
      </c>
    </row>
    <row r="304" spans="1:3">
      <c r="A304" s="73" t="str">
        <f>IF(OR(path_project_list!F525="course-collection",path_project_list!G525="draft"),"",IF(path_project_list!D304&amp;" - "&amp;path_project_list!E304&lt;&gt;" - ",path_project_list!D304&amp;" - "&amp;path_project_list!E304,""))</f>
        <v>96 - Tech lead</v>
      </c>
      <c r="B304" s="76" t="b">
        <f>IF(COUNTIF(A$1:A304,A:A)=1,MAX(B$1:B303)+1)</f>
        <v>0</v>
      </c>
      <c r="C304" s="73" t="str">
        <f t="shared" si="2"/>
        <v/>
      </c>
    </row>
    <row r="305" spans="1:3">
      <c r="A305" s="73" t="str">
        <f>IF(OR(path_project_list!F526="course-collection",path_project_list!G526="draft"),"",IF(path_project_list!D305&amp;" - "&amp;path_project_list!E305&lt;&gt;" - ",path_project_list!D305&amp;" - "&amp;path_project_list!E305,""))</f>
        <v>97 - UX Designer</v>
      </c>
      <c r="B305" s="76">
        <f>IF(COUNTIF(A$1:A305,A:A)=1,MAX(B$1:B304)+1)</f>
        <v>34</v>
      </c>
      <c r="C305" s="73" t="str">
        <f t="shared" si="2"/>
        <v/>
      </c>
    </row>
    <row r="306" spans="1:3">
      <c r="A306" s="73" t="str">
        <f>IF(OR(path_project_list!F527="course-collection",path_project_list!G527="draft"),"",IF(path_project_list!D306&amp;" - "&amp;path_project_list!E306&lt;&gt;" - ",path_project_list!D306&amp;" - "&amp;path_project_list!E306,""))</f>
        <v>97 - UX Designer</v>
      </c>
      <c r="B306" s="76" t="b">
        <f>IF(COUNTIF(A$1:A306,A:A)=1,MAX(B$1:B305)+1)</f>
        <v>0</v>
      </c>
      <c r="C306" s="73" t="str">
        <f t="shared" si="2"/>
        <v/>
      </c>
    </row>
    <row r="307" spans="1:3">
      <c r="A307" s="73" t="str">
        <f>IF(OR(path_project_list!F528="course-collection",path_project_list!G528="draft"),"",IF(path_project_list!D307&amp;" - "&amp;path_project_list!E307&lt;&gt;" - ",path_project_list!D307&amp;" - "&amp;path_project_list!E307,""))</f>
        <v>97 - UX Designer</v>
      </c>
      <c r="B307" s="76" t="b">
        <f>IF(COUNTIF(A$1:A307,A:A)=1,MAX(B$1:B306)+1)</f>
        <v>0</v>
      </c>
      <c r="C307" s="73" t="str">
        <f t="shared" si="2"/>
        <v/>
      </c>
    </row>
    <row r="308" spans="1:3">
      <c r="A308" s="73" t="str">
        <f>IF(OR(path_project_list!F529="course-collection",path_project_list!G529="draft"),"",IF(path_project_list!D308&amp;" - "&amp;path_project_list!E308&lt;&gt;" - ",path_project_list!D308&amp;" - "&amp;path_project_list!E308,""))</f>
        <v>97 - UX Designer</v>
      </c>
      <c r="B308" s="76" t="b">
        <f>IF(COUNTIF(A$1:A308,A:A)=1,MAX(B$1:B307)+1)</f>
        <v>0</v>
      </c>
      <c r="C308" s="73" t="str">
        <f t="shared" si="2"/>
        <v/>
      </c>
    </row>
    <row r="309" spans="1:3">
      <c r="A309" s="73" t="str">
        <f>IF(OR(path_project_list!F530="course-collection",path_project_list!G530="draft"),"",IF(path_project_list!D309&amp;" - "&amp;path_project_list!E309&lt;&gt;" - ",path_project_list!D309&amp;" - "&amp;path_project_list!E309,""))</f>
        <v>97 - UX Designer</v>
      </c>
      <c r="B309" s="76" t="b">
        <f>IF(COUNTIF(A$1:A309,A:A)=1,MAX(B$1:B308)+1)</f>
        <v>0</v>
      </c>
      <c r="C309" s="73" t="str">
        <f t="shared" si="2"/>
        <v/>
      </c>
    </row>
    <row r="310" spans="1:3">
      <c r="A310" s="73" t="str">
        <f>IF(OR(path_project_list!F531="course-collection",path_project_list!G531="draft"),"",IF(path_project_list!D310&amp;" - "&amp;path_project_list!E310&lt;&gt;" - ",path_project_list!D310&amp;" - "&amp;path_project_list!E310,""))</f>
        <v>97 - UX Designer</v>
      </c>
      <c r="B310" s="76" t="b">
        <f>IF(COUNTIF(A$1:A310,A:A)=1,MAX(B$1:B309)+1)</f>
        <v>0</v>
      </c>
      <c r="C310" s="73" t="str">
        <f t="shared" si="2"/>
        <v/>
      </c>
    </row>
    <row r="311" spans="1:3">
      <c r="A311" s="73" t="str">
        <f>IF(OR(path_project_list!F532="course-collection",path_project_list!G532="draft"),"",IF(path_project_list!D311&amp;" - "&amp;path_project_list!E311&lt;&gt;" - ",path_project_list!D311&amp;" - "&amp;path_project_list!E311,""))</f>
        <v>97 - UX Designer</v>
      </c>
      <c r="B311" s="76" t="b">
        <f>IF(COUNTIF(A$1:A311,A:A)=1,MAX(B$1:B310)+1)</f>
        <v>0</v>
      </c>
      <c r="C311" s="73" t="str">
        <f t="shared" si="2"/>
        <v/>
      </c>
    </row>
    <row r="312" spans="1:3">
      <c r="A312" s="73" t="str">
        <f>IF(OR(path_project_list!F533="course-collection",path_project_list!G533="draft"),"",IF(path_project_list!D312&amp;" - "&amp;path_project_list!E312&lt;&gt;" - ",path_project_list!D312&amp;" - "&amp;path_project_list!E312,""))</f>
        <v>97 - UX Designer</v>
      </c>
      <c r="B312" s="76" t="b">
        <f>IF(COUNTIF(A$1:A312,A:A)=1,MAX(B$1:B311)+1)</f>
        <v>0</v>
      </c>
      <c r="C312" s="73" t="str">
        <f t="shared" si="2"/>
        <v/>
      </c>
    </row>
    <row r="313" spans="1:3">
      <c r="A313" s="73" t="str">
        <f>IF(OR(path_project_list!F534="course-collection",path_project_list!G534="draft"),"",IF(path_project_list!D313&amp;" - "&amp;path_project_list!E313&lt;&gt;" - ",path_project_list!D313&amp;" - "&amp;path_project_list!E313,""))</f>
        <v>97 - UX Designer</v>
      </c>
      <c r="B313" s="76" t="b">
        <f>IF(COUNTIF(A$1:A313,A:A)=1,MAX(B$1:B312)+1)</f>
        <v>0</v>
      </c>
      <c r="C313" s="73" t="str">
        <f t="shared" si="2"/>
        <v/>
      </c>
    </row>
    <row r="314" spans="1:3">
      <c r="A314" s="73" t="str">
        <f>IF(OR(path_project_list!F535="course-collection",path_project_list!G535="draft"),"",IF(path_project_list!D314&amp;" - "&amp;path_project_list!E314&lt;&gt;" - ",path_project_list!D314&amp;" - "&amp;path_project_list!E314,""))</f>
        <v>97 - UX Designer</v>
      </c>
      <c r="B314" s="76" t="b">
        <f>IF(COUNTIF(A$1:A314,A:A)=1,MAX(B$1:B313)+1)</f>
        <v>0</v>
      </c>
      <c r="C314" s="73" t="str">
        <f t="shared" si="2"/>
        <v/>
      </c>
    </row>
    <row r="315" spans="1:3">
      <c r="A315" s="73" t="str">
        <f>IF(OR(path_project_list!F536="course-collection",path_project_list!G536="draft"),"",IF(path_project_list!D315&amp;" - "&amp;path_project_list!E315&lt;&gt;" - ",path_project_list!D315&amp;" - "&amp;path_project_list!E315,""))</f>
        <v>99 - Expert Java EE</v>
      </c>
      <c r="B315" s="76">
        <f>IF(COUNTIF(A$1:A315,A:A)=1,MAX(B$1:B314)+1)</f>
        <v>35</v>
      </c>
      <c r="C315" s="73" t="str">
        <f t="shared" si="2"/>
        <v/>
      </c>
    </row>
    <row r="316" spans="1:3">
      <c r="A316" s="73" t="str">
        <f>IF(OR(path_project_list!F537="course-collection",path_project_list!G537="draft"),"",IF(path_project_list!D316&amp;" - "&amp;path_project_list!E316&lt;&gt;" - ",path_project_list!D316&amp;" - "&amp;path_project_list!E316,""))</f>
        <v>99 - Expert Java EE</v>
      </c>
      <c r="B316" s="76" t="b">
        <f>IF(COUNTIF(A$1:A316,A:A)=1,MAX(B$1:B315)+1)</f>
        <v>0</v>
      </c>
      <c r="C316" s="73" t="str">
        <f t="shared" si="2"/>
        <v/>
      </c>
    </row>
    <row r="317" spans="1:3">
      <c r="A317" s="73" t="str">
        <f>IF(OR(path_project_list!F538="course-collection",path_project_list!G538="draft"),"",IF(path_project_list!D317&amp;" - "&amp;path_project_list!E317&lt;&gt;" - ",path_project_list!D317&amp;" - "&amp;path_project_list!E317,""))</f>
        <v>99 - Expert Java EE</v>
      </c>
      <c r="B317" s="76" t="b">
        <f>IF(COUNTIF(A$1:A317,A:A)=1,MAX(B$1:B316)+1)</f>
        <v>0</v>
      </c>
      <c r="C317" s="73" t="str">
        <f t="shared" si="2"/>
        <v/>
      </c>
    </row>
    <row r="318" spans="1:3">
      <c r="A318" s="73" t="str">
        <f>IF(OR(path_project_list!F539="course-collection",path_project_list!G539="draft"),"",IF(path_project_list!D318&amp;" - "&amp;path_project_list!E318&lt;&gt;" - ",path_project_list!D318&amp;" - "&amp;path_project_list!E318,""))</f>
        <v>99 - Expert Java EE</v>
      </c>
      <c r="B318" s="76" t="b">
        <f>IF(COUNTIF(A$1:A318,A:A)=1,MAX(B$1:B317)+1)</f>
        <v>0</v>
      </c>
      <c r="C318" s="73" t="str">
        <f t="shared" si="2"/>
        <v/>
      </c>
    </row>
    <row r="319" spans="1:3">
      <c r="A319" s="73" t="str">
        <f>IF(OR(path_project_list!F540="course-collection",path_project_list!G540="draft"),"",IF(path_project_list!D319&amp;" - "&amp;path_project_list!E319&lt;&gt;" - ",path_project_list!D319&amp;" - "&amp;path_project_list!E319,""))</f>
        <v>99 - Expert Java EE</v>
      </c>
      <c r="B319" s="76" t="b">
        <f>IF(COUNTIF(A$1:A319,A:A)=1,MAX(B$1:B318)+1)</f>
        <v>0</v>
      </c>
      <c r="C319" s="73" t="str">
        <f t="shared" si="2"/>
        <v/>
      </c>
    </row>
    <row r="320" spans="1:3">
      <c r="A320" s="73" t="str">
        <f>IF(OR(path_project_list!F541="course-collection",path_project_list!G541="draft"),"",IF(path_project_list!D320&amp;" - "&amp;path_project_list!E320&lt;&gt;" - ",path_project_list!D320&amp;" - "&amp;path_project_list!E320,""))</f>
        <v>99 - Expert Java EE</v>
      </c>
      <c r="B320" s="76" t="b">
        <f>IF(COUNTIF(A$1:A320,A:A)=1,MAX(B$1:B319)+1)</f>
        <v>0</v>
      </c>
      <c r="C320" s="73" t="str">
        <f t="shared" si="2"/>
        <v/>
      </c>
    </row>
    <row r="321" spans="1:3">
      <c r="A321" s="73" t="str">
        <f>IF(OR(path_project_list!F542="course-collection",path_project_list!G542="draft"),"",IF(path_project_list!D321&amp;" - "&amp;path_project_list!E321&lt;&gt;" - ",path_project_list!D321&amp;" - "&amp;path_project_list!E321,""))</f>
        <v>99 - Expert Java EE</v>
      </c>
      <c r="B321" s="76" t="b">
        <f>IF(COUNTIF(A$1:A321,A:A)=1,MAX(B$1:B320)+1)</f>
        <v>0</v>
      </c>
      <c r="C321" s="73" t="str">
        <f t="shared" si="2"/>
        <v/>
      </c>
    </row>
    <row r="322" spans="1:3">
      <c r="A322" s="73" t="str">
        <f>IF(OR(path_project_list!F543="course-collection",path_project_list!G543="draft"),"",IF(path_project_list!D322&amp;" - "&amp;path_project_list!E322&lt;&gt;" - ",path_project_list!D322&amp;" - "&amp;path_project_list!E322,""))</f>
        <v>99 - Expert Java EE</v>
      </c>
      <c r="B322" s="76" t="b">
        <f>IF(COUNTIF(A$1:A322,A:A)=1,MAX(B$1:B321)+1)</f>
        <v>0</v>
      </c>
      <c r="C322" s="73" t="str">
        <f t="shared" si="2"/>
        <v/>
      </c>
    </row>
    <row r="323" spans="1:3">
      <c r="A323" s="73" t="str">
        <f>IF(OR(path_project_list!F544="course-collection",path_project_list!G544="draft"),"",IF(path_project_list!D323&amp;" - "&amp;path_project_list!E323&lt;&gt;" - ",path_project_list!D323&amp;" - "&amp;path_project_list!E323,""))</f>
        <v>99 - Expert Java EE</v>
      </c>
      <c r="B323" s="76" t="b">
        <f>IF(COUNTIF(A$1:A323,A:A)=1,MAX(B$1:B322)+1)</f>
        <v>0</v>
      </c>
      <c r="C323" s="73" t="str">
        <f t="shared" si="2"/>
        <v/>
      </c>
    </row>
    <row r="324" spans="1:3">
      <c r="A324" s="73" t="str">
        <f>IF(OR(path_project_list!F545="course-collection",path_project_list!G545="draft"),"",IF(path_project_list!D324&amp;" - "&amp;path_project_list!E324&lt;&gt;" - ",path_project_list!D324&amp;" - "&amp;path_project_list!E324,""))</f>
        <v>99 - Expert Java EE</v>
      </c>
      <c r="B324" s="76" t="b">
        <f>IF(COUNTIF(A$1:A324,A:A)=1,MAX(B$1:B323)+1)</f>
        <v>0</v>
      </c>
      <c r="C324" s="73" t="str">
        <f t="shared" si="2"/>
        <v/>
      </c>
    </row>
    <row r="325" spans="1:3">
      <c r="A325" s="73" t="str">
        <f>IF(OR(path_project_list!F546="course-collection",path_project_list!G546="draft"),"",IF(path_project_list!D325&amp;" - "&amp;path_project_list!E325&lt;&gt;" - ",path_project_list!D325&amp;" - "&amp;path_project_list!E325,""))</f>
        <v>100 - Expert DevOps</v>
      </c>
      <c r="B325" s="76">
        <f>IF(COUNTIF(A$1:A325,A:A)=1,MAX(B$1:B324)+1)</f>
        <v>36</v>
      </c>
      <c r="C325" s="73" t="str">
        <f t="shared" si="2"/>
        <v/>
      </c>
    </row>
    <row r="326" spans="1:3">
      <c r="A326" s="73" t="str">
        <f>IF(OR(path_project_list!F547="course-collection",path_project_list!G547="draft"),"",IF(path_project_list!D326&amp;" - "&amp;path_project_list!E326&lt;&gt;" - ",path_project_list!D326&amp;" - "&amp;path_project_list!E326,""))</f>
        <v>100 - Expert DevOps</v>
      </c>
      <c r="B326" s="76" t="b">
        <f>IF(COUNTIF(A$1:A326,A:A)=1,MAX(B$1:B325)+1)</f>
        <v>0</v>
      </c>
      <c r="C326" s="73" t="str">
        <f t="shared" si="2"/>
        <v/>
      </c>
    </row>
    <row r="327" spans="1:3">
      <c r="A327" s="73" t="str">
        <f>IF(OR(path_project_list!F548="course-collection",path_project_list!G548="draft"),"",IF(path_project_list!D327&amp;" - "&amp;path_project_list!E327&lt;&gt;" - ",path_project_list!D327&amp;" - "&amp;path_project_list!E327,""))</f>
        <v>100 - Expert DevOps</v>
      </c>
      <c r="B327" s="76" t="b">
        <f>IF(COUNTIF(A$1:A327,A:A)=1,MAX(B$1:B326)+1)</f>
        <v>0</v>
      </c>
      <c r="C327" s="73" t="str">
        <f t="shared" si="2"/>
        <v/>
      </c>
    </row>
    <row r="328" spans="1:3">
      <c r="A328" s="73" t="str">
        <f>IF(OR(path_project_list!F549="course-collection",path_project_list!G549="draft"),"",IF(path_project_list!D328&amp;" - "&amp;path_project_list!E328&lt;&gt;" - ",path_project_list!D328&amp;" - "&amp;path_project_list!E328,""))</f>
        <v>100 - Expert DevOps</v>
      </c>
      <c r="B328" s="76" t="b">
        <f>IF(COUNTIF(A$1:A328,A:A)=1,MAX(B$1:B327)+1)</f>
        <v>0</v>
      </c>
      <c r="C328" s="73" t="str">
        <f t="shared" si="2"/>
        <v/>
      </c>
    </row>
    <row r="329" spans="1:3">
      <c r="A329" s="73" t="str">
        <f>IF(OR(path_project_list!F550="course-collection",path_project_list!G550="draft"),"",IF(path_project_list!D329&amp;" - "&amp;path_project_list!E329&lt;&gt;" - ",path_project_list!D329&amp;" - "&amp;path_project_list!E329,""))</f>
        <v>100 - Expert DevOps</v>
      </c>
      <c r="B329" s="76" t="b">
        <f>IF(COUNTIF(A$1:A329,A:A)=1,MAX(B$1:B328)+1)</f>
        <v>0</v>
      </c>
      <c r="C329" s="73" t="str">
        <f t="shared" si="2"/>
        <v/>
      </c>
    </row>
    <row r="330" spans="1:3">
      <c r="A330" s="73" t="str">
        <f>IF(OR(path_project_list!F551="course-collection",path_project_list!G551="draft"),"",IF(path_project_list!D330&amp;" - "&amp;path_project_list!E330&lt;&gt;" - ",path_project_list!D330&amp;" - "&amp;path_project_list!E330,""))</f>
        <v>100 - Expert DevOps</v>
      </c>
      <c r="B330" s="76" t="b">
        <f>IF(COUNTIF(A$1:A330,A:A)=1,MAX(B$1:B329)+1)</f>
        <v>0</v>
      </c>
      <c r="C330" s="73" t="str">
        <f t="shared" si="2"/>
        <v/>
      </c>
    </row>
    <row r="331" spans="1:3">
      <c r="A331" s="73" t="str">
        <f>IF(OR(path_project_list!F552="course-collection",path_project_list!G552="draft"),"",IF(path_project_list!D331&amp;" - "&amp;path_project_list!E331&lt;&gt;" - ",path_project_list!D331&amp;" - "&amp;path_project_list!E331,""))</f>
        <v>100 - Expert DevOps</v>
      </c>
      <c r="B331" s="76" t="b">
        <f>IF(COUNTIF(A$1:A331,A:A)=1,MAX(B$1:B330)+1)</f>
        <v>0</v>
      </c>
      <c r="C331" s="73" t="str">
        <f t="shared" si="2"/>
        <v/>
      </c>
    </row>
    <row r="332" spans="1:3">
      <c r="A332" s="73" t="str">
        <f>IF(OR(path_project_list!F553="course-collection",path_project_list!G553="draft"),"",IF(path_project_list!D332&amp;" - "&amp;path_project_list!E332&lt;&gt;" - ",path_project_list!D332&amp;" - "&amp;path_project_list!E332,""))</f>
        <v>100 - Expert DevOps</v>
      </c>
      <c r="B332" s="76" t="b">
        <f>IF(COUNTIF(A$1:A332,A:A)=1,MAX(B$1:B331)+1)</f>
        <v>0</v>
      </c>
      <c r="C332" s="73" t="str">
        <f t="shared" si="2"/>
        <v/>
      </c>
    </row>
    <row r="333" spans="1:3">
      <c r="A333" s="73" t="str">
        <f>IF(OR(path_project_list!F554="course-collection",path_project_list!G554="draft"),"",IF(path_project_list!D333&amp;" - "&amp;path_project_list!E333&lt;&gt;" - ",path_project_list!D333&amp;" - "&amp;path_project_list!E333,""))</f>
        <v>100 - Expert DevOps</v>
      </c>
      <c r="B333" s="76" t="b">
        <f>IF(COUNTIF(A$1:A333,A:A)=1,MAX(B$1:B332)+1)</f>
        <v>0</v>
      </c>
      <c r="C333" s="73" t="str">
        <f t="shared" si="2"/>
        <v/>
      </c>
    </row>
    <row r="334" spans="1:3">
      <c r="A334" s="73" t="str">
        <f>IF(OR(path_project_list!F555="course-collection",path_project_list!G555="draft"),"",IF(path_project_list!D334&amp;" - "&amp;path_project_list!E334&lt;&gt;" - ",path_project_list!D334&amp;" - "&amp;path_project_list!E334,""))</f>
        <v>100 - Expert DevOps</v>
      </c>
      <c r="B334" s="76" t="b">
        <f>IF(COUNTIF(A$1:A334,A:A)=1,MAX(B$1:B333)+1)</f>
        <v>0</v>
      </c>
      <c r="C334" s="73" t="str">
        <f t="shared" si="2"/>
        <v/>
      </c>
    </row>
    <row r="335" spans="1:3">
      <c r="A335" s="73" t="str">
        <f>IF(OR(path_project_list!F556="course-collection",path_project_list!G556="draft"),"",IF(path_project_list!D335&amp;" - "&amp;path_project_list!E335&lt;&gt;" - ",path_project_list!D335&amp;" - "&amp;path_project_list!E335,""))</f>
        <v>100 - Expert DevOps</v>
      </c>
      <c r="B335" s="76" t="b">
        <f>IF(COUNTIF(A$1:A335,A:A)=1,MAX(B$1:B334)+1)</f>
        <v>0</v>
      </c>
      <c r="C335" s="73" t="str">
        <f t="shared" si="2"/>
        <v/>
      </c>
    </row>
    <row r="336" spans="1:3">
      <c r="A336" s="73" t="str">
        <f>IF(OR(path_project_list!F557="course-collection",path_project_list!G557="draft"),"",IF(path_project_list!D336&amp;" - "&amp;path_project_list!E336&lt;&gt;" - ",path_project_list!D336&amp;" - "&amp;path_project_list!E336,""))</f>
        <v>100 - Expert DevOps</v>
      </c>
      <c r="B336" s="76" t="b">
        <f>IF(COUNTIF(A$1:A336,A:A)=1,MAX(B$1:B335)+1)</f>
        <v>0</v>
      </c>
      <c r="C336" s="73" t="str">
        <f t="shared" si="2"/>
        <v/>
      </c>
    </row>
    <row r="337" spans="1:3">
      <c r="A337" s="73" t="str">
        <f>IF(OR(path_project_list!F558="course-collection",path_project_list!G558="draft"),"",IF(path_project_list!D337&amp;" - "&amp;path_project_list!E337&lt;&gt;" - ",path_project_list!D337&amp;" - "&amp;path_project_list!E337,""))</f>
        <v>100 - Expert DevOps</v>
      </c>
      <c r="B337" s="76" t="b">
        <f>IF(COUNTIF(A$1:A337,A:A)=1,MAX(B$1:B336)+1)</f>
        <v>0</v>
      </c>
      <c r="C337" s="73" t="str">
        <f t="shared" si="2"/>
        <v/>
      </c>
    </row>
    <row r="338" spans="1:3">
      <c r="A338" s="73" t="str">
        <f>IF(OR(path_project_list!F559="course-collection",path_project_list!G559="draft"),"",IF(path_project_list!D338&amp;" - "&amp;path_project_list!E338&lt;&gt;" - ",path_project_list!D338&amp;" - "&amp;path_project_list!E338,""))</f>
        <v>100 - Expert DevOps</v>
      </c>
      <c r="B338" s="76" t="b">
        <f>IF(COUNTIF(A$1:A338,A:A)=1,MAX(B$1:B337)+1)</f>
        <v>0</v>
      </c>
      <c r="C338" s="73" t="str">
        <f t="shared" ref="C338:C401" si="3">INDEX(A:A,MATCH(ROW()-1,B:B),0)</f>
        <v/>
      </c>
    </row>
    <row r="339" spans="1:3">
      <c r="A339" s="73" t="str">
        <f>IF(OR(path_project_list!F560="course-collection",path_project_list!G560="draft"),"",IF(path_project_list!D339&amp;" - "&amp;path_project_list!E339&lt;&gt;" - ",path_project_list!D339&amp;" - "&amp;path_project_list!E339,""))</f>
        <v>101 - Expert·e en cybersécurité</v>
      </c>
      <c r="B339" s="76">
        <f>IF(COUNTIF(A$1:A339,A:A)=1,MAX(B$1:B338)+1)</f>
        <v>37</v>
      </c>
      <c r="C339" s="73" t="str">
        <f t="shared" si="3"/>
        <v/>
      </c>
    </row>
    <row r="340" spans="1:3">
      <c r="A340" s="73" t="str">
        <f>IF(OR(path_project_list!F561="course-collection",path_project_list!G561="draft"),"",IF(path_project_list!D340&amp;" - "&amp;path_project_list!E340&lt;&gt;" - ",path_project_list!D340&amp;" - "&amp;path_project_list!E340,""))</f>
        <v>102 - Responsable en sécurité des systèmes d'information</v>
      </c>
      <c r="B340" s="76">
        <f>IF(COUNTIF(A$1:A340,A:A)=1,MAX(B$1:B339)+1)</f>
        <v>38</v>
      </c>
      <c r="C340" s="73" t="str">
        <f t="shared" si="3"/>
        <v/>
      </c>
    </row>
    <row r="341" spans="1:3">
      <c r="A341" s="73" t="str">
        <f>IF(OR(path_project_list!F562="course-collection",path_project_list!G562="draft"),"",IF(path_project_list!D341&amp;" - "&amp;path_project_list!E341&lt;&gt;" - ",path_project_list!D341&amp;" - "&amp;path_project_list!E341,""))</f>
        <v>102 - Responsable en sécurité des systèmes d'information</v>
      </c>
      <c r="B341" s="76" t="b">
        <f>IF(COUNTIF(A$1:A341,A:A)=1,MAX(B$1:B340)+1)</f>
        <v>0</v>
      </c>
      <c r="C341" s="73" t="str">
        <f t="shared" si="3"/>
        <v/>
      </c>
    </row>
    <row r="342" spans="1:3">
      <c r="A342" s="73" t="str">
        <f>IF(OR(path_project_list!F563="course-collection",path_project_list!G563="draft"),"",IF(path_project_list!D342&amp;" - "&amp;path_project_list!E342&lt;&gt;" - ",path_project_list!D342&amp;" - "&amp;path_project_list!E342,""))</f>
        <v>102 - Responsable en sécurité des systèmes d'information</v>
      </c>
      <c r="B342" s="76" t="b">
        <f>IF(COUNTIF(A$1:A342,A:A)=1,MAX(B$1:B341)+1)</f>
        <v>0</v>
      </c>
      <c r="C342" s="73" t="str">
        <f t="shared" si="3"/>
        <v/>
      </c>
    </row>
    <row r="343" spans="1:3">
      <c r="A343" s="73" t="str">
        <f>IF(OR(path_project_list!F564="course-collection",path_project_list!G564="draft"),"",IF(path_project_list!D343&amp;" - "&amp;path_project_list!E343&lt;&gt;" - ",path_project_list!D343&amp;" - "&amp;path_project_list!E343,""))</f>
        <v>102 - Responsable en sécurité des systèmes d'information</v>
      </c>
      <c r="B343" s="76" t="b">
        <f>IF(COUNTIF(A$1:A343,A:A)=1,MAX(B$1:B342)+1)</f>
        <v>0</v>
      </c>
      <c r="C343" s="73" t="str">
        <f t="shared" si="3"/>
        <v/>
      </c>
    </row>
    <row r="344" spans="1:3">
      <c r="A344" s="73" t="str">
        <f>IF(OR(path_project_list!F565="course-collection",path_project_list!G565="draft"),"",IF(path_project_list!D344&amp;" - "&amp;path_project_list!E344&lt;&gt;" - ",path_project_list!D344&amp;" - "&amp;path_project_list!E344,""))</f>
        <v>102 - Responsable en sécurité des systèmes d'information</v>
      </c>
      <c r="B344" s="76" t="b">
        <f>IF(COUNTIF(A$1:A344,A:A)=1,MAX(B$1:B343)+1)</f>
        <v>0</v>
      </c>
      <c r="C344" s="73" t="str">
        <f t="shared" si="3"/>
        <v/>
      </c>
    </row>
    <row r="345" spans="1:3">
      <c r="A345" s="73" t="str">
        <f>IF(OR(path_project_list!F566="course-collection",path_project_list!G566="draft"),"",IF(path_project_list!D345&amp;" - "&amp;path_project_list!E345&lt;&gt;" - ",path_project_list!D345&amp;" - "&amp;path_project_list!E345,""))</f>
        <v>102 - Responsable en sécurité des systèmes d'information</v>
      </c>
      <c r="B345" s="76" t="b">
        <f>IF(COUNTIF(A$1:A345,A:A)=1,MAX(B$1:B344)+1)</f>
        <v>0</v>
      </c>
      <c r="C345" s="73" t="str">
        <f t="shared" si="3"/>
        <v/>
      </c>
    </row>
    <row r="346" spans="1:3">
      <c r="A346" s="73" t="str">
        <f>IF(OR(path_project_list!F567="course-collection",path_project_list!G567="draft"),"",IF(path_project_list!D346&amp;" - "&amp;path_project_list!E346&lt;&gt;" - ",path_project_list!D346&amp;" - "&amp;path_project_list!E346,""))</f>
        <v>102 - Responsable en sécurité des systèmes d'information</v>
      </c>
      <c r="B346" s="76" t="b">
        <f>IF(COUNTIF(A$1:A346,A:A)=1,MAX(B$1:B345)+1)</f>
        <v>0</v>
      </c>
      <c r="C346" s="73" t="str">
        <f t="shared" si="3"/>
        <v/>
      </c>
    </row>
    <row r="347" spans="1:3">
      <c r="A347" s="73" t="str">
        <f>IF(OR(path_project_list!F568="course-collection",path_project_list!G568="draft"),"",IF(path_project_list!D347&amp;" - "&amp;path_project_list!E347&lt;&gt;" - ",path_project_list!D347&amp;" - "&amp;path_project_list!E347,""))</f>
        <v>102 - Responsable en sécurité des systèmes d'information</v>
      </c>
      <c r="B347" s="76" t="b">
        <f>IF(COUNTIF(A$1:A347,A:A)=1,MAX(B$1:B346)+1)</f>
        <v>0</v>
      </c>
      <c r="C347" s="73" t="str">
        <f t="shared" si="3"/>
        <v/>
      </c>
    </row>
    <row r="348" spans="1:3">
      <c r="A348" s="73" t="str">
        <f>IF(OR(path_project_list!F569="course-collection",path_project_list!G569="draft"),"",IF(path_project_list!D348&amp;" - "&amp;path_project_list!E348&lt;&gt;" - ",path_project_list!D348&amp;" - "&amp;path_project_list!E348,""))</f>
        <v>102 - Responsable en sécurité des systèmes d'information</v>
      </c>
      <c r="B348" s="76" t="b">
        <f>IF(COUNTIF(A$1:A348,A:A)=1,MAX(B$1:B347)+1)</f>
        <v>0</v>
      </c>
      <c r="C348" s="73" t="str">
        <f t="shared" si="3"/>
        <v/>
      </c>
    </row>
    <row r="349" spans="1:3">
      <c r="A349" s="73" t="str">
        <f>IF(OR(path_project_list!F570="course-collection",path_project_list!G570="draft"),"",IF(path_project_list!D349&amp;" - "&amp;path_project_list!E349&lt;&gt;" - ",path_project_list!D349&amp;" - "&amp;path_project_list!E349,""))</f>
        <v>102 - Responsable en sécurité des systèmes d'information</v>
      </c>
      <c r="B349" s="76" t="b">
        <f>IF(COUNTIF(A$1:A349,A:A)=1,MAX(B$1:B348)+1)</f>
        <v>0</v>
      </c>
      <c r="C349" s="73" t="str">
        <f t="shared" si="3"/>
        <v/>
      </c>
    </row>
    <row r="350" spans="1:3">
      <c r="A350" s="73" t="str">
        <f>IF(OR(path_project_list!F571="course-collection",path_project_list!G571="draft"),"",IF(path_project_list!D350&amp;" - "&amp;path_project_list!E350&lt;&gt;" - ",path_project_list!D350&amp;" - "&amp;path_project_list!E350,""))</f>
        <v>102 - Responsable en sécurité des systèmes d'information</v>
      </c>
      <c r="B350" s="76" t="b">
        <f>IF(COUNTIF(A$1:A350,A:A)=1,MAX(B$1:B349)+1)</f>
        <v>0</v>
      </c>
      <c r="C350" s="73" t="str">
        <f t="shared" si="3"/>
        <v/>
      </c>
    </row>
    <row r="351" spans="1:3">
      <c r="A351" s="73" t="str">
        <f>IF(OR(path_project_list!F572="course-collection",path_project_list!G572="draft"),"",IF(path_project_list!D351&amp;" - "&amp;path_project_list!E351&lt;&gt;" - ",path_project_list!D351&amp;" - "&amp;path_project_list!E351,""))</f>
        <v>103 - Desarrollador de Aplicaciones Web - Frontend</v>
      </c>
      <c r="B351" s="76">
        <f>IF(COUNTIF(A$1:A351,A:A)=1,MAX(B$1:B350)+1)</f>
        <v>39</v>
      </c>
      <c r="C351" s="73" t="str">
        <f t="shared" si="3"/>
        <v/>
      </c>
    </row>
    <row r="352" spans="1:3">
      <c r="A352" s="73" t="str">
        <f>IF(OR(path_project_list!F573="course-collection",path_project_list!G573="draft"),"",IF(path_project_list!D352&amp;" - "&amp;path_project_list!E352&lt;&gt;" - ",path_project_list!D352&amp;" - "&amp;path_project_list!E352,""))</f>
        <v>103 - Desarrollador de Aplicaciones Web - Frontend</v>
      </c>
      <c r="B352" s="76" t="b">
        <f>IF(COUNTIF(A$1:A352,A:A)=1,MAX(B$1:B351)+1)</f>
        <v>0</v>
      </c>
      <c r="C352" s="73" t="str">
        <f t="shared" si="3"/>
        <v/>
      </c>
    </row>
    <row r="353" spans="1:3">
      <c r="A353" s="73" t="str">
        <f>IF(OR(path_project_list!F574="course-collection",path_project_list!G574="draft"),"",IF(path_project_list!D353&amp;" - "&amp;path_project_list!E353&lt;&gt;" - ",path_project_list!D353&amp;" - "&amp;path_project_list!E353,""))</f>
        <v>103 - Desarrollador de Aplicaciones Web - Frontend</v>
      </c>
      <c r="B353" s="76" t="b">
        <f>IF(COUNTIF(A$1:A353,A:A)=1,MAX(B$1:B352)+1)</f>
        <v>0</v>
      </c>
      <c r="C353" s="73" t="str">
        <f t="shared" si="3"/>
        <v/>
      </c>
    </row>
    <row r="354" spans="1:3">
      <c r="A354" s="73" t="str">
        <f>IF(OR(path_project_list!F575="course-collection",path_project_list!G575="draft"),"",IF(path_project_list!D354&amp;" - "&amp;path_project_list!E354&lt;&gt;" - ",path_project_list!D354&amp;" - "&amp;path_project_list!E354,""))</f>
        <v>103 - Desarrollador de Aplicaciones Web - Frontend</v>
      </c>
      <c r="B354" s="76" t="b">
        <f>IF(COUNTIF(A$1:A354,A:A)=1,MAX(B$1:B353)+1)</f>
        <v>0</v>
      </c>
      <c r="C354" s="73" t="str">
        <f t="shared" si="3"/>
        <v/>
      </c>
    </row>
    <row r="355" spans="1:3">
      <c r="A355" s="73" t="str">
        <f>IF(OR(path_project_list!F576="course-collection",path_project_list!G576="draft"),"",IF(path_project_list!D355&amp;" - "&amp;path_project_list!E355&lt;&gt;" - ",path_project_list!D355&amp;" - "&amp;path_project_list!E355,""))</f>
        <v>103 - Desarrollador de Aplicaciones Web - Frontend</v>
      </c>
      <c r="B355" s="76" t="b">
        <f>IF(COUNTIF(A$1:A355,A:A)=1,MAX(B$1:B354)+1)</f>
        <v>0</v>
      </c>
      <c r="C355" s="73" t="str">
        <f t="shared" si="3"/>
        <v/>
      </c>
    </row>
    <row r="356" spans="1:3">
      <c r="A356" s="73" t="str">
        <f>IF(OR(path_project_list!F577="course-collection",path_project_list!G577="draft"),"",IF(path_project_list!D356&amp;" - "&amp;path_project_list!E356&lt;&gt;" - ",path_project_list!D356&amp;" - "&amp;path_project_list!E356,""))</f>
        <v>103 - Desarrollador de Aplicaciones Web - Frontend</v>
      </c>
      <c r="B356" s="76" t="b">
        <f>IF(COUNTIF(A$1:A356,A:A)=1,MAX(B$1:B355)+1)</f>
        <v>0</v>
      </c>
      <c r="C356" s="73" t="str">
        <f t="shared" si="3"/>
        <v/>
      </c>
    </row>
    <row r="357" spans="1:3">
      <c r="A357" s="73" t="str">
        <f>IF(OR(path_project_list!F578="course-collection",path_project_list!G578="draft"),"",IF(path_project_list!D357&amp;" - "&amp;path_project_list!E357&lt;&gt;" - ",path_project_list!D357&amp;" - "&amp;path_project_list!E357,""))</f>
        <v>103 - Desarrollador de Aplicaciones Web - Frontend</v>
      </c>
      <c r="B357" s="76" t="b">
        <f>IF(COUNTIF(A$1:A357,A:A)=1,MAX(B$1:B356)+1)</f>
        <v>0</v>
      </c>
      <c r="C357" s="73" t="str">
        <f t="shared" si="3"/>
        <v/>
      </c>
    </row>
    <row r="358" spans="1:3">
      <c r="A358" s="73" t="str">
        <f>IF(OR(path_project_list!F579="course-collection",path_project_list!G579="draft"),"",IF(path_project_list!D358&amp;" - "&amp;path_project_list!E358&lt;&gt;" - ",path_project_list!D358&amp;" - "&amp;path_project_list!E358,""))</f>
        <v>103 - Desarrollador de Aplicaciones Web - Frontend</v>
      </c>
      <c r="B358" s="76" t="b">
        <f>IF(COUNTIF(A$1:A358,A:A)=1,MAX(B$1:B357)+1)</f>
        <v>0</v>
      </c>
      <c r="C358" s="73" t="str">
        <f t="shared" si="3"/>
        <v/>
      </c>
    </row>
    <row r="359" spans="1:3">
      <c r="A359" s="73" t="str">
        <f>IF(OR(path_project_list!F580="course-collection",path_project_list!G580="draft"),"",IF(path_project_list!D359&amp;" - "&amp;path_project_list!E359&lt;&gt;" - ",path_project_list!D359&amp;" - "&amp;path_project_list!E359,""))</f>
        <v>103 - Desarrollador de Aplicaciones Web - Frontend</v>
      </c>
      <c r="B359" s="76" t="b">
        <f>IF(COUNTIF(A$1:A359,A:A)=1,MAX(B$1:B358)+1)</f>
        <v>0</v>
      </c>
      <c r="C359" s="73" t="str">
        <f t="shared" si="3"/>
        <v/>
      </c>
    </row>
    <row r="360" spans="1:3">
      <c r="A360" s="73" t="str">
        <f>IF(OR(path_project_list!F581="course-collection",path_project_list!G581="draft"),"",IF(path_project_list!D360&amp;" - "&amp;path_project_list!E360&lt;&gt;" - ",path_project_list!D360&amp;" - "&amp;path_project_list!E360,""))</f>
        <v>104 - Full-Stack Developer</v>
      </c>
      <c r="B360" s="76">
        <f>IF(COUNTIF(A$1:A360,A:A)=1,MAX(B$1:B359)+1)</f>
        <v>40</v>
      </c>
      <c r="C360" s="73" t="str">
        <f t="shared" si="3"/>
        <v/>
      </c>
    </row>
    <row r="361" spans="1:3">
      <c r="A361" s="73" t="str">
        <f>IF(OR(path_project_list!F582="course-collection",path_project_list!G582="draft"),"",IF(path_project_list!D361&amp;" - "&amp;path_project_list!E361&lt;&gt;" - ",path_project_list!D361&amp;" - "&amp;path_project_list!E361,""))</f>
        <v>104 - Full-Stack Developer</v>
      </c>
      <c r="B361" s="76" t="b">
        <f>IF(COUNTIF(A$1:A361,A:A)=1,MAX(B$1:B360)+1)</f>
        <v>0</v>
      </c>
      <c r="C361" s="73" t="str">
        <f t="shared" si="3"/>
        <v/>
      </c>
    </row>
    <row r="362" spans="1:3">
      <c r="A362" s="73" t="str">
        <f>IF(OR(path_project_list!F583="course-collection",path_project_list!G583="draft"),"",IF(path_project_list!D362&amp;" - "&amp;path_project_list!E362&lt;&gt;" - ",path_project_list!D362&amp;" - "&amp;path_project_list!E362,""))</f>
        <v>104 - Full-Stack Developer</v>
      </c>
      <c r="B362" s="76" t="b">
        <f>IF(COUNTIF(A$1:A362,A:A)=1,MAX(B$1:B361)+1)</f>
        <v>0</v>
      </c>
      <c r="C362" s="73" t="str">
        <f t="shared" si="3"/>
        <v/>
      </c>
    </row>
    <row r="363" spans="1:3">
      <c r="A363" s="73" t="str">
        <f>IF(OR(path_project_list!F584="course-collection",path_project_list!G584="draft"),"",IF(path_project_list!D363&amp;" - "&amp;path_project_list!E363&lt;&gt;" - ",path_project_list!D363&amp;" - "&amp;path_project_list!E363,""))</f>
        <v>104 - Full-Stack Developer</v>
      </c>
      <c r="B363" s="76" t="b">
        <f>IF(COUNTIF(A$1:A363,A:A)=1,MAX(B$1:B362)+1)</f>
        <v>0</v>
      </c>
      <c r="C363" s="73" t="str">
        <f t="shared" si="3"/>
        <v/>
      </c>
    </row>
    <row r="364" spans="1:3">
      <c r="A364" s="73" t="str">
        <f>IF(OR(path_project_list!F585="course-collection",path_project_list!G585="draft"),"",IF(path_project_list!D364&amp;" - "&amp;path_project_list!E364&lt;&gt;" - ",path_project_list!D364&amp;" - "&amp;path_project_list!E364,""))</f>
        <v>104 - Full-Stack Developer</v>
      </c>
      <c r="B364" s="76" t="b">
        <f>IF(COUNTIF(A$1:A364,A:A)=1,MAX(B$1:B363)+1)</f>
        <v>0</v>
      </c>
      <c r="C364" s="73" t="str">
        <f t="shared" si="3"/>
        <v/>
      </c>
    </row>
    <row r="365" spans="1:3">
      <c r="A365" s="73" t="str">
        <f>IF(OR(path_project_list!F586="course-collection",path_project_list!G586="draft"),"",IF(path_project_list!D365&amp;" - "&amp;path_project_list!E365&lt;&gt;" - ",path_project_list!D365&amp;" - "&amp;path_project_list!E365,""))</f>
        <v>104 - Full-Stack Developer</v>
      </c>
      <c r="B365" s="76" t="b">
        <f>IF(COUNTIF(A$1:A365,A:A)=1,MAX(B$1:B364)+1)</f>
        <v>0</v>
      </c>
      <c r="C365" s="73" t="str">
        <f t="shared" si="3"/>
        <v/>
      </c>
    </row>
    <row r="366" spans="1:3">
      <c r="A366" s="73" t="str">
        <f>IF(OR(path_project_list!F587="course-collection",path_project_list!G587="draft"),"",IF(path_project_list!D366&amp;" - "&amp;path_project_list!E366&lt;&gt;" - ",path_project_list!D366&amp;" - "&amp;path_project_list!E366,""))</f>
        <v>104 - Full-Stack Developer</v>
      </c>
      <c r="B366" s="76" t="b">
        <f>IF(COUNTIF(A$1:A366,A:A)=1,MAX(B$1:B365)+1)</f>
        <v>0</v>
      </c>
      <c r="C366" s="73" t="str">
        <f t="shared" si="3"/>
        <v/>
      </c>
    </row>
    <row r="367" spans="1:3">
      <c r="A367" s="73" t="str">
        <f>IF(OR(path_project_list!F588="course-collection",path_project_list!G588="draft"),"",IF(path_project_list!D367&amp;" - "&amp;path_project_list!E367&lt;&gt;" - ",path_project_list!D367&amp;" - "&amp;path_project_list!E367,""))</f>
        <v>104 - Full-Stack Developer</v>
      </c>
      <c r="B367" s="76" t="b">
        <f>IF(COUNTIF(A$1:A367,A:A)=1,MAX(B$1:B366)+1)</f>
        <v>0</v>
      </c>
      <c r="C367" s="73" t="str">
        <f t="shared" si="3"/>
        <v/>
      </c>
    </row>
    <row r="368" spans="1:3">
      <c r="A368" s="73" t="str">
        <f>IF(OR(path_project_list!F589="course-collection",path_project_list!G589="draft"),"",IF(path_project_list!D368&amp;" - "&amp;path_project_list!E368&lt;&gt;" - ",path_project_list!D368&amp;" - "&amp;path_project_list!E368,""))</f>
        <v>104 - Full-Stack Developer</v>
      </c>
      <c r="B368" s="76" t="b">
        <f>IF(COUNTIF(A$1:A368,A:A)=1,MAX(B$1:B367)+1)</f>
        <v>0</v>
      </c>
      <c r="C368" s="73" t="str">
        <f t="shared" si="3"/>
        <v/>
      </c>
    </row>
    <row r="369" spans="1:3">
      <c r="A369" s="73" t="str">
        <f>IF(OR(path_project_list!F590="course-collection",path_project_list!G590="draft"),"",IF(path_project_list!D369&amp;" - "&amp;path_project_list!E369&lt;&gt;" - ",path_project_list!D369&amp;" - "&amp;path_project_list!E369,""))</f>
        <v>106 - Manager opérationnel</v>
      </c>
      <c r="B369" s="76">
        <f>IF(COUNTIF(A$1:A369,A:A)=1,MAX(B$1:B368)+1)</f>
        <v>41</v>
      </c>
      <c r="C369" s="73" t="str">
        <f t="shared" si="3"/>
        <v/>
      </c>
    </row>
    <row r="370" spans="1:3">
      <c r="A370" s="73" t="str">
        <f>IF(OR(path_project_list!F591="course-collection",path_project_list!G591="draft"),"",IF(path_project_list!D370&amp;" - "&amp;path_project_list!E370&lt;&gt;" - ",path_project_list!D370&amp;" - "&amp;path_project_list!E370,""))</f>
        <v>106 - Manager opérationnel</v>
      </c>
      <c r="B370" s="76" t="b">
        <f>IF(COUNTIF(A$1:A370,A:A)=1,MAX(B$1:B369)+1)</f>
        <v>0</v>
      </c>
      <c r="C370" s="73" t="str">
        <f t="shared" si="3"/>
        <v/>
      </c>
    </row>
    <row r="371" spans="1:3">
      <c r="A371" s="73" t="str">
        <f>IF(OR(path_project_list!F592="course-collection",path_project_list!G592="draft"),"",IF(path_project_list!D371&amp;" - "&amp;path_project_list!E371&lt;&gt;" - ",path_project_list!D371&amp;" - "&amp;path_project_list!E371,""))</f>
        <v>106 - Manager opérationnel</v>
      </c>
      <c r="B371" s="76" t="b">
        <f>IF(COUNTIF(A$1:A371,A:A)=1,MAX(B$1:B370)+1)</f>
        <v>0</v>
      </c>
      <c r="C371" s="73" t="str">
        <f t="shared" si="3"/>
        <v/>
      </c>
    </row>
    <row r="372" spans="1:3">
      <c r="A372" s="73" t="str">
        <f>IF(OR(path_project_list!F593="course-collection",path_project_list!G593="draft"),"",IF(path_project_list!D372&amp;" - "&amp;path_project_list!E372&lt;&gt;" - ",path_project_list!D372&amp;" - "&amp;path_project_list!E372,""))</f>
        <v>106 - Manager opérationnel</v>
      </c>
      <c r="B372" s="76" t="b">
        <f>IF(COUNTIF(A$1:A372,A:A)=1,MAX(B$1:B371)+1)</f>
        <v>0</v>
      </c>
      <c r="C372" s="73" t="str">
        <f t="shared" si="3"/>
        <v/>
      </c>
    </row>
    <row r="373" spans="1:3">
      <c r="A373" s="73" t="str">
        <f>IF(OR(path_project_list!F594="course-collection",path_project_list!G594="draft"),"",IF(path_project_list!D373&amp;" - "&amp;path_project_list!E373&lt;&gt;" - ",path_project_list!D373&amp;" - "&amp;path_project_list!E373,""))</f>
        <v>106 - Manager opérationnel</v>
      </c>
      <c r="B373" s="76" t="b">
        <f>IF(COUNTIF(A$1:A373,A:A)=1,MAX(B$1:B372)+1)</f>
        <v>0</v>
      </c>
      <c r="C373" s="73" t="str">
        <f t="shared" si="3"/>
        <v/>
      </c>
    </row>
    <row r="374" spans="1:3">
      <c r="A374" s="73" t="str">
        <f>IF(OR(path_project_list!F595="course-collection",path_project_list!G595="draft"),"",IF(path_project_list!D374&amp;" - "&amp;path_project_list!E374&lt;&gt;" - ",path_project_list!D374&amp;" - "&amp;path_project_list!E374,""))</f>
        <v>106 - Manager opérationnel</v>
      </c>
      <c r="B374" s="76" t="b">
        <f>IF(COUNTIF(A$1:A374,A:A)=1,MAX(B$1:B373)+1)</f>
        <v>0</v>
      </c>
      <c r="C374" s="73" t="str">
        <f t="shared" si="3"/>
        <v/>
      </c>
    </row>
    <row r="375" spans="1:3">
      <c r="A375" s="73" t="str">
        <f>IF(OR(path_project_list!F596="course-collection",path_project_list!G596="draft"),"",IF(path_project_list!D375&amp;" - "&amp;path_project_list!E375&lt;&gt;" - ",path_project_list!D375&amp;" - "&amp;path_project_list!E375,""))</f>
        <v>106 - Manager opérationnel</v>
      </c>
      <c r="B375" s="76" t="b">
        <f>IF(COUNTIF(A$1:A375,A:A)=1,MAX(B$1:B374)+1)</f>
        <v>0</v>
      </c>
      <c r="C375" s="73" t="str">
        <f t="shared" si="3"/>
        <v/>
      </c>
    </row>
    <row r="376" spans="1:3">
      <c r="A376" s="73" t="str">
        <f>IF(OR(path_project_list!F597="course-collection",path_project_list!G597="draft"),"",IF(path_project_list!D376&amp;" - "&amp;path_project_list!E376&lt;&gt;" - ",path_project_list!D376&amp;" - "&amp;path_project_list!E376,""))</f>
        <v>106 - Manager opérationnel</v>
      </c>
      <c r="B376" s="76" t="b">
        <f>IF(COUNTIF(A$1:A376,A:A)=1,MAX(B$1:B375)+1)</f>
        <v>0</v>
      </c>
      <c r="C376" s="73" t="str">
        <f t="shared" si="3"/>
        <v/>
      </c>
    </row>
    <row r="377" spans="1:3">
      <c r="A377" s="73" t="str">
        <f>IF(OR(path_project_list!F598="course-collection",path_project_list!G598="draft"),"",IF(path_project_list!D377&amp;" - "&amp;path_project_list!E377&lt;&gt;" - ",path_project_list!D377&amp;" - "&amp;path_project_list!E377,""))</f>
        <v>106 - Manager opérationnel</v>
      </c>
      <c r="B377" s="76" t="b">
        <f>IF(COUNTIF(A$1:A377,A:A)=1,MAX(B$1:B376)+1)</f>
        <v>0</v>
      </c>
      <c r="C377" s="73" t="str">
        <f t="shared" si="3"/>
        <v/>
      </c>
    </row>
    <row r="378" spans="1:3">
      <c r="A378" s="73" t="str">
        <f>IF(OR(path_project_list!F599="course-collection",path_project_list!G599="draft"),"",IF(path_project_list!D378&amp;" - "&amp;path_project_list!E378&lt;&gt;" - ",path_project_list!D378&amp;" - "&amp;path_project_list!E378,""))</f>
        <v>106 - Manager opérationnel</v>
      </c>
      <c r="B378" s="76" t="b">
        <f>IF(COUNTIF(A$1:A378,A:A)=1,MAX(B$1:B377)+1)</f>
        <v>0</v>
      </c>
      <c r="C378" s="73" t="str">
        <f t="shared" si="3"/>
        <v/>
      </c>
    </row>
    <row r="379" spans="1:3">
      <c r="A379" s="73" t="str">
        <f>IF(OR(path_project_list!F600="course-collection",path_project_list!G600="draft"),"",IF(path_project_list!D379&amp;" - "&amp;path_project_list!E379&lt;&gt;" - ",path_project_list!D379&amp;" - "&amp;path_project_list!E379,""))</f>
        <v>116 - Responsable comptable</v>
      </c>
      <c r="B379" s="76">
        <f>IF(COUNTIF(A$1:A379,A:A)=1,MAX(B$1:B378)+1)</f>
        <v>42</v>
      </c>
      <c r="C379" s="73" t="str">
        <f t="shared" si="3"/>
        <v/>
      </c>
    </row>
    <row r="380" spans="1:3">
      <c r="A380" s="73" t="str">
        <f>IF(OR(path_project_list!F601="course-collection",path_project_list!G601="draft"),"",IF(path_project_list!D380&amp;" - "&amp;path_project_list!E380&lt;&gt;" - ",path_project_list!D380&amp;" - "&amp;path_project_list!E380,""))</f>
        <v>116 - Responsable comptable</v>
      </c>
      <c r="B380" s="76" t="b">
        <f>IF(COUNTIF(A$1:A380,A:A)=1,MAX(B$1:B379)+1)</f>
        <v>0</v>
      </c>
      <c r="C380" s="73" t="str">
        <f t="shared" si="3"/>
        <v/>
      </c>
    </row>
    <row r="381" spans="1:3">
      <c r="A381" s="73" t="str">
        <f>IF(OR(path_project_list!F602="course-collection",path_project_list!G602="draft"),"",IF(path_project_list!D381&amp;" - "&amp;path_project_list!E381&lt;&gt;" - ",path_project_list!D381&amp;" - "&amp;path_project_list!E381,""))</f>
        <v>116 - Responsable comptable</v>
      </c>
      <c r="B381" s="76" t="b">
        <f>IF(COUNTIF(A$1:A381,A:A)=1,MAX(B$1:B380)+1)</f>
        <v>0</v>
      </c>
      <c r="C381" s="73" t="str">
        <f t="shared" si="3"/>
        <v/>
      </c>
    </row>
    <row r="382" spans="1:3">
      <c r="A382" s="73" t="str">
        <f>IF(OR(path_project_list!F603="course-collection",path_project_list!G603="draft"),"",IF(path_project_list!D382&amp;" - "&amp;path_project_list!E382&lt;&gt;" - ",path_project_list!D382&amp;" - "&amp;path_project_list!E382,""))</f>
        <v>116 - Responsable comptable</v>
      </c>
      <c r="B382" s="76" t="b">
        <f>IF(COUNTIF(A$1:A382,A:A)=1,MAX(B$1:B381)+1)</f>
        <v>0</v>
      </c>
      <c r="C382" s="73" t="str">
        <f t="shared" si="3"/>
        <v/>
      </c>
    </row>
    <row r="383" spans="1:3">
      <c r="A383" s="73" t="str">
        <f>IF(OR(path_project_list!F604="course-collection",path_project_list!G604="draft"),"",IF(path_project_list!D383&amp;" - "&amp;path_project_list!E383&lt;&gt;" - ",path_project_list!D383&amp;" - "&amp;path_project_list!E383,""))</f>
        <v>116 - Responsable comptable</v>
      </c>
      <c r="B383" s="76" t="b">
        <f>IF(COUNTIF(A$1:A383,A:A)=1,MAX(B$1:B382)+1)</f>
        <v>0</v>
      </c>
      <c r="C383" s="73" t="str">
        <f t="shared" si="3"/>
        <v/>
      </c>
    </row>
    <row r="384" spans="1:3">
      <c r="A384" s="73" t="str">
        <f>IF(OR(path_project_list!F605="course-collection",path_project_list!G605="draft"),"",IF(path_project_list!D384&amp;" - "&amp;path_project_list!E384&lt;&gt;" - ",path_project_list!D384&amp;" - "&amp;path_project_list!E384,""))</f>
        <v>116 - Responsable comptable</v>
      </c>
      <c r="B384" s="76" t="b">
        <f>IF(COUNTIF(A$1:A384,A:A)=1,MAX(B$1:B383)+1)</f>
        <v>0</v>
      </c>
      <c r="C384" s="73" t="str">
        <f t="shared" si="3"/>
        <v/>
      </c>
    </row>
    <row r="385" spans="1:3">
      <c r="A385" s="73" t="str">
        <f>IF(OR(path_project_list!F606="course-collection",path_project_list!G606="draft"),"",IF(path_project_list!D385&amp;" - "&amp;path_project_list!E385&lt;&gt;" - ",path_project_list!D385&amp;" - "&amp;path_project_list!E385,""))</f>
        <v>116 - Responsable comptable</v>
      </c>
      <c r="B385" s="76" t="b">
        <f>IF(COUNTIF(A$1:A385,A:A)=1,MAX(B$1:B384)+1)</f>
        <v>0</v>
      </c>
      <c r="C385" s="73" t="str">
        <f t="shared" si="3"/>
        <v/>
      </c>
    </row>
    <row r="386" spans="1:3">
      <c r="A386" s="73" t="str">
        <f>IF(OR(path_project_list!F607="course-collection",path_project_list!G607="draft"),"",IF(path_project_list!D386&amp;" - "&amp;path_project_list!E386&lt;&gt;" - ",path_project_list!D386&amp;" - "&amp;path_project_list!E386,""))</f>
        <v>116 - Responsable comptable</v>
      </c>
      <c r="B386" s="76" t="b">
        <f>IF(COUNTIF(A$1:A386,A:A)=1,MAX(B$1:B385)+1)</f>
        <v>0</v>
      </c>
      <c r="C386" s="73" t="str">
        <f t="shared" si="3"/>
        <v/>
      </c>
    </row>
    <row r="387" spans="1:3">
      <c r="A387" s="73" t="str">
        <f>IF(OR(path_project_list!F608="course-collection",path_project_list!G608="draft"),"",IF(path_project_list!D387&amp;" - "&amp;path_project_list!E387&lt;&gt;" - ",path_project_list!D387&amp;" - "&amp;path_project_list!E387,""))</f>
        <v>116 - Responsable comptable</v>
      </c>
      <c r="B387" s="76" t="b">
        <f>IF(COUNTIF(A$1:A387,A:A)=1,MAX(B$1:B386)+1)</f>
        <v>0</v>
      </c>
      <c r="C387" s="73" t="str">
        <f t="shared" si="3"/>
        <v/>
      </c>
    </row>
    <row r="388" spans="1:3">
      <c r="A388" s="73" t="str">
        <f>IF(OR(path_project_list!F609="course-collection",path_project_list!G609="draft"),"",IF(path_project_list!D388&amp;" - "&amp;path_project_list!E388&lt;&gt;" - ",path_project_list!D388&amp;" - "&amp;path_project_list!E388,""))</f>
        <v>116 - Responsable comptable</v>
      </c>
      <c r="B388" s="76" t="b">
        <f>IF(COUNTIF(A$1:A388,A:A)=1,MAX(B$1:B387)+1)</f>
        <v>0</v>
      </c>
      <c r="C388" s="73" t="str">
        <f t="shared" si="3"/>
        <v/>
      </c>
    </row>
    <row r="389" spans="1:3">
      <c r="A389" s="73" t="str">
        <f>IF(OR(path_project_list!F610="course-collection",path_project_list!G610="draft"),"",IF(path_project_list!D389&amp;" - "&amp;path_project_list!E389&lt;&gt;" - ",path_project_list!D389&amp;" - "&amp;path_project_list!E389,""))</f>
        <v>116 - Responsable comptable</v>
      </c>
      <c r="B389" s="76" t="b">
        <f>IF(COUNTIF(A$1:A389,A:A)=1,MAX(B$1:B388)+1)</f>
        <v>0</v>
      </c>
      <c r="C389" s="73" t="str">
        <f t="shared" si="3"/>
        <v/>
      </c>
    </row>
    <row r="390" spans="1:3">
      <c r="A390" s="73" t="str">
        <f>IF(OR(path_project_list!F611="course-collection",path_project_list!G611="draft"),"",IF(path_project_list!D390&amp;" - "&amp;path_project_list!E390&lt;&gt;" - ",path_project_list!D390&amp;" - "&amp;path_project_list!E390,""))</f>
        <v>116 - Responsable comptable</v>
      </c>
      <c r="B390" s="76" t="b">
        <f>IF(COUNTIF(A$1:A390,A:A)=1,MAX(B$1:B389)+1)</f>
        <v>0</v>
      </c>
      <c r="C390" s="73" t="str">
        <f t="shared" si="3"/>
        <v/>
      </c>
    </row>
    <row r="391" spans="1:3">
      <c r="A391" s="73" t="str">
        <f>IF(OR(path_project_list!F612="course-collection",path_project_list!G612="draft"),"",IF(path_project_list!D391&amp;" - "&amp;path_project_list!E391&lt;&gt;" - ",path_project_list!D391&amp;" - "&amp;path_project_list!E391,""))</f>
        <v>121 - Technicien informatique</v>
      </c>
      <c r="B391" s="76">
        <f>IF(COUNTIF(A$1:A391,A:A)=1,MAX(B$1:B390)+1)</f>
        <v>43</v>
      </c>
      <c r="C391" s="73" t="str">
        <f t="shared" si="3"/>
        <v/>
      </c>
    </row>
    <row r="392" spans="1:3">
      <c r="A392" s="73" t="str">
        <f>IF(OR(path_project_list!F613="course-collection",path_project_list!G613="draft"),"",IF(path_project_list!D392&amp;" - "&amp;path_project_list!E392&lt;&gt;" - ",path_project_list!D392&amp;" - "&amp;path_project_list!E392,""))</f>
        <v>121 - Technicien informatique</v>
      </c>
      <c r="B392" s="76" t="b">
        <f>IF(COUNTIF(A$1:A392,A:A)=1,MAX(B$1:B391)+1)</f>
        <v>0</v>
      </c>
      <c r="C392" s="73" t="str">
        <f t="shared" si="3"/>
        <v/>
      </c>
    </row>
    <row r="393" spans="1:3">
      <c r="A393" s="73" t="str">
        <f>IF(OR(path_project_list!F614="course-collection",path_project_list!G614="draft"),"",IF(path_project_list!D393&amp;" - "&amp;path_project_list!E393&lt;&gt;" - ",path_project_list!D393&amp;" - "&amp;path_project_list!E393,""))</f>
        <v>121 - Technicien informatique</v>
      </c>
      <c r="B393" s="76" t="b">
        <f>IF(COUNTIF(A$1:A393,A:A)=1,MAX(B$1:B392)+1)</f>
        <v>0</v>
      </c>
      <c r="C393" s="73" t="str">
        <f t="shared" si="3"/>
        <v/>
      </c>
    </row>
    <row r="394" spans="1:3">
      <c r="A394" s="73" t="str">
        <f>IF(OR(path_project_list!F615="course-collection",path_project_list!G615="draft"),"",IF(path_project_list!D394&amp;" - "&amp;path_project_list!E394&lt;&gt;" - ",path_project_list!D394&amp;" - "&amp;path_project_list!E394,""))</f>
        <v>121 - Technicien informatique</v>
      </c>
      <c r="B394" s="76" t="b">
        <f>IF(COUNTIF(A$1:A394,A:A)=1,MAX(B$1:B393)+1)</f>
        <v>0</v>
      </c>
      <c r="C394" s="73" t="str">
        <f t="shared" si="3"/>
        <v/>
      </c>
    </row>
    <row r="395" spans="1:3">
      <c r="A395" s="73" t="str">
        <f>IF(OR(path_project_list!F616="course-collection",path_project_list!G616="draft"),"",IF(path_project_list!D395&amp;" - "&amp;path_project_list!E395&lt;&gt;" - ",path_project_list!D395&amp;" - "&amp;path_project_list!E395,""))</f>
        <v>121 - Technicien informatique</v>
      </c>
      <c r="B395" s="76" t="b">
        <f>IF(COUNTIF(A$1:A395,A:A)=1,MAX(B$1:B394)+1)</f>
        <v>0</v>
      </c>
      <c r="C395" s="73" t="str">
        <f t="shared" si="3"/>
        <v/>
      </c>
    </row>
    <row r="396" spans="1:3">
      <c r="A396" s="73" t="str">
        <f>IF(OR(path_project_list!F617="course-collection",path_project_list!G617="draft"),"",IF(path_project_list!D396&amp;" - "&amp;path_project_list!E396&lt;&gt;" - ",path_project_list!D396&amp;" - "&amp;path_project_list!E396,""))</f>
        <v>121 - Technicien informatique</v>
      </c>
      <c r="B396" s="76" t="b">
        <f>IF(COUNTIF(A$1:A396,A:A)=1,MAX(B$1:B395)+1)</f>
        <v>0</v>
      </c>
      <c r="C396" s="73" t="str">
        <f t="shared" si="3"/>
        <v/>
      </c>
    </row>
    <row r="397" spans="1:3">
      <c r="A397" s="73" t="str">
        <f>IF(OR(path_project_list!F618="course-collection",path_project_list!G618="draft"),"",IF(path_project_list!D397&amp;" - "&amp;path_project_list!E397&lt;&gt;" - ",path_project_list!D397&amp;" - "&amp;path_project_list!E397,""))</f>
        <v>121 - Technicien informatique</v>
      </c>
      <c r="B397" s="76" t="b">
        <f>IF(COUNTIF(A$1:A397,A:A)=1,MAX(B$1:B396)+1)</f>
        <v>0</v>
      </c>
      <c r="C397" s="73" t="str">
        <f t="shared" si="3"/>
        <v/>
      </c>
    </row>
    <row r="398" spans="1:3">
      <c r="A398" s="73" t="str">
        <f>IF(OR(path_project_list!F619="course-collection",path_project_list!G619="draft"),"",IF(path_project_list!D398&amp;" - "&amp;path_project_list!E398&lt;&gt;" - ",path_project_list!D398&amp;" - "&amp;path_project_list!E398,""))</f>
        <v>121 - Technicien informatique</v>
      </c>
      <c r="B398" s="76" t="b">
        <f>IF(COUNTIF(A$1:A398,A:A)=1,MAX(B$1:B397)+1)</f>
        <v>0</v>
      </c>
      <c r="C398" s="73" t="str">
        <f t="shared" si="3"/>
        <v/>
      </c>
    </row>
    <row r="399" spans="1:3">
      <c r="A399" s="73" t="str">
        <f>IF(OR(path_project_list!F620="course-collection",path_project_list!G620="draft"),"",IF(path_project_list!D399&amp;" - "&amp;path_project_list!E399&lt;&gt;" - ",path_project_list!D399&amp;" - "&amp;path_project_list!E399,""))</f>
        <v>121 - Technicien informatique</v>
      </c>
      <c r="B399" s="76" t="b">
        <f>IF(COUNTIF(A$1:A399,A:A)=1,MAX(B$1:B398)+1)</f>
        <v>0</v>
      </c>
      <c r="C399" s="73" t="str">
        <f t="shared" si="3"/>
        <v/>
      </c>
    </row>
    <row r="400" spans="1:3">
      <c r="A400" s="73" t="str">
        <f>IF(OR(path_project_list!F621="course-collection",path_project_list!G621="draft"),"",IF(path_project_list!D400&amp;" - "&amp;path_project_list!E400&lt;&gt;" - ",path_project_list!D400&amp;" - "&amp;path_project_list!E400,""))</f>
        <v>121 - Technicien informatique</v>
      </c>
      <c r="B400" s="76" t="b">
        <f>IF(COUNTIF(A$1:A400,A:A)=1,MAX(B$1:B399)+1)</f>
        <v>0</v>
      </c>
      <c r="C400" s="73" t="str">
        <f t="shared" si="3"/>
        <v/>
      </c>
    </row>
    <row r="401" spans="1:3">
      <c r="A401" s="73" t="str">
        <f>IF(OR(path_project_list!F622="course-collection",path_project_list!G622="draft"),"",IF(path_project_list!D401&amp;" - "&amp;path_project_list!E401&lt;&gt;" - ",path_project_list!D401&amp;" - "&amp;path_project_list!E401,""))</f>
        <v>122 - Responsable Learning &amp; Development</v>
      </c>
      <c r="B401" s="76">
        <f>IF(COUNTIF(A$1:A401,A:A)=1,MAX(B$1:B400)+1)</f>
        <v>44</v>
      </c>
      <c r="C401" s="73" t="str">
        <f t="shared" si="3"/>
        <v/>
      </c>
    </row>
    <row r="402" spans="1:3">
      <c r="A402" s="73" t="str">
        <f>IF(OR(path_project_list!F623="course-collection",path_project_list!G623="draft"),"",IF(path_project_list!D402&amp;" - "&amp;path_project_list!E402&lt;&gt;" - ",path_project_list!D402&amp;" - "&amp;path_project_list!E402,""))</f>
        <v>122 - Responsable Learning &amp; Development</v>
      </c>
      <c r="B402" s="76" t="b">
        <f>IF(COUNTIF(A$1:A402,A:A)=1,MAX(B$1:B401)+1)</f>
        <v>0</v>
      </c>
      <c r="C402" s="73" t="str">
        <f t="shared" ref="C402:C465" si="4">INDEX(A:A,MATCH(ROW()-1,B:B),0)</f>
        <v/>
      </c>
    </row>
    <row r="403" spans="1:3">
      <c r="A403" s="73" t="str">
        <f>IF(OR(path_project_list!F624="course-collection",path_project_list!G624="draft"),"",IF(path_project_list!D403&amp;" - "&amp;path_project_list!E403&lt;&gt;" - ",path_project_list!D403&amp;" - "&amp;path_project_list!E403,""))</f>
        <v>122 - Responsable Learning &amp; Development</v>
      </c>
      <c r="B403" s="76" t="b">
        <f>IF(COUNTIF(A$1:A403,A:A)=1,MAX(B$1:B402)+1)</f>
        <v>0</v>
      </c>
      <c r="C403" s="73" t="str">
        <f t="shared" si="4"/>
        <v/>
      </c>
    </row>
    <row r="404" spans="1:3">
      <c r="A404" s="73" t="str">
        <f>IF(OR(path_project_list!F625="course-collection",path_project_list!G625="draft"),"",IF(path_project_list!D404&amp;" - "&amp;path_project_list!E404&lt;&gt;" - ",path_project_list!D404&amp;" - "&amp;path_project_list!E404,""))</f>
        <v>122 - Responsable Learning &amp; Development</v>
      </c>
      <c r="B404" s="76" t="b">
        <f>IF(COUNTIF(A$1:A404,A:A)=1,MAX(B$1:B403)+1)</f>
        <v>0</v>
      </c>
      <c r="C404" s="73" t="str">
        <f t="shared" si="4"/>
        <v/>
      </c>
    </row>
    <row r="405" spans="1:3">
      <c r="A405" s="73" t="str">
        <f>IF(OR(path_project_list!F626="course-collection",path_project_list!G626="draft"),"",IF(path_project_list!D405&amp;" - "&amp;path_project_list!E405&lt;&gt;" - ",path_project_list!D405&amp;" - "&amp;path_project_list!E405,""))</f>
        <v>122 - Responsable Learning &amp; Development</v>
      </c>
      <c r="B405" s="76" t="b">
        <f>IF(COUNTIF(A$1:A405,A:A)=1,MAX(B$1:B404)+1)</f>
        <v>0</v>
      </c>
      <c r="C405" s="73" t="str">
        <f t="shared" si="4"/>
        <v/>
      </c>
    </row>
    <row r="406" spans="1:3">
      <c r="A406" s="73" t="str">
        <f>IF(OR(path_project_list!F627="course-collection",path_project_list!G627="draft"),"",IF(path_project_list!D406&amp;" - "&amp;path_project_list!E406&lt;&gt;" - ",path_project_list!D406&amp;" - "&amp;path_project_list!E406,""))</f>
        <v>122 - Responsable Learning &amp; Development</v>
      </c>
      <c r="B406" s="76" t="b">
        <f>IF(COUNTIF(A$1:A406,A:A)=1,MAX(B$1:B405)+1)</f>
        <v>0</v>
      </c>
      <c r="C406" s="73" t="str">
        <f t="shared" si="4"/>
        <v/>
      </c>
    </row>
    <row r="407" spans="1:3">
      <c r="A407" s="73" t="str">
        <f>IF(OR(path_project_list!F628="course-collection",path_project_list!G628="draft"),"",IF(path_project_list!D407&amp;" - "&amp;path_project_list!E407&lt;&gt;" - ",path_project_list!D407&amp;" - "&amp;path_project_list!E407,""))</f>
        <v>122 - Responsable Learning &amp; Development</v>
      </c>
      <c r="B407" s="76" t="b">
        <f>IF(COUNTIF(A$1:A407,A:A)=1,MAX(B$1:B406)+1)</f>
        <v>0</v>
      </c>
      <c r="C407" s="73" t="str">
        <f t="shared" si="4"/>
        <v/>
      </c>
    </row>
    <row r="408" spans="1:3">
      <c r="A408" s="73" t="str">
        <f>IF(OR(path_project_list!F629="course-collection",path_project_list!G629="draft"),"",IF(path_project_list!D408&amp;" - "&amp;path_project_list!E408&lt;&gt;" - ",path_project_list!D408&amp;" - "&amp;path_project_list!E408,""))</f>
        <v>122 - Responsable Learning &amp; Development</v>
      </c>
      <c r="B408" s="76" t="b">
        <f>IF(COUNTIF(A$1:A408,A:A)=1,MAX(B$1:B407)+1)</f>
        <v>0</v>
      </c>
      <c r="C408" s="73" t="str">
        <f t="shared" si="4"/>
        <v/>
      </c>
    </row>
    <row r="409" spans="1:3">
      <c r="A409" s="73" t="str">
        <f>IF(OR(path_project_list!F630="course-collection",path_project_list!G630="draft"),"",IF(path_project_list!D409&amp;" - "&amp;path_project_list!E409&lt;&gt;" - ",path_project_list!D409&amp;" - "&amp;path_project_list!E409,""))</f>
        <v>122 - Responsable Learning &amp; Development</v>
      </c>
      <c r="B409" s="76" t="b">
        <f>IF(COUNTIF(A$1:A409,A:A)=1,MAX(B$1:B408)+1)</f>
        <v>0</v>
      </c>
      <c r="C409" s="73" t="str">
        <f t="shared" si="4"/>
        <v/>
      </c>
    </row>
    <row r="410" spans="1:3">
      <c r="A410" s="73" t="str">
        <f>IF(OR(path_project_list!F631="course-collection",path_project_list!G631="draft"),"",IF(path_project_list!D410&amp;" - "&amp;path_project_list!E410&lt;&gt;" - ",path_project_list!D410&amp;" - "&amp;path_project_list!E410,""))</f>
        <v>125 - Chef de projet SI</v>
      </c>
      <c r="B410" s="76">
        <f>IF(COUNTIF(A$1:A410,A:A)=1,MAX(B$1:B409)+1)</f>
        <v>45</v>
      </c>
      <c r="C410" s="73" t="str">
        <f t="shared" si="4"/>
        <v/>
      </c>
    </row>
    <row r="411" spans="1:3">
      <c r="A411" s="73" t="str">
        <f>IF(OR(path_project_list!F632="course-collection",path_project_list!G632="draft"),"",IF(path_project_list!D411&amp;" - "&amp;path_project_list!E411&lt;&gt;" - ",path_project_list!D411&amp;" - "&amp;path_project_list!E411,""))</f>
        <v>125 - Chef de projet SI</v>
      </c>
      <c r="B411" s="76" t="b">
        <f>IF(COUNTIF(A$1:A411,A:A)=1,MAX(B$1:B410)+1)</f>
        <v>0</v>
      </c>
      <c r="C411" s="73" t="str">
        <f t="shared" si="4"/>
        <v/>
      </c>
    </row>
    <row r="412" spans="1:3">
      <c r="A412" s="73" t="str">
        <f>IF(OR(path_project_list!F633="course-collection",path_project_list!G633="draft"),"",IF(path_project_list!D412&amp;" - "&amp;path_project_list!E412&lt;&gt;" - ",path_project_list!D412&amp;" - "&amp;path_project_list!E412,""))</f>
        <v>125 - Chef de projet SI</v>
      </c>
      <c r="B412" s="76" t="b">
        <f>IF(COUNTIF(A$1:A412,A:A)=1,MAX(B$1:B411)+1)</f>
        <v>0</v>
      </c>
      <c r="C412" s="73" t="str">
        <f t="shared" si="4"/>
        <v/>
      </c>
    </row>
    <row r="413" spans="1:3">
      <c r="A413" s="73" t="str">
        <f>IF(OR(path_project_list!F634="course-collection",path_project_list!G634="draft"),"",IF(path_project_list!D413&amp;" - "&amp;path_project_list!E413&lt;&gt;" - ",path_project_list!D413&amp;" - "&amp;path_project_list!E413,""))</f>
        <v>125 - Chef de projet SI</v>
      </c>
      <c r="B413" s="76" t="b">
        <f>IF(COUNTIF(A$1:A413,A:A)=1,MAX(B$1:B412)+1)</f>
        <v>0</v>
      </c>
      <c r="C413" s="73" t="str">
        <f t="shared" si="4"/>
        <v/>
      </c>
    </row>
    <row r="414" spans="1:3">
      <c r="A414" s="73" t="str">
        <f>IF(OR(path_project_list!F635="course-collection",path_project_list!G635="draft"),"",IF(path_project_list!D414&amp;" - "&amp;path_project_list!E414&lt;&gt;" - ",path_project_list!D414&amp;" - "&amp;path_project_list!E414,""))</f>
        <v>125 - Chef de projet SI</v>
      </c>
      <c r="B414" s="76" t="b">
        <f>IF(COUNTIF(A$1:A414,A:A)=1,MAX(B$1:B413)+1)</f>
        <v>0</v>
      </c>
      <c r="C414" s="73" t="str">
        <f t="shared" si="4"/>
        <v/>
      </c>
    </row>
    <row r="415" spans="1:3">
      <c r="A415" s="73" t="str">
        <f>IF(OR(path_project_list!F636="course-collection",path_project_list!G636="draft"),"",IF(path_project_list!D415&amp;" - "&amp;path_project_list!E415&lt;&gt;" - ",path_project_list!D415&amp;" - "&amp;path_project_list!E415,""))</f>
        <v>125 - Chef de projet SI</v>
      </c>
      <c r="B415" s="76" t="b">
        <f>IF(COUNTIF(A$1:A415,A:A)=1,MAX(B$1:B414)+1)</f>
        <v>0</v>
      </c>
      <c r="C415" s="73" t="str">
        <f t="shared" si="4"/>
        <v/>
      </c>
    </row>
    <row r="416" spans="1:3">
      <c r="A416" s="73" t="str">
        <f>IF(OR(path_project_list!F637="course-collection",path_project_list!G637="draft"),"",IF(path_project_list!D416&amp;" - "&amp;path_project_list!E416&lt;&gt;" - ",path_project_list!D416&amp;" - "&amp;path_project_list!E416,""))</f>
        <v>125 - Chef de projet SI</v>
      </c>
      <c r="B416" s="76" t="b">
        <f>IF(COUNTIF(A$1:A416,A:A)=1,MAX(B$1:B415)+1)</f>
        <v>0</v>
      </c>
      <c r="C416" s="73" t="str">
        <f t="shared" si="4"/>
        <v/>
      </c>
    </row>
    <row r="417" spans="1:3">
      <c r="A417" s="73" t="str">
        <f>IF(OR(path_project_list!F638="course-collection",path_project_list!G638="draft"),"",IF(path_project_list!D417&amp;" - "&amp;path_project_list!E417&lt;&gt;" - ",path_project_list!D417&amp;" - "&amp;path_project_list!E417,""))</f>
        <v>125 - Chef de projet SI</v>
      </c>
      <c r="B417" s="76" t="b">
        <f>IF(COUNTIF(A$1:A417,A:A)=1,MAX(B$1:B416)+1)</f>
        <v>0</v>
      </c>
      <c r="C417" s="73" t="str">
        <f t="shared" si="4"/>
        <v/>
      </c>
    </row>
    <row r="418" spans="1:3">
      <c r="A418" s="73" t="str">
        <f>IF(OR(path_project_list!F639="course-collection",path_project_list!G639="draft"),"",IF(path_project_list!D418&amp;" - "&amp;path_project_list!E418&lt;&gt;" - ",path_project_list!D418&amp;" - "&amp;path_project_list!E418,""))</f>
        <v>125 - Chef de projet SI</v>
      </c>
      <c r="B418" s="76" t="b">
        <f>IF(COUNTIF(A$1:A418,A:A)=1,MAX(B$1:B417)+1)</f>
        <v>0</v>
      </c>
      <c r="C418" s="73" t="str">
        <f t="shared" si="4"/>
        <v/>
      </c>
    </row>
    <row r="419" spans="1:3">
      <c r="A419" s="73" t="str">
        <f>IF(OR(path_project_list!F640="course-collection",path_project_list!G640="draft"),"",IF(path_project_list!D419&amp;" - "&amp;path_project_list!E419&lt;&gt;" - ",path_project_list!D419&amp;" - "&amp;path_project_list!E419,""))</f>
        <v>125 - Chef de projet SI</v>
      </c>
      <c r="B419" s="76" t="b">
        <f>IF(COUNTIF(A$1:A419,A:A)=1,MAX(B$1:B418)+1)</f>
        <v>0</v>
      </c>
      <c r="C419" s="73" t="str">
        <f t="shared" si="4"/>
        <v/>
      </c>
    </row>
    <row r="420" spans="1:3">
      <c r="A420" s="73" t="str">
        <f>IF(OR(path_project_list!F641="course-collection",path_project_list!G641="draft"),"",IF(path_project_list!D420&amp;" - "&amp;path_project_list!E420&lt;&gt;" - ",path_project_list!D420&amp;" - "&amp;path_project_list!E420,""))</f>
        <v>125 - Chef de projet SI</v>
      </c>
      <c r="B420" s="76" t="b">
        <f>IF(COUNTIF(A$1:A420,A:A)=1,MAX(B$1:B419)+1)</f>
        <v>0</v>
      </c>
      <c r="C420" s="73" t="str">
        <f t="shared" si="4"/>
        <v/>
      </c>
    </row>
    <row r="421" spans="1:3">
      <c r="A421" s="73" t="str">
        <f>IF(OR(path_project_list!F642="course-collection",path_project_list!G642="draft"),"",IF(path_project_list!D421&amp;" - "&amp;path_project_list!E421&lt;&gt;" - ",path_project_list!D421&amp;" - "&amp;path_project_list!E421,""))</f>
        <v>127 - Développeur·se web junior</v>
      </c>
      <c r="B421" s="76">
        <f>IF(COUNTIF(A$1:A421,A:A)=1,MAX(B$1:B420)+1)</f>
        <v>46</v>
      </c>
      <c r="C421" s="73" t="str">
        <f t="shared" si="4"/>
        <v/>
      </c>
    </row>
    <row r="422" spans="1:3">
      <c r="A422" s="73" t="str">
        <f>IF(OR(path_project_list!F643="course-collection",path_project_list!G643="draft"),"",IF(path_project_list!D422&amp;" - "&amp;path_project_list!E422&lt;&gt;" - ",path_project_list!D422&amp;" - "&amp;path_project_list!E422,""))</f>
        <v>127 - Développeur·se web junior</v>
      </c>
      <c r="B422" s="76" t="b">
        <f>IF(COUNTIF(A$1:A422,A:A)=1,MAX(B$1:B421)+1)</f>
        <v>0</v>
      </c>
      <c r="C422" s="73" t="str">
        <f t="shared" si="4"/>
        <v/>
      </c>
    </row>
    <row r="423" spans="1:3">
      <c r="A423" s="73" t="str">
        <f>IF(OR(path_project_list!F644="course-collection",path_project_list!G644="draft"),"",IF(path_project_list!D423&amp;" - "&amp;path_project_list!E423&lt;&gt;" - ",path_project_list!D423&amp;" - "&amp;path_project_list!E423,""))</f>
        <v>127 - Développeur·se web junior</v>
      </c>
      <c r="B423" s="76" t="b">
        <f>IF(COUNTIF(A$1:A423,A:A)=1,MAX(B$1:B422)+1)</f>
        <v>0</v>
      </c>
      <c r="C423" s="73" t="str">
        <f t="shared" si="4"/>
        <v/>
      </c>
    </row>
    <row r="424" spans="1:3">
      <c r="A424" s="73" t="str">
        <f>IF(OR(path_project_list!F645="course-collection",path_project_list!G645="draft"),"",IF(path_project_list!D424&amp;" - "&amp;path_project_list!E424&lt;&gt;" - ",path_project_list!D424&amp;" - "&amp;path_project_list!E424,""))</f>
        <v>127 - Développeur·se web junior</v>
      </c>
      <c r="B424" s="76" t="b">
        <f>IF(COUNTIF(A$1:A424,A:A)=1,MAX(B$1:B423)+1)</f>
        <v>0</v>
      </c>
      <c r="C424" s="73" t="str">
        <f t="shared" si="4"/>
        <v/>
      </c>
    </row>
    <row r="425" spans="1:3">
      <c r="A425" s="73" t="str">
        <f>IF(OR(path_project_list!F646="course-collection",path_project_list!G646="draft"),"",IF(path_project_list!D425&amp;" - "&amp;path_project_list!E425&lt;&gt;" - ",path_project_list!D425&amp;" - "&amp;path_project_list!E425,""))</f>
        <v>127 - Développeur·se web junior</v>
      </c>
      <c r="B425" s="76" t="b">
        <f>IF(COUNTIF(A$1:A425,A:A)=1,MAX(B$1:B424)+1)</f>
        <v>0</v>
      </c>
      <c r="C425" s="73" t="str">
        <f t="shared" si="4"/>
        <v/>
      </c>
    </row>
    <row r="426" spans="1:3">
      <c r="A426" s="73" t="str">
        <f>IF(OR(path_project_list!F647="course-collection",path_project_list!G647="draft"),"",IF(path_project_list!D426&amp;" - "&amp;path_project_list!E426&lt;&gt;" - ",path_project_list!D426&amp;" - "&amp;path_project_list!E426,""))</f>
        <v>127 - Développeur·se web junior</v>
      </c>
      <c r="B426" s="76" t="b">
        <f>IF(COUNTIF(A$1:A426,A:A)=1,MAX(B$1:B425)+1)</f>
        <v>0</v>
      </c>
      <c r="C426" s="73" t="str">
        <f t="shared" si="4"/>
        <v/>
      </c>
    </row>
    <row r="427" spans="1:3">
      <c r="A427" s="73" t="str">
        <f>IF(OR(path_project_list!F648="course-collection",path_project_list!G648="draft"),"",IF(path_project_list!D427&amp;" - "&amp;path_project_list!E427&lt;&gt;" - ",path_project_list!D427&amp;" - "&amp;path_project_list!E427,""))</f>
        <v>127 - Développeur·se web junior</v>
      </c>
      <c r="B427" s="76" t="b">
        <f>IF(COUNTIF(A$1:A427,A:A)=1,MAX(B$1:B426)+1)</f>
        <v>0</v>
      </c>
      <c r="C427" s="73" t="str">
        <f t="shared" si="4"/>
        <v/>
      </c>
    </row>
    <row r="428" spans="1:3">
      <c r="A428" s="73" t="str">
        <f>IF(OR(path_project_list!F649="course-collection",path_project_list!G649="draft"),"",IF(path_project_list!D428&amp;" - "&amp;path_project_list!E428&lt;&gt;" - ",path_project_list!D428&amp;" - "&amp;path_project_list!E428,""))</f>
        <v>127 - Développeur·se web junior</v>
      </c>
      <c r="B428" s="76" t="b">
        <f>IF(COUNTIF(A$1:A428,A:A)=1,MAX(B$1:B427)+1)</f>
        <v>0</v>
      </c>
      <c r="C428" s="73" t="str">
        <f t="shared" si="4"/>
        <v/>
      </c>
    </row>
    <row r="429" spans="1:3">
      <c r="A429" s="73" t="str">
        <f>IF(OR(path_project_list!F650="course-collection",path_project_list!G650="draft"),"",IF(path_project_list!D429&amp;" - "&amp;path_project_list!E429&lt;&gt;" - ",path_project_list!D429&amp;" - "&amp;path_project_list!E429,""))</f>
        <v>127 - Développeur·se web junior</v>
      </c>
      <c r="B429" s="76" t="b">
        <f>IF(COUNTIF(A$1:A429,A:A)=1,MAX(B$1:B428)+1)</f>
        <v>0</v>
      </c>
      <c r="C429" s="73" t="str">
        <f t="shared" si="4"/>
        <v/>
      </c>
    </row>
    <row r="430" spans="1:3">
      <c r="A430" s="73" t="str">
        <f>IF(OR(path_project_list!F651="course-collection",path_project_list!G651="draft"),"",IF(path_project_list!D430&amp;" - "&amp;path_project_list!E430&lt;&gt;" - ",path_project_list!D430&amp;" - "&amp;path_project_list!E430,""))</f>
        <v>130 - Community Manager</v>
      </c>
      <c r="B430" s="76">
        <f>IF(COUNTIF(A$1:A430,A:A)=1,MAX(B$1:B429)+1)</f>
        <v>47</v>
      </c>
      <c r="C430" s="73" t="str">
        <f t="shared" si="4"/>
        <v/>
      </c>
    </row>
    <row r="431" spans="1:3">
      <c r="A431" s="73" t="str">
        <f>IF(OR(path_project_list!F652="course-collection",path_project_list!G652="draft"),"",IF(path_project_list!D431&amp;" - "&amp;path_project_list!E431&lt;&gt;" - ",path_project_list!D431&amp;" - "&amp;path_project_list!E431,""))</f>
        <v>130 - Community Manager</v>
      </c>
      <c r="B431" s="76" t="b">
        <f>IF(COUNTIF(A$1:A431,A:A)=1,MAX(B$1:B430)+1)</f>
        <v>0</v>
      </c>
      <c r="C431" s="73" t="str">
        <f t="shared" si="4"/>
        <v/>
      </c>
    </row>
    <row r="432" spans="1:3">
      <c r="A432" s="73" t="str">
        <f>IF(OR(path_project_list!F653="course-collection",path_project_list!G653="draft"),"",IF(path_project_list!D432&amp;" - "&amp;path_project_list!E432&lt;&gt;" - ",path_project_list!D432&amp;" - "&amp;path_project_list!E432,""))</f>
        <v>130 - Community Manager</v>
      </c>
      <c r="B432" s="76" t="b">
        <f>IF(COUNTIF(A$1:A432,A:A)=1,MAX(B$1:B431)+1)</f>
        <v>0</v>
      </c>
      <c r="C432" s="73" t="str">
        <f t="shared" si="4"/>
        <v/>
      </c>
    </row>
    <row r="433" spans="1:3">
      <c r="A433" s="73" t="str">
        <f>IF(OR(path_project_list!F654="course-collection",path_project_list!G654="draft"),"",IF(path_project_list!D433&amp;" - "&amp;path_project_list!E433&lt;&gt;" - ",path_project_list!D433&amp;" - "&amp;path_project_list!E433,""))</f>
        <v>130 - Community Manager</v>
      </c>
      <c r="B433" s="76" t="b">
        <f>IF(COUNTIF(A$1:A433,A:A)=1,MAX(B$1:B432)+1)</f>
        <v>0</v>
      </c>
      <c r="C433" s="73" t="str">
        <f t="shared" si="4"/>
        <v/>
      </c>
    </row>
    <row r="434" spans="1:3">
      <c r="A434" s="73" t="str">
        <f>IF(OR(path_project_list!F655="course-collection",path_project_list!G655="draft"),"",IF(path_project_list!D434&amp;" - "&amp;path_project_list!E434&lt;&gt;" - ",path_project_list!D434&amp;" - "&amp;path_project_list!E434,""))</f>
        <v>130 - Community Manager</v>
      </c>
      <c r="B434" s="76" t="b">
        <f>IF(COUNTIF(A$1:A434,A:A)=1,MAX(B$1:B433)+1)</f>
        <v>0</v>
      </c>
      <c r="C434" s="73" t="str">
        <f t="shared" si="4"/>
        <v/>
      </c>
    </row>
    <row r="435" spans="1:3">
      <c r="A435" s="73" t="str">
        <f>IF(OR(path_project_list!F656="course-collection",path_project_list!G656="draft"),"",IF(path_project_list!D435&amp;" - "&amp;path_project_list!E435&lt;&gt;" - ",path_project_list!D435&amp;" - "&amp;path_project_list!E435,""))</f>
        <v>130 - Community Manager</v>
      </c>
      <c r="B435" s="76" t="b">
        <f>IF(COUNTIF(A$1:A435,A:A)=1,MAX(B$1:B434)+1)</f>
        <v>0</v>
      </c>
      <c r="C435" s="73" t="str">
        <f t="shared" si="4"/>
        <v/>
      </c>
    </row>
    <row r="436" spans="1:3">
      <c r="A436" s="73" t="str">
        <f>IF(OR(path_project_list!F657="course-collection",path_project_list!G657="draft"),"",IF(path_project_list!D436&amp;" - "&amp;path_project_list!E436&lt;&gt;" - ",path_project_list!D436&amp;" - "&amp;path_project_list!E436,""))</f>
        <v>131 - Gestionnaire de paie</v>
      </c>
      <c r="B436" s="76">
        <f>IF(COUNTIF(A$1:A436,A:A)=1,MAX(B$1:B435)+1)</f>
        <v>48</v>
      </c>
      <c r="C436" s="73" t="str">
        <f t="shared" si="4"/>
        <v/>
      </c>
    </row>
    <row r="437" spans="1:3">
      <c r="A437" s="73" t="str">
        <f>IF(OR(path_project_list!F658="course-collection",path_project_list!G658="draft"),"",IF(path_project_list!D437&amp;" - "&amp;path_project_list!E437&lt;&gt;" - ",path_project_list!D437&amp;" - "&amp;path_project_list!E437,""))</f>
        <v>131 - Gestionnaire de paie</v>
      </c>
      <c r="B437" s="76" t="b">
        <f>IF(COUNTIF(A$1:A437,A:A)=1,MAX(B$1:B436)+1)</f>
        <v>0</v>
      </c>
      <c r="C437" s="73" t="str">
        <f t="shared" si="4"/>
        <v/>
      </c>
    </row>
    <row r="438" spans="1:3">
      <c r="A438" s="73" t="str">
        <f>IF(OR(path_project_list!F659="course-collection",path_project_list!G659="draft"),"",IF(path_project_list!D438&amp;" - "&amp;path_project_list!E438&lt;&gt;" - ",path_project_list!D438&amp;" - "&amp;path_project_list!E438,""))</f>
        <v>131 - Gestionnaire de paie</v>
      </c>
      <c r="B438" s="76" t="b">
        <f>IF(COUNTIF(A$1:A438,A:A)=1,MAX(B$1:B437)+1)</f>
        <v>0</v>
      </c>
      <c r="C438" s="73" t="str">
        <f t="shared" si="4"/>
        <v/>
      </c>
    </row>
    <row r="439" spans="1:3">
      <c r="A439" s="73" t="str">
        <f>IF(OR(path_project_list!F660="course-collection",path_project_list!G660="draft"),"",IF(path_project_list!D439&amp;" - "&amp;path_project_list!E439&lt;&gt;" - ",path_project_list!D439&amp;" - "&amp;path_project_list!E439,""))</f>
        <v>131 - Gestionnaire de paie</v>
      </c>
      <c r="B439" s="76" t="b">
        <f>IF(COUNTIF(A$1:A439,A:A)=1,MAX(B$1:B438)+1)</f>
        <v>0</v>
      </c>
      <c r="C439" s="73" t="str">
        <f t="shared" si="4"/>
        <v/>
      </c>
    </row>
    <row r="440" spans="1:3">
      <c r="A440" s="73" t="str">
        <f>IF(OR(path_project_list!F661="course-collection",path_project_list!G661="draft"),"",IF(path_project_list!D440&amp;" - "&amp;path_project_list!E440&lt;&gt;" - ",path_project_list!D440&amp;" - "&amp;path_project_list!E440,""))</f>
        <v>131 - Gestionnaire de paie</v>
      </c>
      <c r="B440" s="76" t="b">
        <f>IF(COUNTIF(A$1:A440,A:A)=1,MAX(B$1:B439)+1)</f>
        <v>0</v>
      </c>
      <c r="C440" s="73" t="str">
        <f t="shared" si="4"/>
        <v/>
      </c>
    </row>
    <row r="441" spans="1:3">
      <c r="A441" s="73" t="str">
        <f>IF(OR(path_project_list!F662="course-collection",path_project_list!G662="draft"),"",IF(path_project_list!D441&amp;" - "&amp;path_project_list!E441&lt;&gt;" - ",path_project_list!D441&amp;" - "&amp;path_project_list!E441,""))</f>
        <v>131 - Gestionnaire de paie</v>
      </c>
      <c r="B441" s="76" t="b">
        <f>IF(COUNTIF(A$1:A441,A:A)=1,MAX(B$1:B440)+1)</f>
        <v>0</v>
      </c>
      <c r="C441" s="73" t="str">
        <f t="shared" si="4"/>
        <v/>
      </c>
    </row>
    <row r="442" spans="1:3">
      <c r="A442" s="73" t="str">
        <f>IF(OR(path_project_list!F663="course-collection",path_project_list!G663="draft"),"",IF(path_project_list!D442&amp;" - "&amp;path_project_list!E442&lt;&gt;" - ",path_project_list!D442&amp;" - "&amp;path_project_list!E442,""))</f>
        <v>131 - Gestionnaire de paie</v>
      </c>
      <c r="B442" s="76" t="b">
        <f>IF(COUNTIF(A$1:A442,A:A)=1,MAX(B$1:B441)+1)</f>
        <v>0</v>
      </c>
      <c r="C442" s="73" t="str">
        <f t="shared" si="4"/>
        <v/>
      </c>
    </row>
    <row r="443" spans="1:3">
      <c r="A443" s="73" t="str">
        <f>IF(OR(path_project_list!F664="course-collection",path_project_list!G664="draft"),"",IF(path_project_list!D443&amp;" - "&amp;path_project_list!E443&lt;&gt;" - ",path_project_list!D443&amp;" - "&amp;path_project_list!E443,""))</f>
        <v>131 - Gestionnaire de paie</v>
      </c>
      <c r="B443" s="76" t="b">
        <f>IF(COUNTIF(A$1:A443,A:A)=1,MAX(B$1:B442)+1)</f>
        <v>0</v>
      </c>
      <c r="C443" s="73" t="str">
        <f t="shared" si="4"/>
        <v/>
      </c>
    </row>
    <row r="444" spans="1:3">
      <c r="A444" s="73" t="str">
        <f>IF(OR(path_project_list!F665="course-collection",path_project_list!G665="draft"),"",IF(path_project_list!D444&amp;" - "&amp;path_project_list!E444&lt;&gt;" - ",path_project_list!D444&amp;" - "&amp;path_project_list!E444,""))</f>
        <v>132 - Développeur·se d'application java/j2ee</v>
      </c>
      <c r="B444" s="76">
        <f>IF(COUNTIF(A$1:A444,A:A)=1,MAX(B$1:B443)+1)</f>
        <v>49</v>
      </c>
      <c r="C444" s="73" t="str">
        <f t="shared" si="4"/>
        <v/>
      </c>
    </row>
    <row r="445" spans="1:3">
      <c r="A445" s="73" t="str">
        <f>IF(OR(path_project_list!F666="course-collection",path_project_list!G666="draft"),"",IF(path_project_list!D445&amp;" - "&amp;path_project_list!E445&lt;&gt;" - ",path_project_list!D445&amp;" - "&amp;path_project_list!E445,""))</f>
        <v>132 - Développeur·se d'application java/j2ee</v>
      </c>
      <c r="B445" s="76" t="b">
        <f>IF(COUNTIF(A$1:A445,A:A)=1,MAX(B$1:B444)+1)</f>
        <v>0</v>
      </c>
      <c r="C445" s="73" t="str">
        <f t="shared" si="4"/>
        <v/>
      </c>
    </row>
    <row r="446" spans="1:3">
      <c r="A446" s="73" t="str">
        <f>IF(OR(path_project_list!F667="course-collection",path_project_list!G667="draft"),"",IF(path_project_list!D446&amp;" - "&amp;path_project_list!E446&lt;&gt;" - ",path_project_list!D446&amp;" - "&amp;path_project_list!E446,""))</f>
        <v>132 - Développeur·se d'application java/j2ee</v>
      </c>
      <c r="B446" s="76" t="b">
        <f>IF(COUNTIF(A$1:A446,A:A)=1,MAX(B$1:B445)+1)</f>
        <v>0</v>
      </c>
      <c r="C446" s="73" t="str">
        <f t="shared" si="4"/>
        <v/>
      </c>
    </row>
    <row r="447" spans="1:3">
      <c r="A447" s="73" t="str">
        <f>IF(OR(path_project_list!F668="course-collection",path_project_list!G668="draft"),"",IF(path_project_list!D447&amp;" - "&amp;path_project_list!E447&lt;&gt;" - ",path_project_list!D447&amp;" - "&amp;path_project_list!E447,""))</f>
        <v>132 - Développeur·se d'application java/j2ee</v>
      </c>
      <c r="B447" s="76" t="b">
        <f>IF(COUNTIF(A$1:A447,A:A)=1,MAX(B$1:B446)+1)</f>
        <v>0</v>
      </c>
      <c r="C447" s="73" t="str">
        <f t="shared" si="4"/>
        <v/>
      </c>
    </row>
    <row r="448" spans="1:3">
      <c r="A448" s="73" t="str">
        <f>IF(OR(path_project_list!F669="course-collection",path_project_list!G669="draft"),"",IF(path_project_list!D448&amp;" - "&amp;path_project_list!E448&lt;&gt;" - ",path_project_list!D448&amp;" - "&amp;path_project_list!E448,""))</f>
        <v>132 - Développeur·se d'application java/j2ee</v>
      </c>
      <c r="B448" s="76" t="b">
        <f>IF(COUNTIF(A$1:A448,A:A)=1,MAX(B$1:B447)+1)</f>
        <v>0</v>
      </c>
      <c r="C448" s="73" t="str">
        <f t="shared" si="4"/>
        <v/>
      </c>
    </row>
    <row r="449" spans="1:3">
      <c r="A449" s="73" t="str">
        <f>IF(OR(path_project_list!F670="course-collection",path_project_list!G670="draft"),"",IF(path_project_list!D449&amp;" - "&amp;path_project_list!E449&lt;&gt;" - ",path_project_list!D449&amp;" - "&amp;path_project_list!E449,""))</f>
        <v>132 - Développeur·se d'application java/j2ee</v>
      </c>
      <c r="B449" s="76" t="b">
        <f>IF(COUNTIF(A$1:A449,A:A)=1,MAX(B$1:B448)+1)</f>
        <v>0</v>
      </c>
      <c r="C449" s="73" t="str">
        <f t="shared" si="4"/>
        <v/>
      </c>
    </row>
    <row r="450" spans="1:3">
      <c r="A450" s="73" t="str">
        <f>IF(OR(path_project_list!F671="course-collection",path_project_list!G671="draft"),"",IF(path_project_list!D450&amp;" - "&amp;path_project_list!E450&lt;&gt;" - ",path_project_list!D450&amp;" - "&amp;path_project_list!E450,""))</f>
        <v>136 - Trouvez votre entreprise en alternance</v>
      </c>
      <c r="B450" s="76">
        <f>IF(COUNTIF(A$1:A450,A:A)=1,MAX(B$1:B449)+1)</f>
        <v>50</v>
      </c>
      <c r="C450" s="73" t="str">
        <f t="shared" si="4"/>
        <v/>
      </c>
    </row>
    <row r="451" spans="1:3">
      <c r="A451" s="73" t="str">
        <f>IF(OR(path_project_list!F672="course-collection",path_project_list!G672="draft"),"",IF(path_project_list!D451&amp;" - "&amp;path_project_list!E451&lt;&gt;" - ",path_project_list!D451&amp;" - "&amp;path_project_list!E451,""))</f>
        <v>136 - Trouvez votre entreprise en alternance</v>
      </c>
      <c r="B451" s="76" t="b">
        <f>IF(COUNTIF(A$1:A451,A:A)=1,MAX(B$1:B450)+1)</f>
        <v>0</v>
      </c>
      <c r="C451" s="73" t="str">
        <f t="shared" si="4"/>
        <v/>
      </c>
    </row>
    <row r="452" spans="1:3">
      <c r="A452" s="73" t="str">
        <f>IF(OR(path_project_list!F673="course-collection",path_project_list!G673="draft"),"",IF(path_project_list!D452&amp;" - "&amp;path_project_list!E452&lt;&gt;" - ",path_project_list!D452&amp;" - "&amp;path_project_list!E452,""))</f>
        <v>136 - Trouvez votre entreprise en alternance</v>
      </c>
      <c r="B452" s="76" t="b">
        <f>IF(COUNTIF(A$1:A452,A:A)=1,MAX(B$1:B451)+1)</f>
        <v>0</v>
      </c>
      <c r="C452" s="73" t="str">
        <f t="shared" si="4"/>
        <v/>
      </c>
    </row>
    <row r="453" spans="1:3">
      <c r="A453" s="73" t="str">
        <f>IF(OR(path_project_list!F674="course-collection",path_project_list!G674="draft"),"",IF(path_project_list!D453&amp;" - "&amp;path_project_list!E453&lt;&gt;" - ",path_project_list!D453&amp;" - "&amp;path_project_list!E453,""))</f>
        <v>136 - Trouvez votre entreprise en alternance</v>
      </c>
      <c r="B453" s="76" t="b">
        <f>IF(COUNTIF(A$1:A453,A:A)=1,MAX(B$1:B452)+1)</f>
        <v>0</v>
      </c>
      <c r="C453" s="73" t="str">
        <f t="shared" si="4"/>
        <v/>
      </c>
    </row>
    <row r="454" spans="1:3">
      <c r="A454" s="73" t="str">
        <f>IF(OR(path_project_list!F675="course-collection",path_project_list!G675="draft"),"",IF(path_project_list!D454&amp;" - "&amp;path_project_list!E454&lt;&gt;" - ",path_project_list!D454&amp;" - "&amp;path_project_list!E454,""))</f>
        <v>136 - Trouvez votre entreprise en alternance</v>
      </c>
      <c r="B454" s="76" t="b">
        <f>IF(COUNTIF(A$1:A454,A:A)=1,MAX(B$1:B453)+1)</f>
        <v>0</v>
      </c>
      <c r="C454" s="73" t="str">
        <f t="shared" si="4"/>
        <v/>
      </c>
    </row>
    <row r="455" spans="1:3">
      <c r="A455" s="73" t="str">
        <f>IF(OR(path_project_list!F676="course-collection",path_project_list!G676="draft"),"",IF(path_project_list!D455&amp;" - "&amp;path_project_list!E455&lt;&gt;" - ",path_project_list!D455&amp;" - "&amp;path_project_list!E455,""))</f>
        <v>136 - Trouvez votre entreprise en alternance</v>
      </c>
      <c r="B455" s="76" t="b">
        <f>IF(COUNTIF(A$1:A455,A:A)=1,MAX(B$1:B454)+1)</f>
        <v>0</v>
      </c>
      <c r="C455" s="73" t="str">
        <f t="shared" si="4"/>
        <v/>
      </c>
    </row>
    <row r="456" spans="1:3">
      <c r="A456" s="73" t="str">
        <f>IF(OR(path_project_list!F677="course-collection",path_project_list!G677="draft"),"",IF(path_project_list!D456&amp;" - "&amp;path_project_list!E456&lt;&gt;" - ",path_project_list!D456&amp;" - "&amp;path_project_list!E456,""))</f>
        <v>136 - Trouvez votre entreprise en alternance</v>
      </c>
      <c r="B456" s="76" t="b">
        <f>IF(COUNTIF(A$1:A456,A:A)=1,MAX(B$1:B455)+1)</f>
        <v>0</v>
      </c>
      <c r="C456" s="73" t="str">
        <f t="shared" si="4"/>
        <v/>
      </c>
    </row>
    <row r="457" spans="1:3">
      <c r="A457" s="73" t="str">
        <f>IF(OR(path_project_list!F678="course-collection",path_project_list!G678="draft"),"",IF(path_project_list!D457&amp;" - "&amp;path_project_list!E457&lt;&gt;" - ",path_project_list!D457&amp;" - "&amp;path_project_list!E457,""))</f>
        <v>136 - Trouvez votre entreprise en alternance</v>
      </c>
      <c r="B457" s="76" t="b">
        <f>IF(COUNTIF(A$1:A457,A:A)=1,MAX(B$1:B456)+1)</f>
        <v>0</v>
      </c>
      <c r="C457" s="73" t="str">
        <f t="shared" si="4"/>
        <v/>
      </c>
    </row>
    <row r="458" spans="1:3">
      <c r="A458" s="73" t="str">
        <f>IF(OR(path_project_list!F679="course-collection",path_project_list!G679="draft"),"",IF(path_project_list!D458&amp;" - "&amp;path_project_list!E458&lt;&gt;" - ",path_project_list!D458&amp;" - "&amp;path_project_list!E458,""))</f>
        <v>136 - Trouvez votre entreprise en alternance</v>
      </c>
      <c r="B458" s="76" t="b">
        <f>IF(COUNTIF(A$1:A458,A:A)=1,MAX(B$1:B457)+1)</f>
        <v>0</v>
      </c>
      <c r="C458" s="73" t="str">
        <f t="shared" si="4"/>
        <v/>
      </c>
    </row>
    <row r="459" spans="1:3">
      <c r="A459" s="73" t="str">
        <f>IF(OR(path_project_list!F680="course-collection",path_project_list!G680="draft"),"",IF(path_project_list!D459&amp;" - "&amp;path_project_list!E459&lt;&gt;" - ",path_project_list!D459&amp;" - "&amp;path_project_list!E459,""))</f>
        <v>136 - Trouvez votre entreprise en alternance</v>
      </c>
      <c r="B459" s="76" t="b">
        <f>IF(COUNTIF(A$1:A459,A:A)=1,MAX(B$1:B458)+1)</f>
        <v>0</v>
      </c>
      <c r="C459" s="73" t="str">
        <f t="shared" si="4"/>
        <v/>
      </c>
    </row>
    <row r="460" spans="1:3">
      <c r="A460" s="73" t="str">
        <f>IF(OR(path_project_list!F681="course-collection",path_project_list!G681="draft"),"",IF(path_project_list!D460&amp;" - "&amp;path_project_list!E460&lt;&gt;" - ",path_project_list!D460&amp;" - "&amp;path_project_list!E460,""))</f>
        <v>136 - Trouvez votre entreprise en alternance</v>
      </c>
      <c r="B460" s="76" t="b">
        <f>IF(COUNTIF(A$1:A460,A:A)=1,MAX(B$1:B459)+1)</f>
        <v>0</v>
      </c>
      <c r="C460" s="73" t="str">
        <f t="shared" si="4"/>
        <v/>
      </c>
    </row>
    <row r="461" spans="1:3">
      <c r="A461" s="73" t="str">
        <f>IF(OR(path_project_list!F682="course-collection",path_project_list!G682="draft"),"",IF(path_project_list!D461&amp;" - "&amp;path_project_list!E461&lt;&gt;" - ",path_project_list!D461&amp;" - "&amp;path_project_list!E461,""))</f>
        <v>138 - Testez votre appétence au développement logiciel</v>
      </c>
      <c r="B461" s="76">
        <f>IF(COUNTIF(A$1:A461,A:A)=1,MAX(B$1:B460)+1)</f>
        <v>51</v>
      </c>
      <c r="C461" s="73" t="str">
        <f t="shared" si="4"/>
        <v/>
      </c>
    </row>
    <row r="462" spans="1:3">
      <c r="A462" s="73" t="str">
        <f>IF(OR(path_project_list!F683="course-collection",path_project_list!G683="draft"),"",IF(path_project_list!D462&amp;" - "&amp;path_project_list!E462&lt;&gt;" - ",path_project_list!D462&amp;" - "&amp;path_project_list!E462,""))</f>
        <v>141 - Web Developer</v>
      </c>
      <c r="B462" s="76">
        <f>IF(COUNTIF(A$1:A462,A:A)=1,MAX(B$1:B461)+1)</f>
        <v>52</v>
      </c>
      <c r="C462" s="73" t="str">
        <f t="shared" si="4"/>
        <v/>
      </c>
    </row>
    <row r="463" spans="1:3">
      <c r="A463" s="73" t="str">
        <f>IF(OR(path_project_list!F684="course-collection",path_project_list!G684="draft"),"",IF(path_project_list!D463&amp;" - "&amp;path_project_list!E463&lt;&gt;" - ",path_project_list!D463&amp;" - "&amp;path_project_list!E463,""))</f>
        <v>141 - Web Developer</v>
      </c>
      <c r="B463" s="76" t="b">
        <f>IF(COUNTIF(A$1:A463,A:A)=1,MAX(B$1:B462)+1)</f>
        <v>0</v>
      </c>
      <c r="C463" s="73" t="str">
        <f t="shared" si="4"/>
        <v/>
      </c>
    </row>
    <row r="464" spans="1:3">
      <c r="A464" s="73" t="str">
        <f>IF(OR(path_project_list!F685="course-collection",path_project_list!G685="draft"),"",IF(path_project_list!D464&amp;" - "&amp;path_project_list!E464&lt;&gt;" - ",path_project_list!D464&amp;" - "&amp;path_project_list!E464,""))</f>
        <v>141 - Web Developer</v>
      </c>
      <c r="B464" s="76" t="b">
        <f>IF(COUNTIF(A$1:A464,A:A)=1,MAX(B$1:B463)+1)</f>
        <v>0</v>
      </c>
      <c r="C464" s="73" t="str">
        <f t="shared" si="4"/>
        <v/>
      </c>
    </row>
    <row r="465" spans="1:3">
      <c r="A465" s="73" t="str">
        <f>IF(OR(path_project_list!F686="course-collection",path_project_list!G686="draft"),"",IF(path_project_list!D465&amp;" - "&amp;path_project_list!E465&lt;&gt;" - ",path_project_list!D465&amp;" - "&amp;path_project_list!E465,""))</f>
        <v>141 - Web Developer</v>
      </c>
      <c r="B465" s="76" t="b">
        <f>IF(COUNTIF(A$1:A465,A:A)=1,MAX(B$1:B464)+1)</f>
        <v>0</v>
      </c>
      <c r="C465" s="73" t="str">
        <f t="shared" si="4"/>
        <v/>
      </c>
    </row>
    <row r="466" spans="1:3">
      <c r="A466" s="73" t="str">
        <f>IF(OR(path_project_list!F687="course-collection",path_project_list!G687="draft"),"",IF(path_project_list!D466&amp;" - "&amp;path_project_list!E466&lt;&gt;" - ",path_project_list!D466&amp;" - "&amp;path_project_list!E466,""))</f>
        <v>141 - Web Developer</v>
      </c>
      <c r="B466" s="76" t="b">
        <f>IF(COUNTIF(A$1:A466,A:A)=1,MAX(B$1:B465)+1)</f>
        <v>0</v>
      </c>
      <c r="C466" s="73" t="str">
        <f t="shared" ref="C466:C529" si="5">INDEX(A:A,MATCH(ROW()-1,B:B),0)</f>
        <v/>
      </c>
    </row>
    <row r="467" spans="1:3">
      <c r="A467" s="73" t="str">
        <f>IF(OR(path_project_list!F688="course-collection",path_project_list!G688="draft"),"",IF(path_project_list!D467&amp;" - "&amp;path_project_list!E467&lt;&gt;" - ",path_project_list!D467&amp;" - "&amp;path_project_list!E467,""))</f>
        <v>141 - Web Developer</v>
      </c>
      <c r="B467" s="76" t="b">
        <f>IF(COUNTIF(A$1:A467,A:A)=1,MAX(B$1:B466)+1)</f>
        <v>0</v>
      </c>
      <c r="C467" s="73" t="str">
        <f t="shared" si="5"/>
        <v/>
      </c>
    </row>
    <row r="468" spans="1:3">
      <c r="A468" s="73" t="str">
        <f>IF(OR(path_project_list!F689="course-collection",path_project_list!G689="draft"),"",IF(path_project_list!D468&amp;" - "&amp;path_project_list!E468&lt;&gt;" - ",path_project_list!D468&amp;" - "&amp;path_project_list!E468,""))</f>
        <v>141 - Web Developer</v>
      </c>
      <c r="B468" s="76" t="b">
        <f>IF(COUNTIF(A$1:A468,A:A)=1,MAX(B$1:B467)+1)</f>
        <v>0</v>
      </c>
      <c r="C468" s="73" t="str">
        <f t="shared" si="5"/>
        <v/>
      </c>
    </row>
    <row r="469" spans="1:3">
      <c r="A469" s="73" t="str">
        <f>IF(OR(path_project_list!F690="course-collection",path_project_list!G690="draft"),"",IF(path_project_list!D469&amp;" - "&amp;path_project_list!E469&lt;&gt;" - ",path_project_list!D469&amp;" - "&amp;path_project_list!E469,""))</f>
        <v>143 - Conseiller en évolution professionnelle</v>
      </c>
      <c r="B469" s="76">
        <f>IF(COUNTIF(A$1:A469,A:A)=1,MAX(B$1:B468)+1)</f>
        <v>53</v>
      </c>
      <c r="C469" s="73" t="str">
        <f t="shared" si="5"/>
        <v/>
      </c>
    </row>
    <row r="470" spans="1:3">
      <c r="A470" s="73" t="str">
        <f>IF(OR(path_project_list!F691="course-collection",path_project_list!G691="draft"),"",IF(path_project_list!D470&amp;" - "&amp;path_project_list!E470&lt;&gt;" - ",path_project_list!D470&amp;" - "&amp;path_project_list!E470,""))</f>
        <v>143 - Conseiller en évolution professionnelle</v>
      </c>
      <c r="B470" s="76" t="b">
        <f>IF(COUNTIF(A$1:A470,A:A)=1,MAX(B$1:B469)+1)</f>
        <v>0</v>
      </c>
      <c r="C470" s="73" t="str">
        <f t="shared" si="5"/>
        <v/>
      </c>
    </row>
    <row r="471" spans="1:3">
      <c r="A471" s="73" t="str">
        <f>IF(OR(path_project_list!F692="course-collection",path_project_list!G692="draft"),"",IF(path_project_list!D471&amp;" - "&amp;path_project_list!E471&lt;&gt;" - ",path_project_list!D471&amp;" - "&amp;path_project_list!E471,""))</f>
        <v>143 - Conseiller en évolution professionnelle</v>
      </c>
      <c r="B471" s="76" t="b">
        <f>IF(COUNTIF(A$1:A471,A:A)=1,MAX(B$1:B470)+1)</f>
        <v>0</v>
      </c>
      <c r="C471" s="73" t="str">
        <f t="shared" si="5"/>
        <v/>
      </c>
    </row>
    <row r="472" spans="1:3">
      <c r="A472" s="73" t="str">
        <f>IF(OR(path_project_list!F693="course-collection",path_project_list!G693="draft"),"",IF(path_project_list!D472&amp;" - "&amp;path_project_list!E472&lt;&gt;" - ",path_project_list!D472&amp;" - "&amp;path_project_list!E472,""))</f>
        <v>143 - Conseiller en évolution professionnelle</v>
      </c>
      <c r="B472" s="76" t="b">
        <f>IF(COUNTIF(A$1:A472,A:A)=1,MAX(B$1:B471)+1)</f>
        <v>0</v>
      </c>
      <c r="C472" s="73" t="str">
        <f t="shared" si="5"/>
        <v/>
      </c>
    </row>
    <row r="473" spans="1:3">
      <c r="A473" s="73" t="str">
        <f>IF(OR(path_project_list!F694="course-collection",path_project_list!G694="draft"),"",IF(path_project_list!D473&amp;" - "&amp;path_project_list!E473&lt;&gt;" - ",path_project_list!D473&amp;" - "&amp;path_project_list!E473,""))</f>
        <v>143 - Conseiller en évolution professionnelle</v>
      </c>
      <c r="B473" s="76" t="b">
        <f>IF(COUNTIF(A$1:A473,A:A)=1,MAX(B$1:B472)+1)</f>
        <v>0</v>
      </c>
      <c r="C473" s="73" t="str">
        <f t="shared" si="5"/>
        <v/>
      </c>
    </row>
    <row r="474" spans="1:3">
      <c r="A474" s="73" t="str">
        <f>IF(OR(path_project_list!F695="course-collection",path_project_list!G695="draft"),"",IF(path_project_list!D474&amp;" - "&amp;path_project_list!E474&lt;&gt;" - ",path_project_list!D474&amp;" - "&amp;path_project_list!E474,""))</f>
        <v>143 - Conseiller en évolution professionnelle</v>
      </c>
      <c r="B474" s="76" t="b">
        <f>IF(COUNTIF(A$1:A474,A:A)=1,MAX(B$1:B473)+1)</f>
        <v>0</v>
      </c>
      <c r="C474" s="73" t="str">
        <f t="shared" si="5"/>
        <v/>
      </c>
    </row>
    <row r="475" spans="1:3">
      <c r="A475" s="73" t="str">
        <f>IF(OR(path_project_list!F696="course-collection",path_project_list!G696="draft"),"",IF(path_project_list!D475&amp;" - "&amp;path_project_list!E475&lt;&gt;" - ",path_project_list!D475&amp;" - "&amp;path_project_list!E475,""))</f>
        <v>143 - Conseiller en évolution professionnelle</v>
      </c>
      <c r="B475" s="76" t="b">
        <f>IF(COUNTIF(A$1:A475,A:A)=1,MAX(B$1:B474)+1)</f>
        <v>0</v>
      </c>
      <c r="C475" s="73" t="str">
        <f t="shared" si="5"/>
        <v/>
      </c>
    </row>
    <row r="476" spans="1:3">
      <c r="A476" s="73" t="str">
        <f>IF(OR(path_project_list!F697="course-collection",path_project_list!G697="draft"),"",IF(path_project_list!D476&amp;" - "&amp;path_project_list!E476&lt;&gt;" - ",path_project_list!D476&amp;" - "&amp;path_project_list!E476,""))</f>
        <v>143 - Conseiller en évolution professionnelle</v>
      </c>
      <c r="B476" s="76" t="b">
        <f>IF(COUNTIF(A$1:A476,A:A)=1,MAX(B$1:B475)+1)</f>
        <v>0</v>
      </c>
      <c r="C476" s="73" t="str">
        <f t="shared" si="5"/>
        <v/>
      </c>
    </row>
    <row r="477" spans="1:3">
      <c r="A477" s="73" t="str">
        <f>IF(OR(path_project_list!F698="course-collection",path_project_list!G698="draft"),"",IF(path_project_list!D477&amp;" - "&amp;path_project_list!E477&lt;&gt;" - ",path_project_list!D477&amp;" - "&amp;path_project_list!E477,""))</f>
        <v>143 - Conseiller en évolution professionnelle</v>
      </c>
      <c r="B477" s="76" t="b">
        <f>IF(COUNTIF(A$1:A477,A:A)=1,MAX(B$1:B476)+1)</f>
        <v>0</v>
      </c>
      <c r="C477" s="73" t="str">
        <f t="shared" si="5"/>
        <v/>
      </c>
    </row>
    <row r="478" spans="1:3">
      <c r="A478" s="73" t="str">
        <f>IF(OR(path_project_list!F699="course-collection",path_project_list!G699="draft"),"",IF(path_project_list!D478&amp;" - "&amp;path_project_list!E478&lt;&gt;" - ",path_project_list!D478&amp;" - "&amp;path_project_list!E478,""))</f>
        <v>143 - Conseiller en évolution professionnelle</v>
      </c>
      <c r="B478" s="76" t="b">
        <f>IF(COUNTIF(A$1:A478,A:A)=1,MAX(B$1:B477)+1)</f>
        <v>0</v>
      </c>
      <c r="C478" s="73" t="str">
        <f t="shared" si="5"/>
        <v/>
      </c>
    </row>
    <row r="479" spans="1:3">
      <c r="A479" s="73" t="str">
        <f>IF(OR(path_project_list!F700="course-collection",path_project_list!G700="draft"),"",IF(path_project_list!D479&amp;" - "&amp;path_project_list!E479&lt;&gt;" - ",path_project_list!D479&amp;" - "&amp;path_project_list!E479,""))</f>
        <v>144 - Career Coach</v>
      </c>
      <c r="B479" s="76">
        <f>IF(COUNTIF(A$1:A479,A:A)=1,MAX(B$1:B478)+1)</f>
        <v>54</v>
      </c>
      <c r="C479" s="73" t="str">
        <f t="shared" si="5"/>
        <v/>
      </c>
    </row>
    <row r="480" spans="1:3">
      <c r="A480" s="73" t="str">
        <f>IF(OR(path_project_list!F701="course-collection",path_project_list!G701="draft"),"",IF(path_project_list!D480&amp;" - "&amp;path_project_list!E480&lt;&gt;" - ",path_project_list!D480&amp;" - "&amp;path_project_list!E480,""))</f>
        <v>144 - Career Coach</v>
      </c>
      <c r="B480" s="76" t="b">
        <f>IF(COUNTIF(A$1:A480,A:A)=1,MAX(B$1:B479)+1)</f>
        <v>0</v>
      </c>
      <c r="C480" s="73" t="str">
        <f t="shared" si="5"/>
        <v/>
      </c>
    </row>
    <row r="481" spans="1:3">
      <c r="A481" s="73" t="str">
        <f>IF(OR(path_project_list!F702="course-collection",path_project_list!G702="draft"),"",IF(path_project_list!D481&amp;" - "&amp;path_project_list!E481&lt;&gt;" - ",path_project_list!D481&amp;" - "&amp;path_project_list!E481,""))</f>
        <v>144 - Career Coach</v>
      </c>
      <c r="B481" s="76" t="b">
        <f>IF(COUNTIF(A$1:A481,A:A)=1,MAX(B$1:B480)+1)</f>
        <v>0</v>
      </c>
      <c r="C481" s="73" t="str">
        <f t="shared" si="5"/>
        <v/>
      </c>
    </row>
    <row r="482" spans="1:3">
      <c r="A482" s="73" t="str">
        <f>IF(OR(path_project_list!F703="course-collection",path_project_list!G703="draft"),"",IF(path_project_list!D482&amp;" - "&amp;path_project_list!E482&lt;&gt;" - ",path_project_list!D482&amp;" - "&amp;path_project_list!E482,""))</f>
        <v>144 - Career Coach</v>
      </c>
      <c r="B482" s="76" t="b">
        <f>IF(COUNTIF(A$1:A482,A:A)=1,MAX(B$1:B481)+1)</f>
        <v>0</v>
      </c>
      <c r="C482" s="73" t="str">
        <f t="shared" si="5"/>
        <v/>
      </c>
    </row>
    <row r="483" spans="1:3">
      <c r="A483" s="73" t="str">
        <f>IF(OR(path_project_list!F704="course-collection",path_project_list!G704="draft"),"",IF(path_project_list!D483&amp;" - "&amp;path_project_list!E483&lt;&gt;" - ",path_project_list!D483&amp;" - "&amp;path_project_list!E483,""))</f>
        <v>144 - Career Coach</v>
      </c>
      <c r="B483" s="76" t="b">
        <f>IF(COUNTIF(A$1:A483,A:A)=1,MAX(B$1:B482)+1)</f>
        <v>0</v>
      </c>
      <c r="C483" s="73" t="str">
        <f t="shared" si="5"/>
        <v/>
      </c>
    </row>
    <row r="484" spans="1:3">
      <c r="A484" s="73" t="str">
        <f>IF(OR(path_project_list!F705="course-collection",path_project_list!G705="draft"),"",IF(path_project_list!D484&amp;" - "&amp;path_project_list!E484&lt;&gt;" - ",path_project_list!D484&amp;" - "&amp;path_project_list!E484,""))</f>
        <v>144 - Career Coach</v>
      </c>
      <c r="B484" s="76" t="b">
        <f>IF(COUNTIF(A$1:A484,A:A)=1,MAX(B$1:B483)+1)</f>
        <v>0</v>
      </c>
      <c r="C484" s="73" t="str">
        <f t="shared" si="5"/>
        <v/>
      </c>
    </row>
    <row r="485" spans="1:3">
      <c r="A485" s="73" t="str">
        <f>IF(OR(path_project_list!F706="course-collection",path_project_list!G706="draft"),"",IF(path_project_list!D485&amp;" - "&amp;path_project_list!E485&lt;&gt;" - ",path_project_list!D485&amp;" - "&amp;path_project_list!E485,""))</f>
        <v>144 - Career Coach</v>
      </c>
      <c r="B485" s="76" t="b">
        <f>IF(COUNTIF(A$1:A485,A:A)=1,MAX(B$1:B484)+1)</f>
        <v>0</v>
      </c>
      <c r="C485" s="73" t="str">
        <f t="shared" si="5"/>
        <v/>
      </c>
    </row>
    <row r="486" spans="1:3">
      <c r="A486" s="73" t="str">
        <f>IF(OR(path_project_list!F707="course-collection",path_project_list!G707="draft"),"",IF(path_project_list!D486&amp;" - "&amp;path_project_list!E486&lt;&gt;" - ",path_project_list!D486&amp;" - "&amp;path_project_list!E486,""))</f>
        <v>144 - Career Coach</v>
      </c>
      <c r="B486" s="76" t="b">
        <f>IF(COUNTIF(A$1:A486,A:A)=1,MAX(B$1:B485)+1)</f>
        <v>0</v>
      </c>
      <c r="C486" s="73" t="str">
        <f t="shared" si="5"/>
        <v/>
      </c>
    </row>
    <row r="487" spans="1:3">
      <c r="A487" s="73" t="str">
        <f>IF(OR(path_project_list!F708="course-collection",path_project_list!G708="draft"),"",IF(path_project_list!D487&amp;" - "&amp;path_project_list!E487&lt;&gt;" - ",path_project_list!D487&amp;" - "&amp;path_project_list!E487,""))</f>
        <v>144 - Career Coach</v>
      </c>
      <c r="B487" s="76" t="b">
        <f>IF(COUNTIF(A$1:A487,A:A)=1,MAX(B$1:B486)+1)</f>
        <v>0</v>
      </c>
      <c r="C487" s="73" t="str">
        <f t="shared" si="5"/>
        <v/>
      </c>
    </row>
    <row r="488" spans="1:3">
      <c r="A488" s="73" t="str">
        <f>IF(OR(path_project_list!F709="course-collection",path_project_list!G709="draft"),"",IF(path_project_list!D488&amp;" - "&amp;path_project_list!E488&lt;&gt;" - ",path_project_list!D488&amp;" - "&amp;path_project_list!E488,""))</f>
        <v>144 - Career Coach</v>
      </c>
      <c r="B488" s="76" t="b">
        <f>IF(COUNTIF(A$1:A488,A:A)=1,MAX(B$1:B487)+1)</f>
        <v>0</v>
      </c>
      <c r="C488" s="73" t="str">
        <f t="shared" si="5"/>
        <v/>
      </c>
    </row>
    <row r="489" spans="1:3">
      <c r="A489" s="73" t="str">
        <f>IF(OR(path_project_list!F710="course-collection",path_project_list!G710="draft"),"",IF(path_project_list!D489&amp;" - "&amp;path_project_list!E489&lt;&gt;" - ",path_project_list!D489&amp;" - "&amp;path_project_list!E489,""))</f>
        <v>145 - Passeport numérique</v>
      </c>
      <c r="B489" s="76">
        <f>IF(COUNTIF(A$1:A489,A:A)=1,MAX(B$1:B488)+1)</f>
        <v>55</v>
      </c>
      <c r="C489" s="73" t="str">
        <f t="shared" si="5"/>
        <v/>
      </c>
    </row>
    <row r="490" spans="1:3">
      <c r="A490" s="73" t="str">
        <f>IF(OR(path_project_list!F711="course-collection",path_project_list!G711="draft"),"",IF(path_project_list!D490&amp;" - "&amp;path_project_list!E490&lt;&gt;" - ",path_project_list!D490&amp;" - "&amp;path_project_list!E490,""))</f>
        <v>145 - Passeport numérique</v>
      </c>
      <c r="B490" s="76" t="b">
        <f>IF(COUNTIF(A$1:A490,A:A)=1,MAX(B$1:B489)+1)</f>
        <v>0</v>
      </c>
      <c r="C490" s="73" t="str">
        <f t="shared" si="5"/>
        <v/>
      </c>
    </row>
    <row r="491" spans="1:3">
      <c r="A491" s="73" t="str">
        <f>IF(OR(path_project_list!F712="course-collection",path_project_list!G712="draft"),"",IF(path_project_list!D491&amp;" - "&amp;path_project_list!E491&lt;&gt;" - ",path_project_list!D491&amp;" - "&amp;path_project_list!E491,""))</f>
        <v>145 - Passeport numérique</v>
      </c>
      <c r="B491" s="76" t="b">
        <f>IF(COUNTIF(A$1:A491,A:A)=1,MAX(B$1:B490)+1)</f>
        <v>0</v>
      </c>
      <c r="C491" s="73" t="str">
        <f t="shared" si="5"/>
        <v/>
      </c>
    </row>
    <row r="492" spans="1:3">
      <c r="A492" s="73" t="str">
        <f>IF(OR(path_project_list!F713="course-collection",path_project_list!G713="draft"),"",IF(path_project_list!D492&amp;" - "&amp;path_project_list!E492&lt;&gt;" - ",path_project_list!D492&amp;" - "&amp;path_project_list!E492,""))</f>
        <v>145 - Passeport numérique</v>
      </c>
      <c r="B492" s="76" t="b">
        <f>IF(COUNTIF(A$1:A492,A:A)=1,MAX(B$1:B491)+1)</f>
        <v>0</v>
      </c>
      <c r="C492" s="73" t="str">
        <f t="shared" si="5"/>
        <v/>
      </c>
    </row>
    <row r="493" spans="1:3">
      <c r="A493" s="73" t="str">
        <f>IF(OR(path_project_list!F714="course-collection",path_project_list!G714="draft"),"",IF(path_project_list!D493&amp;" - "&amp;path_project_list!E493&lt;&gt;" - ",path_project_list!D493&amp;" - "&amp;path_project_list!E493,""))</f>
        <v>145 - Passeport numérique</v>
      </c>
      <c r="B493" s="76" t="b">
        <f>IF(COUNTIF(A$1:A493,A:A)=1,MAX(B$1:B492)+1)</f>
        <v>0</v>
      </c>
      <c r="C493" s="73" t="str">
        <f t="shared" si="5"/>
        <v/>
      </c>
    </row>
    <row r="494" spans="1:3">
      <c r="A494" s="73" t="str">
        <f>IF(OR(path_project_list!F715="course-collection",path_project_list!G715="draft"),"",IF(path_project_list!D494&amp;" - "&amp;path_project_list!E494&lt;&gt;" - ",path_project_list!D494&amp;" - "&amp;path_project_list!E494,""))</f>
        <v>145 - Passeport numérique</v>
      </c>
      <c r="B494" s="76" t="b">
        <f>IF(COUNTIF(A$1:A494,A:A)=1,MAX(B$1:B493)+1)</f>
        <v>0</v>
      </c>
      <c r="C494" s="73" t="str">
        <f t="shared" si="5"/>
        <v/>
      </c>
    </row>
    <row r="495" spans="1:3">
      <c r="A495" s="73" t="str">
        <f>IF(OR(path_project_list!F716="course-collection",path_project_list!G716="draft"),"",IF(path_project_list!D495&amp;" - "&amp;path_project_list!E495&lt;&gt;" - ",path_project_list!D495&amp;" - "&amp;path_project_list!E495,""))</f>
        <v>146 - Data Analyst</v>
      </c>
      <c r="B495" s="76">
        <f>IF(COUNTIF(A$1:A495,A:A)=1,MAX(B$1:B494)+1)</f>
        <v>56</v>
      </c>
      <c r="C495" s="73" t="str">
        <f t="shared" si="5"/>
        <v/>
      </c>
    </row>
    <row r="496" spans="1:3">
      <c r="A496" s="73" t="str">
        <f>IF(OR(path_project_list!F717="course-collection",path_project_list!G717="draft"),"",IF(path_project_list!D496&amp;" - "&amp;path_project_list!E496&lt;&gt;" - ",path_project_list!D496&amp;" - "&amp;path_project_list!E496,""))</f>
        <v>146 - Data Analyst</v>
      </c>
      <c r="B496" s="76" t="b">
        <f>IF(COUNTIF(A$1:A496,A:A)=1,MAX(B$1:B495)+1)</f>
        <v>0</v>
      </c>
      <c r="C496" s="73" t="str">
        <f t="shared" si="5"/>
        <v/>
      </c>
    </row>
    <row r="497" spans="1:3">
      <c r="A497" s="73" t="str">
        <f>IF(OR(path_project_list!F718="course-collection",path_project_list!G718="draft"),"",IF(path_project_list!D497&amp;" - "&amp;path_project_list!E497&lt;&gt;" - ",path_project_list!D497&amp;" - "&amp;path_project_list!E497,""))</f>
        <v>146 - Data Analyst</v>
      </c>
      <c r="B497" s="76" t="b">
        <f>IF(COUNTIF(A$1:A497,A:A)=1,MAX(B$1:B496)+1)</f>
        <v>0</v>
      </c>
      <c r="C497" s="73" t="str">
        <f t="shared" si="5"/>
        <v/>
      </c>
    </row>
    <row r="498" spans="1:3">
      <c r="A498" s="73" t="str">
        <f>IF(OR(path_project_list!F719="course-collection",path_project_list!G719="draft"),"",IF(path_project_list!D498&amp;" - "&amp;path_project_list!E498&lt;&gt;" - ",path_project_list!D498&amp;" - "&amp;path_project_list!E498,""))</f>
        <v>146 - Data Analyst</v>
      </c>
      <c r="B498" s="76" t="b">
        <f>IF(COUNTIF(A$1:A498,A:A)=1,MAX(B$1:B497)+1)</f>
        <v>0</v>
      </c>
      <c r="C498" s="73" t="str">
        <f t="shared" si="5"/>
        <v/>
      </c>
    </row>
    <row r="499" spans="1:3">
      <c r="A499" s="73" t="str">
        <f>IF(OR(path_project_list!F720="course-collection",path_project_list!G720="draft"),"",IF(path_project_list!D499&amp;" - "&amp;path_project_list!E499&lt;&gt;" - ",path_project_list!D499&amp;" - "&amp;path_project_list!E499,""))</f>
        <v>146 - Data Analyst</v>
      </c>
      <c r="B499" s="76" t="b">
        <f>IF(COUNTIF(A$1:A499,A:A)=1,MAX(B$1:B498)+1)</f>
        <v>0</v>
      </c>
      <c r="C499" s="73" t="str">
        <f t="shared" si="5"/>
        <v/>
      </c>
    </row>
    <row r="500" spans="1:3">
      <c r="A500" s="73" t="str">
        <f>IF(OR(path_project_list!F721="course-collection",path_project_list!G721="draft"),"",IF(path_project_list!D500&amp;" - "&amp;path_project_list!E500&lt;&gt;" - ",path_project_list!D500&amp;" - "&amp;path_project_list!E500,""))</f>
        <v>146 - Data Analyst</v>
      </c>
      <c r="B500" s="76" t="b">
        <f>IF(COUNTIF(A$1:A500,A:A)=1,MAX(B$1:B499)+1)</f>
        <v>0</v>
      </c>
      <c r="C500" s="73" t="str">
        <f t="shared" si="5"/>
        <v/>
      </c>
    </row>
    <row r="501" spans="1:3">
      <c r="A501" s="73" t="str">
        <f>IF(OR(path_project_list!F722="course-collection",path_project_list!G722="draft"),"",IF(path_project_list!D501&amp;" - "&amp;path_project_list!E501&lt;&gt;" - ",path_project_list!D501&amp;" - "&amp;path_project_list!E501,""))</f>
        <v>146 - Data Analyst</v>
      </c>
      <c r="B501" s="76" t="b">
        <f>IF(COUNTIF(A$1:A501,A:A)=1,MAX(B$1:B500)+1)</f>
        <v>0</v>
      </c>
      <c r="C501" s="73" t="str">
        <f t="shared" si="5"/>
        <v/>
      </c>
    </row>
    <row r="502" spans="1:3">
      <c r="A502" s="73" t="str">
        <f>IF(OR(path_project_list!F723="course-collection",path_project_list!G723="draft"),"",IF(path_project_list!D502&amp;" - "&amp;path_project_list!E502&lt;&gt;" - ",path_project_list!D502&amp;" - "&amp;path_project_list!E502,""))</f>
        <v>146 - Data Analyst</v>
      </c>
      <c r="B502" s="76" t="b">
        <f>IF(COUNTIF(A$1:A502,A:A)=1,MAX(B$1:B501)+1)</f>
        <v>0</v>
      </c>
      <c r="C502" s="73" t="str">
        <f t="shared" si="5"/>
        <v/>
      </c>
    </row>
    <row r="503" spans="1:3">
      <c r="A503" s="73" t="str">
        <f>IF(OR(path_project_list!F724="course-collection",path_project_list!G724="draft"),"",IF(path_project_list!D503&amp;" - "&amp;path_project_list!E503&lt;&gt;" - ",path_project_list!D503&amp;" - "&amp;path_project_list!E503,""))</f>
        <v>146 - Data Analyst</v>
      </c>
      <c r="B503" s="76" t="b">
        <f>IF(COUNTIF(A$1:A503,A:A)=1,MAX(B$1:B502)+1)</f>
        <v>0</v>
      </c>
      <c r="C503" s="73" t="str">
        <f t="shared" si="5"/>
        <v/>
      </c>
    </row>
    <row r="504" spans="1:3">
      <c r="A504" s="73" t="str">
        <f>IF(OR(path_project_list!F725="course-collection",path_project_list!G725="draft"),"",IF(path_project_list!D504&amp;" - "&amp;path_project_list!E504&lt;&gt;" - ",path_project_list!D504&amp;" - "&amp;path_project_list!E504,""))</f>
        <v>148 - Ingénieur Machine Learning</v>
      </c>
      <c r="B504" s="76">
        <f>IF(COUNTIF(A$1:A504,A:A)=1,MAX(B$1:B503)+1)</f>
        <v>57</v>
      </c>
      <c r="C504" s="73" t="str">
        <f t="shared" si="5"/>
        <v/>
      </c>
    </row>
    <row r="505" spans="1:3">
      <c r="A505" s="73" t="str">
        <f>IF(OR(path_project_list!F726="course-collection",path_project_list!G726="draft"),"",IF(path_project_list!D505&amp;" - "&amp;path_project_list!E505&lt;&gt;" - ",path_project_list!D505&amp;" - "&amp;path_project_list!E505,""))</f>
        <v>148 - Ingénieur Machine Learning</v>
      </c>
      <c r="B505" s="76" t="b">
        <f>IF(COUNTIF(A$1:A505,A:A)=1,MAX(B$1:B504)+1)</f>
        <v>0</v>
      </c>
      <c r="C505" s="73" t="str">
        <f t="shared" si="5"/>
        <v/>
      </c>
    </row>
    <row r="506" spans="1:3">
      <c r="A506" s="73" t="str">
        <f>IF(OR(path_project_list!F727="course-collection",path_project_list!G727="draft"),"",IF(path_project_list!D506&amp;" - "&amp;path_project_list!E506&lt;&gt;" - ",path_project_list!D506&amp;" - "&amp;path_project_list!E506,""))</f>
        <v>148 - Ingénieur Machine Learning</v>
      </c>
      <c r="B506" s="76" t="b">
        <f>IF(COUNTIF(A$1:A506,A:A)=1,MAX(B$1:B505)+1)</f>
        <v>0</v>
      </c>
      <c r="C506" s="73" t="str">
        <f t="shared" si="5"/>
        <v/>
      </c>
    </row>
    <row r="507" spans="1:3">
      <c r="A507" s="73" t="str">
        <f>IF(OR(path_project_list!F728="course-collection",path_project_list!G728="draft"),"",IF(path_project_list!D507&amp;" - "&amp;path_project_list!E507&lt;&gt;" - ",path_project_list!D507&amp;" - "&amp;path_project_list!E507,""))</f>
        <v>148 - Ingénieur Machine Learning</v>
      </c>
      <c r="B507" s="76" t="b">
        <f>IF(COUNTIF(A$1:A507,A:A)=1,MAX(B$1:B506)+1)</f>
        <v>0</v>
      </c>
      <c r="C507" s="73" t="str">
        <f t="shared" si="5"/>
        <v/>
      </c>
    </row>
    <row r="508" spans="1:3">
      <c r="A508" s="73" t="str">
        <f>IF(OR(path_project_list!F729="course-collection",path_project_list!G729="draft"),"",IF(path_project_list!D508&amp;" - "&amp;path_project_list!E508&lt;&gt;" - ",path_project_list!D508&amp;" - "&amp;path_project_list!E508,""))</f>
        <v>148 - Ingénieur Machine Learning</v>
      </c>
      <c r="B508" s="76" t="b">
        <f>IF(COUNTIF(A$1:A508,A:A)=1,MAX(B$1:B507)+1)</f>
        <v>0</v>
      </c>
      <c r="C508" s="73" t="str">
        <f t="shared" si="5"/>
        <v/>
      </c>
    </row>
    <row r="509" spans="1:3">
      <c r="A509" s="73" t="str">
        <f>IF(OR(path_project_list!F730="course-collection",path_project_list!G730="draft"),"",IF(path_project_list!D509&amp;" - "&amp;path_project_list!E509&lt;&gt;" - ",path_project_list!D509&amp;" - "&amp;path_project_list!E509,""))</f>
        <v>148 - Ingénieur Machine Learning</v>
      </c>
      <c r="B509" s="76" t="b">
        <f>IF(COUNTIF(A$1:A509,A:A)=1,MAX(B$1:B508)+1)</f>
        <v>0</v>
      </c>
      <c r="C509" s="73" t="str">
        <f t="shared" si="5"/>
        <v/>
      </c>
    </row>
    <row r="510" spans="1:3">
      <c r="A510" s="73" t="str">
        <f>IF(OR(path_project_list!F731="course-collection",path_project_list!G731="draft"),"",IF(path_project_list!D510&amp;" - "&amp;path_project_list!E510&lt;&gt;" - ",path_project_list!D510&amp;" - "&amp;path_project_list!E510,""))</f>
        <v>148 - Ingénieur Machine Learning</v>
      </c>
      <c r="B510" s="76" t="b">
        <f>IF(COUNTIF(A$1:A510,A:A)=1,MAX(B$1:B509)+1)</f>
        <v>0</v>
      </c>
      <c r="C510" s="73" t="str">
        <f t="shared" si="5"/>
        <v/>
      </c>
    </row>
    <row r="511" spans="1:3">
      <c r="A511" s="73" t="str">
        <f>IF(OR(path_project_list!F732="course-collection",path_project_list!G732="draft"),"",IF(path_project_list!D511&amp;" - "&amp;path_project_list!E511&lt;&gt;" - ",path_project_list!D511&amp;" - "&amp;path_project_list!E511,""))</f>
        <v>148 - Ingénieur Machine Learning</v>
      </c>
      <c r="B511" s="76" t="b">
        <f>IF(COUNTIF(A$1:A511,A:A)=1,MAX(B$1:B510)+1)</f>
        <v>0</v>
      </c>
      <c r="C511" s="73" t="str">
        <f t="shared" si="5"/>
        <v/>
      </c>
    </row>
    <row r="512" spans="1:3">
      <c r="A512" s="73" t="str">
        <f>IF(OR(path_project_list!F733="course-collection",path_project_list!G733="draft"),"",IF(path_project_list!D512&amp;" - "&amp;path_project_list!E512&lt;&gt;" - ",path_project_list!D512&amp;" - "&amp;path_project_list!E512,""))</f>
        <v>150 - Chef de projet digital</v>
      </c>
      <c r="B512" s="76">
        <f>IF(COUNTIF(A$1:A512,A:A)=1,MAX(B$1:B511)+1)</f>
        <v>58</v>
      </c>
      <c r="C512" s="73" t="str">
        <f t="shared" si="5"/>
        <v/>
      </c>
    </row>
    <row r="513" spans="1:3">
      <c r="A513" s="73" t="str">
        <f>IF(OR(path_project_list!F734="course-collection",path_project_list!G734="draft"),"",IF(path_project_list!D513&amp;" - "&amp;path_project_list!E513&lt;&gt;" - ",path_project_list!D513&amp;" - "&amp;path_project_list!E513,""))</f>
        <v>150 - Chef de projet digital</v>
      </c>
      <c r="B513" s="76" t="b">
        <f>IF(COUNTIF(A$1:A513,A:A)=1,MAX(B$1:B512)+1)</f>
        <v>0</v>
      </c>
      <c r="C513" s="73" t="str">
        <f t="shared" si="5"/>
        <v/>
      </c>
    </row>
    <row r="514" spans="1:3">
      <c r="A514" s="73" t="str">
        <f>IF(OR(path_project_list!F735="course-collection",path_project_list!G735="draft"),"",IF(path_project_list!D514&amp;" - "&amp;path_project_list!E514&lt;&gt;" - ",path_project_list!D514&amp;" - "&amp;path_project_list!E514,""))</f>
        <v>150 - Chef de projet digital</v>
      </c>
      <c r="B514" s="76" t="b">
        <f>IF(COUNTIF(A$1:A514,A:A)=1,MAX(B$1:B513)+1)</f>
        <v>0</v>
      </c>
      <c r="C514" s="73" t="str">
        <f t="shared" si="5"/>
        <v/>
      </c>
    </row>
    <row r="515" spans="1:3">
      <c r="A515" s="73" t="str">
        <f>IF(OR(path_project_list!F736="course-collection",path_project_list!G736="draft"),"",IF(path_project_list!D515&amp;" - "&amp;path_project_list!E515&lt;&gt;" - ",path_project_list!D515&amp;" - "&amp;path_project_list!E515,""))</f>
        <v>150 - Chef de projet digital</v>
      </c>
      <c r="B515" s="76" t="b">
        <f>IF(COUNTIF(A$1:A515,A:A)=1,MAX(B$1:B514)+1)</f>
        <v>0</v>
      </c>
      <c r="C515" s="73" t="str">
        <f t="shared" si="5"/>
        <v/>
      </c>
    </row>
    <row r="516" spans="1:3">
      <c r="A516" s="73" t="str">
        <f>IF(OR(path_project_list!F737="course-collection",path_project_list!G737="draft"),"",IF(path_project_list!D516&amp;" - "&amp;path_project_list!E516&lt;&gt;" - ",path_project_list!D516&amp;" - "&amp;path_project_list!E516,""))</f>
        <v>150 - Chef de projet digital</v>
      </c>
      <c r="B516" s="76" t="b">
        <f>IF(COUNTIF(A$1:A516,A:A)=1,MAX(B$1:B515)+1)</f>
        <v>0</v>
      </c>
      <c r="C516" s="73" t="str">
        <f t="shared" si="5"/>
        <v/>
      </c>
    </row>
    <row r="517" spans="1:3">
      <c r="A517" s="73" t="str">
        <f>IF(OR(path_project_list!F738="course-collection",path_project_list!G738="draft"),"",IF(path_project_list!D517&amp;" - "&amp;path_project_list!E517&lt;&gt;" - ",path_project_list!D517&amp;" - "&amp;path_project_list!E517,""))</f>
        <v>150 - Chef de projet digital</v>
      </c>
      <c r="B517" s="76" t="b">
        <f>IF(COUNTIF(A$1:A517,A:A)=1,MAX(B$1:B516)+1)</f>
        <v>0</v>
      </c>
      <c r="C517" s="73" t="str">
        <f t="shared" si="5"/>
        <v/>
      </c>
    </row>
    <row r="518" spans="1:3">
      <c r="A518" s="73" t="str">
        <f>IF(OR(path_project_list!F739="course-collection",path_project_list!G739="draft"),"",IF(path_project_list!D518&amp;" - "&amp;path_project_list!E518&lt;&gt;" - ",path_project_list!D518&amp;" - "&amp;path_project_list!E518,""))</f>
        <v>150 - Chef de projet digital</v>
      </c>
      <c r="B518" s="76" t="b">
        <f>IF(COUNTIF(A$1:A518,A:A)=1,MAX(B$1:B517)+1)</f>
        <v>0</v>
      </c>
      <c r="C518" s="73" t="str">
        <f t="shared" si="5"/>
        <v/>
      </c>
    </row>
    <row r="519" spans="1:3">
      <c r="A519" s="73" t="str">
        <f>IF(OR(path_project_list!F740="course-collection",path_project_list!G740="draft"),"",IF(path_project_list!D519&amp;" - "&amp;path_project_list!E519&lt;&gt;" - ",path_project_list!D519&amp;" - "&amp;path_project_list!E519,""))</f>
        <v>150 - Chef de projet digital</v>
      </c>
      <c r="B519" s="76" t="b">
        <f>IF(COUNTIF(A$1:A519,A:A)=1,MAX(B$1:B518)+1)</f>
        <v>0</v>
      </c>
      <c r="C519" s="73" t="str">
        <f t="shared" si="5"/>
        <v/>
      </c>
    </row>
    <row r="520" spans="1:3">
      <c r="A520" s="73" t="str">
        <f>IF(OR(path_project_list!F741="course-collection",path_project_list!G741="draft"),"",IF(path_project_list!D520&amp;" - "&amp;path_project_list!E520&lt;&gt;" - ",path_project_list!D520&amp;" - "&amp;path_project_list!E520,""))</f>
        <v>150 - Chef de projet digital</v>
      </c>
      <c r="B520" s="76" t="b">
        <f>IF(COUNTIF(A$1:A520,A:A)=1,MAX(B$1:B519)+1)</f>
        <v>0</v>
      </c>
      <c r="C520" s="73" t="str">
        <f t="shared" si="5"/>
        <v/>
      </c>
    </row>
    <row r="521" spans="1:3">
      <c r="A521" s="73" t="str">
        <f>IF(OR(path_project_list!F742="course-collection",path_project_list!G742="draft"),"",IF(path_project_list!D521&amp;" - "&amp;path_project_list!E521&lt;&gt;" - ",path_project_list!D521&amp;" - "&amp;path_project_list!E521,""))</f>
        <v>150 - Chef de projet digital</v>
      </c>
      <c r="B521" s="76" t="b">
        <f>IF(COUNTIF(A$1:A521,A:A)=1,MAX(B$1:B520)+1)</f>
        <v>0</v>
      </c>
      <c r="C521" s="73" t="str">
        <f t="shared" si="5"/>
        <v/>
      </c>
    </row>
    <row r="522" spans="1:3">
      <c r="A522" s="73" t="str">
        <f>IF(OR(path_project_list!F743="course-collection",path_project_list!G743="draft"),"",IF(path_project_list!D522&amp;" - "&amp;path_project_list!E522&lt;&gt;" - ",path_project_list!D522&amp;" - "&amp;path_project_list!E522,""))</f>
        <v>151 - Digital project manager</v>
      </c>
      <c r="B522" s="76">
        <f>IF(COUNTIF(A$1:A522,A:A)=1,MAX(B$1:B521)+1)</f>
        <v>59</v>
      </c>
      <c r="C522" s="73" t="str">
        <f t="shared" si="5"/>
        <v/>
      </c>
    </row>
    <row r="523" spans="1:3">
      <c r="A523" s="73" t="str">
        <f>IF(OR(path_project_list!F744="course-collection",path_project_list!G744="draft"),"",IF(path_project_list!D523&amp;" - "&amp;path_project_list!E523&lt;&gt;" - ",path_project_list!D523&amp;" - "&amp;path_project_list!E523,""))</f>
        <v>151 - Digital project manager</v>
      </c>
      <c r="B523" s="76" t="b">
        <f>IF(COUNTIF(A$1:A523,A:A)=1,MAX(B$1:B522)+1)</f>
        <v>0</v>
      </c>
      <c r="C523" s="73" t="str">
        <f t="shared" si="5"/>
        <v/>
      </c>
    </row>
    <row r="524" spans="1:3">
      <c r="A524" s="73" t="str">
        <f>IF(OR(path_project_list!F745="course-collection",path_project_list!G745="draft"),"",IF(path_project_list!D524&amp;" - "&amp;path_project_list!E524&lt;&gt;" - ",path_project_list!D524&amp;" - "&amp;path_project_list!E524,""))</f>
        <v>151 - Digital project manager</v>
      </c>
      <c r="B524" s="76" t="b">
        <f>IF(COUNTIF(A$1:A524,A:A)=1,MAX(B$1:B523)+1)</f>
        <v>0</v>
      </c>
      <c r="C524" s="73" t="str">
        <f t="shared" si="5"/>
        <v/>
      </c>
    </row>
    <row r="525" spans="1:3">
      <c r="A525" s="73" t="str">
        <f>IF(OR(path_project_list!F746="course-collection",path_project_list!G746="draft"),"",IF(path_project_list!D525&amp;" - "&amp;path_project_list!E525&lt;&gt;" - ",path_project_list!D525&amp;" - "&amp;path_project_list!E525,""))</f>
        <v>151 - Digital project manager</v>
      </c>
      <c r="B525" s="76" t="b">
        <f>IF(COUNTIF(A$1:A525,A:A)=1,MAX(B$1:B524)+1)</f>
        <v>0</v>
      </c>
      <c r="C525" s="73" t="str">
        <f t="shared" si="5"/>
        <v/>
      </c>
    </row>
    <row r="526" spans="1:3">
      <c r="A526" s="73" t="str">
        <f>IF(OR(path_project_list!F747="course-collection",path_project_list!G747="draft"),"",IF(path_project_list!D526&amp;" - "&amp;path_project_list!E526&lt;&gt;" - ",path_project_list!D526&amp;" - "&amp;path_project_list!E526,""))</f>
        <v>151 - Digital project manager</v>
      </c>
      <c r="B526" s="76" t="b">
        <f>IF(COUNTIF(A$1:A526,A:A)=1,MAX(B$1:B525)+1)</f>
        <v>0</v>
      </c>
      <c r="C526" s="73" t="str">
        <f t="shared" si="5"/>
        <v/>
      </c>
    </row>
    <row r="527" spans="1:3">
      <c r="A527" s="73" t="str">
        <f>IF(OR(path_project_list!F748="course-collection",path_project_list!G748="draft"),"",IF(path_project_list!D527&amp;" - "&amp;path_project_list!E527&lt;&gt;" - ",path_project_list!D527&amp;" - "&amp;path_project_list!E527,""))</f>
        <v>151 - Digital project manager</v>
      </c>
      <c r="B527" s="76" t="b">
        <f>IF(COUNTIF(A$1:A527,A:A)=1,MAX(B$1:B526)+1)</f>
        <v>0</v>
      </c>
      <c r="C527" s="73" t="str">
        <f t="shared" si="5"/>
        <v/>
      </c>
    </row>
    <row r="528" spans="1:3">
      <c r="A528" s="73" t="str">
        <f>IF(OR(path_project_list!F749="course-collection",path_project_list!G749="draft"),"",IF(path_project_list!D528&amp;" - "&amp;path_project_list!E528&lt;&gt;" - ",path_project_list!D528&amp;" - "&amp;path_project_list!E528,""))</f>
        <v>151 - Digital project manager</v>
      </c>
      <c r="B528" s="76" t="b">
        <f>IF(COUNTIF(A$1:A528,A:A)=1,MAX(B$1:B527)+1)</f>
        <v>0</v>
      </c>
      <c r="C528" s="73" t="str">
        <f t="shared" si="5"/>
        <v/>
      </c>
    </row>
    <row r="529" spans="1:3">
      <c r="A529" s="73" t="str">
        <f>IF(OR(path_project_list!F750="course-collection",path_project_list!G750="draft"),"",IF(path_project_list!D529&amp;" - "&amp;path_project_list!E529&lt;&gt;" - ",path_project_list!D529&amp;" - "&amp;path_project_list!E529,""))</f>
        <v>151 - Digital project manager</v>
      </c>
      <c r="B529" s="76" t="b">
        <f>IF(COUNTIF(A$1:A529,A:A)=1,MAX(B$1:B528)+1)</f>
        <v>0</v>
      </c>
      <c r="C529" s="73" t="str">
        <f t="shared" si="5"/>
        <v/>
      </c>
    </row>
    <row r="530" spans="1:3">
      <c r="A530" s="73" t="str">
        <f>IF(OR(path_project_list!F751="course-collection",path_project_list!G751="draft"),"",IF(path_project_list!D530&amp;" - "&amp;path_project_list!E530&lt;&gt;" - ",path_project_list!D530&amp;" - "&amp;path_project_list!E530,""))</f>
        <v>151 - Digital project manager</v>
      </c>
      <c r="B530" s="76" t="b">
        <f>IF(COUNTIF(A$1:A530,A:A)=1,MAX(B$1:B529)+1)</f>
        <v>0</v>
      </c>
      <c r="C530" s="73" t="str">
        <f t="shared" ref="C530:C593" si="6">INDEX(A:A,MATCH(ROW()-1,B:B),0)</f>
        <v/>
      </c>
    </row>
    <row r="531" spans="1:3">
      <c r="A531" s="73" t="str">
        <f>IF(OR(path_project_list!F752="course-collection",path_project_list!G752="draft"),"",IF(path_project_list!D531&amp;" - "&amp;path_project_list!E531&lt;&gt;" - ",path_project_list!D531&amp;" - "&amp;path_project_list!E531,""))</f>
        <v>151 - Digital project manager</v>
      </c>
      <c r="B531" s="76" t="b">
        <f>IF(COUNTIF(A$1:A531,A:A)=1,MAX(B$1:B530)+1)</f>
        <v>0</v>
      </c>
      <c r="C531" s="73" t="str">
        <f t="shared" si="6"/>
        <v/>
      </c>
    </row>
    <row r="532" spans="1:3">
      <c r="A532" s="73" t="str">
        <f>IF(OR(path_project_list!F753="course-collection",path_project_list!G753="draft"),"",IF(path_project_list!D532&amp;" - "&amp;path_project_list!E532&lt;&gt;" - ",path_project_list!D532&amp;" - "&amp;path_project_list!E532,""))</f>
        <v>156 - Back-End Developer: .NET</v>
      </c>
      <c r="B532" s="76">
        <f>IF(COUNTIF(A$1:A532,A:A)=1,MAX(B$1:B531)+1)</f>
        <v>60</v>
      </c>
      <c r="C532" s="73" t="str">
        <f t="shared" si="6"/>
        <v/>
      </c>
    </row>
    <row r="533" spans="1:3">
      <c r="A533" s="73" t="str">
        <f>IF(OR(path_project_list!F754="course-collection",path_project_list!G754="draft"),"",IF(path_project_list!D533&amp;" - "&amp;path_project_list!E533&lt;&gt;" - ",path_project_list!D533&amp;" - "&amp;path_project_list!E533,""))</f>
        <v>156 - Back-End Developer: .NET</v>
      </c>
      <c r="B533" s="76" t="b">
        <f>IF(COUNTIF(A$1:A533,A:A)=1,MAX(B$1:B532)+1)</f>
        <v>0</v>
      </c>
      <c r="C533" s="73" t="str">
        <f t="shared" si="6"/>
        <v/>
      </c>
    </row>
    <row r="534" spans="1:3">
      <c r="A534" s="73" t="str">
        <f>IF(OR(path_project_list!F755="course-collection",path_project_list!G755="draft"),"",IF(path_project_list!D534&amp;" - "&amp;path_project_list!E534&lt;&gt;" - ",path_project_list!D534&amp;" - "&amp;path_project_list!E534,""))</f>
        <v>156 - Back-End Developer: .NET</v>
      </c>
      <c r="B534" s="76" t="b">
        <f>IF(COUNTIF(A$1:A534,A:A)=1,MAX(B$1:B533)+1)</f>
        <v>0</v>
      </c>
      <c r="C534" s="73" t="str">
        <f t="shared" si="6"/>
        <v/>
      </c>
    </row>
    <row r="535" spans="1:3">
      <c r="A535" s="73" t="str">
        <f>IF(OR(path_project_list!F756="course-collection",path_project_list!G756="draft"),"",IF(path_project_list!D535&amp;" - "&amp;path_project_list!E535&lt;&gt;" - ",path_project_list!D535&amp;" - "&amp;path_project_list!E535,""))</f>
        <v>156 - Back-End Developer: .NET</v>
      </c>
      <c r="B535" s="76" t="b">
        <f>IF(COUNTIF(A$1:A535,A:A)=1,MAX(B$1:B534)+1)</f>
        <v>0</v>
      </c>
      <c r="C535" s="73" t="str">
        <f t="shared" si="6"/>
        <v/>
      </c>
    </row>
    <row r="536" spans="1:3">
      <c r="A536" s="73" t="str">
        <f>IF(OR(path_project_list!F757="course-collection",path_project_list!G757="draft"),"",IF(path_project_list!D536&amp;" - "&amp;path_project_list!E536&lt;&gt;" - ",path_project_list!D536&amp;" - "&amp;path_project_list!E536,""))</f>
        <v>156 - Back-End Developer: .NET</v>
      </c>
      <c r="B536" s="76" t="b">
        <f>IF(COUNTIF(A$1:A536,A:A)=1,MAX(B$1:B535)+1)</f>
        <v>0</v>
      </c>
      <c r="C536" s="73" t="str">
        <f t="shared" si="6"/>
        <v/>
      </c>
    </row>
    <row r="537" spans="1:3">
      <c r="A537" s="73" t="str">
        <f>IF(OR(path_project_list!F758="course-collection",path_project_list!G758="draft"),"",IF(path_project_list!D537&amp;" - "&amp;path_project_list!E537&lt;&gt;" - ",path_project_list!D537&amp;" - "&amp;path_project_list!E537,""))</f>
        <v>156 - Back-End Developer: .NET</v>
      </c>
      <c r="B537" s="76" t="b">
        <f>IF(COUNTIF(A$1:A537,A:A)=1,MAX(B$1:B536)+1)</f>
        <v>0</v>
      </c>
      <c r="C537" s="73" t="str">
        <f t="shared" si="6"/>
        <v/>
      </c>
    </row>
    <row r="538" spans="1:3">
      <c r="A538" s="73" t="str">
        <f>IF(OR(path_project_list!F759="course-collection",path_project_list!G759="draft"),"",IF(path_project_list!D538&amp;" - "&amp;path_project_list!E538&lt;&gt;" - ",path_project_list!D538&amp;" - "&amp;path_project_list!E538,""))</f>
        <v>156 - Back-End Developer: .NET</v>
      </c>
      <c r="B538" s="76" t="b">
        <f>IF(COUNTIF(A$1:A538,A:A)=1,MAX(B$1:B537)+1)</f>
        <v>0</v>
      </c>
      <c r="C538" s="73" t="str">
        <f t="shared" si="6"/>
        <v/>
      </c>
    </row>
    <row r="539" spans="1:3">
      <c r="A539" s="73" t="str">
        <f>IF(OR(path_project_list!F760="course-collection",path_project_list!G760="draft"),"",IF(path_project_list!D539&amp;" - "&amp;path_project_list!E539&lt;&gt;" - ",path_project_list!D539&amp;" - "&amp;path_project_list!E539,""))</f>
        <v>156 - Back-End Developer: .NET</v>
      </c>
      <c r="B539" s="76" t="b">
        <f>IF(COUNTIF(A$1:A539,A:A)=1,MAX(B$1:B538)+1)</f>
        <v>0</v>
      </c>
      <c r="C539" s="73" t="str">
        <f t="shared" si="6"/>
        <v/>
      </c>
    </row>
    <row r="540" spans="1:3">
      <c r="A540" s="73" t="str">
        <f>IF(OR(path_project_list!F761="course-collection",path_project_list!G761="draft"),"",IF(path_project_list!D540&amp;" - "&amp;path_project_list!E540&lt;&gt;" - ",path_project_list!D540&amp;" - "&amp;path_project_list!E540,""))</f>
        <v>156 - Back-End Developer: .NET</v>
      </c>
      <c r="B540" s="76" t="b">
        <f>IF(COUNTIF(A$1:A540,A:A)=1,MAX(B$1:B539)+1)</f>
        <v>0</v>
      </c>
      <c r="C540" s="73" t="str">
        <f t="shared" si="6"/>
        <v/>
      </c>
    </row>
    <row r="541" spans="1:3">
      <c r="A541" s="73" t="str">
        <f>IF(OR(path_project_list!F762="course-collection",path_project_list!G762="draft"),"",IF(path_project_list!D541&amp;" - "&amp;path_project_list!E541&lt;&gt;" - ",path_project_list!D541&amp;" - "&amp;path_project_list!E541,""))</f>
        <v>156 - Back-End Developer: .NET</v>
      </c>
      <c r="B541" s="76" t="b">
        <f>IF(COUNTIF(A$1:A541,A:A)=1,MAX(B$1:B540)+1)</f>
        <v>0</v>
      </c>
      <c r="C541" s="73" t="str">
        <f t="shared" si="6"/>
        <v/>
      </c>
    </row>
    <row r="542" spans="1:3">
      <c r="A542" s="73" t="str">
        <f>IF(OR(path_project_list!F763="course-collection",path_project_list!G763="draft"),"",IF(path_project_list!D542&amp;" - "&amp;path_project_list!E542&lt;&gt;" - ",path_project_list!D542&amp;" - "&amp;path_project_list!E542,""))</f>
        <v>157 - Trouvez l'alternance qui vous correspond</v>
      </c>
      <c r="B542" s="76">
        <f>IF(COUNTIF(A$1:A542,A:A)=1,MAX(B$1:B541)+1)</f>
        <v>61</v>
      </c>
      <c r="C542" s="73" t="str">
        <f t="shared" si="6"/>
        <v/>
      </c>
    </row>
    <row r="543" spans="1:3">
      <c r="A543" s="73" t="str">
        <f>IF(OR(path_project_list!F764="course-collection",path_project_list!G764="draft"),"",IF(path_project_list!D543&amp;" - "&amp;path_project_list!E543&lt;&gt;" - ",path_project_list!D543&amp;" - "&amp;path_project_list!E543,""))</f>
        <v>157 - Trouvez l'alternance qui vous correspond</v>
      </c>
      <c r="B543" s="76" t="b">
        <f>IF(COUNTIF(A$1:A543,A:A)=1,MAX(B$1:B542)+1)</f>
        <v>0</v>
      </c>
      <c r="C543" s="73" t="str">
        <f t="shared" si="6"/>
        <v/>
      </c>
    </row>
    <row r="544" spans="1:3">
      <c r="A544" s="73" t="str">
        <f>IF(OR(path_project_list!F765="course-collection",path_project_list!G765="draft"),"",IF(path_project_list!D544&amp;" - "&amp;path_project_list!E544&lt;&gt;" - ",path_project_list!D544&amp;" - "&amp;path_project_list!E544,""))</f>
        <v>157 - Trouvez l'alternance qui vous correspond</v>
      </c>
      <c r="B544" s="76" t="b">
        <f>IF(COUNTIF(A$1:A544,A:A)=1,MAX(B$1:B543)+1)</f>
        <v>0</v>
      </c>
      <c r="C544" s="73" t="str">
        <f t="shared" si="6"/>
        <v/>
      </c>
    </row>
    <row r="545" spans="1:3">
      <c r="A545" s="73" t="str">
        <f>IF(OR(path_project_list!F766="course-collection",path_project_list!G766="draft"),"",IF(path_project_list!D545&amp;" - "&amp;path_project_list!E545&lt;&gt;" - ",path_project_list!D545&amp;" - "&amp;path_project_list!E545,""))</f>
        <v>158 - Trouvez l'emploi qui vous correspond</v>
      </c>
      <c r="B545" s="76">
        <f>IF(COUNTIF(A$1:A545,A:A)=1,MAX(B$1:B544)+1)</f>
        <v>62</v>
      </c>
      <c r="C545" s="73" t="str">
        <f t="shared" si="6"/>
        <v/>
      </c>
    </row>
    <row r="546" spans="1:3">
      <c r="A546" s="73" t="str">
        <f>IF(OR(path_project_list!F767="course-collection",path_project_list!G767="draft"),"",IF(path_project_list!D546&amp;" - "&amp;path_project_list!E546&lt;&gt;" - ",path_project_list!D546&amp;" - "&amp;path_project_list!E546,""))</f>
        <v>158 - Trouvez l'emploi qui vous correspond</v>
      </c>
      <c r="B546" s="76" t="b">
        <f>IF(COUNTIF(A$1:A546,A:A)=1,MAX(B$1:B545)+1)</f>
        <v>0</v>
      </c>
      <c r="C546" s="73" t="str">
        <f t="shared" si="6"/>
        <v/>
      </c>
    </row>
    <row r="547" spans="1:3">
      <c r="A547" s="73" t="str">
        <f>IF(OR(path_project_list!F768="course-collection",path_project_list!G768="draft"),"",IF(path_project_list!D547&amp;" - "&amp;path_project_list!E547&lt;&gt;" - ",path_project_list!D547&amp;" - "&amp;path_project_list!E547,""))</f>
        <v>158 - Trouvez l'emploi qui vous correspond</v>
      </c>
      <c r="B547" s="76" t="b">
        <f>IF(COUNTIF(A$1:A547,A:A)=1,MAX(B$1:B546)+1)</f>
        <v>0</v>
      </c>
      <c r="C547" s="73" t="str">
        <f t="shared" si="6"/>
        <v/>
      </c>
    </row>
    <row r="548" spans="1:3">
      <c r="A548" s="73" t="str">
        <f>IF(OR(path_project_list!F769="course-collection",path_project_list!G769="draft"),"",IF(path_project_list!D548&amp;" - "&amp;path_project_list!E548&lt;&gt;" - ",path_project_list!D548&amp;" - "&amp;path_project_list!E548,""))</f>
        <v>159 - Land your dream job</v>
      </c>
      <c r="B548" s="76">
        <f>IF(COUNTIF(A$1:A548,A:A)=1,MAX(B$1:B547)+1)</f>
        <v>63</v>
      </c>
      <c r="C548" s="73" t="str">
        <f t="shared" si="6"/>
        <v/>
      </c>
    </row>
    <row r="549" spans="1:3">
      <c r="A549" s="73" t="str">
        <f>IF(OR(path_project_list!F770="course-collection",path_project_list!G770="draft"),"",IF(path_project_list!D549&amp;" - "&amp;path_project_list!E549&lt;&gt;" - ",path_project_list!D549&amp;" - "&amp;path_project_list!E549,""))</f>
        <v>159 - Land your dream job</v>
      </c>
      <c r="B549" s="76" t="b">
        <f>IF(COUNTIF(A$1:A549,A:A)=1,MAX(B$1:B548)+1)</f>
        <v>0</v>
      </c>
      <c r="C549" s="73" t="str">
        <f t="shared" si="6"/>
        <v/>
      </c>
    </row>
    <row r="550" spans="1:3">
      <c r="A550" s="73" t="str">
        <f>IF(OR(path_project_list!F771="course-collection",path_project_list!G771="draft"),"",IF(path_project_list!D550&amp;" - "&amp;path_project_list!E550&lt;&gt;" - ",path_project_list!D550&amp;" - "&amp;path_project_list!E550,""))</f>
        <v>159 - Land your dream job</v>
      </c>
      <c r="B550" s="76" t="b">
        <f>IF(COUNTIF(A$1:A550,A:A)=1,MAX(B$1:B549)+1)</f>
        <v>0</v>
      </c>
      <c r="C550" s="73" t="str">
        <f t="shared" si="6"/>
        <v/>
      </c>
    </row>
    <row r="551" spans="1:3">
      <c r="A551" s="73" t="str">
        <f>IF(OR(path_project_list!F772="course-collection",path_project_list!G772="draft"),"",IF(path_project_list!D551&amp;" - "&amp;path_project_list!E551&lt;&gt;" - ",path_project_list!D551&amp;" - "&amp;path_project_list!E551,""))</f>
        <v>162 - Product Manager</v>
      </c>
      <c r="B551" s="76">
        <f>IF(COUNTIF(A$1:A551,A:A)=1,MAX(B$1:B550)+1)</f>
        <v>64</v>
      </c>
      <c r="C551" s="73" t="str">
        <f t="shared" si="6"/>
        <v/>
      </c>
    </row>
    <row r="552" spans="1:3">
      <c r="A552" s="73" t="str">
        <f>IF(OR(path_project_list!F773="course-collection",path_project_list!G773="draft"),"",IF(path_project_list!D552&amp;" - "&amp;path_project_list!E552&lt;&gt;" - ",path_project_list!D552&amp;" - "&amp;path_project_list!E552,""))</f>
        <v>162 - Product Manager</v>
      </c>
      <c r="B552" s="76" t="b">
        <f>IF(COUNTIF(A$1:A552,A:A)=1,MAX(B$1:B551)+1)</f>
        <v>0</v>
      </c>
      <c r="C552" s="73" t="str">
        <f t="shared" si="6"/>
        <v/>
      </c>
    </row>
    <row r="553" spans="1:3">
      <c r="A553" s="73" t="str">
        <f>IF(OR(path_project_list!F774="course-collection",path_project_list!G774="draft"),"",IF(path_project_list!D553&amp;" - "&amp;path_project_list!E553&lt;&gt;" - ",path_project_list!D553&amp;" - "&amp;path_project_list!E553,""))</f>
        <v>162 - Product Manager</v>
      </c>
      <c r="B553" s="76" t="b">
        <f>IF(COUNTIF(A$1:A553,A:A)=1,MAX(B$1:B552)+1)</f>
        <v>0</v>
      </c>
      <c r="C553" s="73" t="str">
        <f t="shared" si="6"/>
        <v/>
      </c>
    </row>
    <row r="554" spans="1:3">
      <c r="A554" s="73" t="str">
        <f>IF(OR(path_project_list!F775="course-collection",path_project_list!G775="draft"),"",IF(path_project_list!D554&amp;" - "&amp;path_project_list!E554&lt;&gt;" - ",path_project_list!D554&amp;" - "&amp;path_project_list!E554,""))</f>
        <v>162 - Product Manager</v>
      </c>
      <c r="B554" s="76" t="b">
        <f>IF(COUNTIF(A$1:A554,A:A)=1,MAX(B$1:B553)+1)</f>
        <v>0</v>
      </c>
      <c r="C554" s="73" t="str">
        <f t="shared" si="6"/>
        <v/>
      </c>
    </row>
    <row r="555" spans="1:3">
      <c r="A555" s="73" t="str">
        <f>IF(OR(path_project_list!F776="course-collection",path_project_list!G776="draft"),"",IF(path_project_list!D555&amp;" - "&amp;path_project_list!E555&lt;&gt;" - ",path_project_list!D555&amp;" - "&amp;path_project_list!E555,""))</f>
        <v>162 - Product Manager</v>
      </c>
      <c r="B555" s="76" t="b">
        <f>IF(COUNTIF(A$1:A555,A:A)=1,MAX(B$1:B554)+1)</f>
        <v>0</v>
      </c>
      <c r="C555" s="73" t="str">
        <f t="shared" si="6"/>
        <v/>
      </c>
    </row>
    <row r="556" spans="1:3">
      <c r="A556" s="73" t="str">
        <f>IF(OR(path_project_list!F777="course-collection",path_project_list!G777="draft"),"",IF(path_project_list!D556&amp;" - "&amp;path_project_list!E556&lt;&gt;" - ",path_project_list!D556&amp;" - "&amp;path_project_list!E556,""))</f>
        <v>162 - Product Manager</v>
      </c>
      <c r="B556" s="76" t="b">
        <f>IF(COUNTIF(A$1:A556,A:A)=1,MAX(B$1:B555)+1)</f>
        <v>0</v>
      </c>
      <c r="C556" s="73" t="str">
        <f t="shared" si="6"/>
        <v/>
      </c>
    </row>
    <row r="557" spans="1:3">
      <c r="A557" s="73" t="str">
        <f>IF(OR(path_project_list!F778="course-collection",path_project_list!G778="draft"),"",IF(path_project_list!D557&amp;" - "&amp;path_project_list!E557&lt;&gt;" - ",path_project_list!D557&amp;" - "&amp;path_project_list!E557,""))</f>
        <v>162 - Product Manager</v>
      </c>
      <c r="B557" s="76" t="b">
        <f>IF(COUNTIF(A$1:A557,A:A)=1,MAX(B$1:B556)+1)</f>
        <v>0</v>
      </c>
      <c r="C557" s="73" t="str">
        <f t="shared" si="6"/>
        <v/>
      </c>
    </row>
    <row r="558" spans="1:3">
      <c r="A558" s="73" t="str">
        <f>IF(OR(path_project_list!F779="course-collection",path_project_list!G779="draft"),"",IF(path_project_list!D558&amp;" - "&amp;path_project_list!E558&lt;&gt;" - ",path_project_list!D558&amp;" - "&amp;path_project_list!E558,""))</f>
        <v>162 - Product Manager</v>
      </c>
      <c r="B558" s="76" t="b">
        <f>IF(COUNTIF(A$1:A558,A:A)=1,MAX(B$1:B557)+1)</f>
        <v>0</v>
      </c>
      <c r="C558" s="73" t="str">
        <f t="shared" si="6"/>
        <v/>
      </c>
    </row>
    <row r="559" spans="1:3">
      <c r="A559" s="73" t="str">
        <f>IF(OR(path_project_list!F780="course-collection",path_project_list!G780="draft"),"",IF(path_project_list!D559&amp;" - "&amp;path_project_list!E559&lt;&gt;" - ",path_project_list!D559&amp;" - "&amp;path_project_list!E559,""))</f>
        <v>162 - Product Manager</v>
      </c>
      <c r="B559" s="76" t="b">
        <f>IF(COUNTIF(A$1:A559,A:A)=1,MAX(B$1:B558)+1)</f>
        <v>0</v>
      </c>
      <c r="C559" s="73" t="str">
        <f t="shared" si="6"/>
        <v/>
      </c>
    </row>
    <row r="560" spans="1:3">
      <c r="A560" s="73" t="str">
        <f>IF(OR(path_project_list!F781="course-collection",path_project_list!G781="draft"),"",IF(path_project_list!D560&amp;" - "&amp;path_project_list!E560&lt;&gt;" - ",path_project_list!D560&amp;" - "&amp;path_project_list!E560,""))</f>
        <v>163 - Product Manager</v>
      </c>
      <c r="B560" s="76">
        <f>IF(COUNTIF(A$1:A560,A:A)=1,MAX(B$1:B559)+1)</f>
        <v>65</v>
      </c>
      <c r="C560" s="73" t="str">
        <f t="shared" si="6"/>
        <v/>
      </c>
    </row>
    <row r="561" spans="1:3">
      <c r="A561" s="73" t="str">
        <f>IF(OR(path_project_list!F782="course-collection",path_project_list!G782="draft"),"",IF(path_project_list!D561&amp;" - "&amp;path_project_list!E561&lt;&gt;" - ",path_project_list!D561&amp;" - "&amp;path_project_list!E561,""))</f>
        <v>163 - Product Manager</v>
      </c>
      <c r="B561" s="76" t="b">
        <f>IF(COUNTIF(A$1:A561,A:A)=1,MAX(B$1:B560)+1)</f>
        <v>0</v>
      </c>
      <c r="C561" s="73" t="str">
        <f t="shared" si="6"/>
        <v/>
      </c>
    </row>
    <row r="562" spans="1:3">
      <c r="A562" s="73" t="str">
        <f>IF(OR(path_project_list!F783="course-collection",path_project_list!G783="draft"),"",IF(path_project_list!D562&amp;" - "&amp;path_project_list!E562&lt;&gt;" - ",path_project_list!D562&amp;" - "&amp;path_project_list!E562,""))</f>
        <v>163 - Product Manager</v>
      </c>
      <c r="B562" s="76" t="b">
        <f>IF(COUNTIF(A$1:A562,A:A)=1,MAX(B$1:B561)+1)</f>
        <v>0</v>
      </c>
      <c r="C562" s="73" t="str">
        <f t="shared" si="6"/>
        <v/>
      </c>
    </row>
    <row r="563" spans="1:3">
      <c r="A563" s="73" t="str">
        <f>IF(OR(path_project_list!F784="course-collection",path_project_list!G784="draft"),"",IF(path_project_list!D563&amp;" - "&amp;path_project_list!E563&lt;&gt;" - ",path_project_list!D563&amp;" - "&amp;path_project_list!E563,""))</f>
        <v>163 - Product Manager</v>
      </c>
      <c r="B563" s="76" t="b">
        <f>IF(COUNTIF(A$1:A563,A:A)=1,MAX(B$1:B562)+1)</f>
        <v>0</v>
      </c>
      <c r="C563" s="73" t="str">
        <f t="shared" si="6"/>
        <v/>
      </c>
    </row>
    <row r="564" spans="1:3">
      <c r="A564" s="73" t="str">
        <f>IF(OR(path_project_list!F785="course-collection",path_project_list!G785="draft"),"",IF(path_project_list!D564&amp;" - "&amp;path_project_list!E564&lt;&gt;" - ",path_project_list!D564&amp;" - "&amp;path_project_list!E564,""))</f>
        <v>163 - Product Manager</v>
      </c>
      <c r="B564" s="76" t="b">
        <f>IF(COUNTIF(A$1:A564,A:A)=1,MAX(B$1:B563)+1)</f>
        <v>0</v>
      </c>
      <c r="C564" s="73" t="str">
        <f t="shared" si="6"/>
        <v/>
      </c>
    </row>
    <row r="565" spans="1:3">
      <c r="A565" s="73" t="str">
        <f>IF(OR(path_project_list!F786="course-collection",path_project_list!G786="draft"),"",IF(path_project_list!D565&amp;" - "&amp;path_project_list!E565&lt;&gt;" - ",path_project_list!D565&amp;" - "&amp;path_project_list!E565,""))</f>
        <v>163 - Product Manager</v>
      </c>
      <c r="B565" s="76" t="b">
        <f>IF(COUNTIF(A$1:A565,A:A)=1,MAX(B$1:B564)+1)</f>
        <v>0</v>
      </c>
      <c r="C565" s="73" t="str">
        <f t="shared" si="6"/>
        <v/>
      </c>
    </row>
    <row r="566" spans="1:3">
      <c r="A566" s="73" t="str">
        <f>IF(OR(path_project_list!F787="course-collection",path_project_list!G787="draft"),"",IF(path_project_list!D566&amp;" - "&amp;path_project_list!E566&lt;&gt;" - ",path_project_list!D566&amp;" - "&amp;path_project_list!E566,""))</f>
        <v>163 - Product Manager</v>
      </c>
      <c r="B566" s="76" t="b">
        <f>IF(COUNTIF(A$1:A566,A:A)=1,MAX(B$1:B565)+1)</f>
        <v>0</v>
      </c>
      <c r="C566" s="73" t="str">
        <f t="shared" si="6"/>
        <v/>
      </c>
    </row>
    <row r="567" spans="1:3">
      <c r="A567" s="73" t="str">
        <f>IF(OR(path_project_list!F788="course-collection",path_project_list!G788="draft"),"",IF(path_project_list!D567&amp;" - "&amp;path_project_list!E567&lt;&gt;" - ",path_project_list!D567&amp;" - "&amp;path_project_list!E567,""))</f>
        <v>163 - Product Manager</v>
      </c>
      <c r="B567" s="76" t="b">
        <f>IF(COUNTIF(A$1:A567,A:A)=1,MAX(B$1:B566)+1)</f>
        <v>0</v>
      </c>
      <c r="C567" s="73" t="str">
        <f t="shared" si="6"/>
        <v/>
      </c>
    </row>
    <row r="568" spans="1:3">
      <c r="A568" s="73" t="str">
        <f>IF(OR(path_project_list!F789="course-collection",path_project_list!G789="draft"),"",IF(path_project_list!D568&amp;" - "&amp;path_project_list!E568&lt;&gt;" - ",path_project_list!D568&amp;" - "&amp;path_project_list!E568,""))</f>
        <v>163 - Product Manager</v>
      </c>
      <c r="B568" s="76" t="b">
        <f>IF(COUNTIF(A$1:A568,A:A)=1,MAX(B$1:B567)+1)</f>
        <v>0</v>
      </c>
      <c r="C568" s="73" t="str">
        <f t="shared" si="6"/>
        <v/>
      </c>
    </row>
    <row r="569" spans="1:3">
      <c r="A569" s="73" t="str">
        <f>IF(OR(path_project_list!F790="course-collection",path_project_list!G790="draft"),"",IF(path_project_list!D569&amp;" - "&amp;path_project_list!E569&lt;&gt;" - ",path_project_list!D569&amp;" - "&amp;path_project_list!E569,""))</f>
        <v>164 - Data Scientist</v>
      </c>
      <c r="B569" s="76">
        <f>IF(COUNTIF(A$1:A569,A:A)=1,MAX(B$1:B568)+1)</f>
        <v>66</v>
      </c>
      <c r="C569" s="73" t="str">
        <f t="shared" si="6"/>
        <v/>
      </c>
    </row>
    <row r="570" spans="1:3">
      <c r="A570" s="73" t="str">
        <f>IF(OR(path_project_list!F791="course-collection",path_project_list!G791="draft"),"",IF(path_project_list!D570&amp;" - "&amp;path_project_list!E570&lt;&gt;" - ",path_project_list!D570&amp;" - "&amp;path_project_list!E570,""))</f>
        <v>164 - Data Scientist</v>
      </c>
      <c r="B570" s="76" t="b">
        <f>IF(COUNTIF(A$1:A570,A:A)=1,MAX(B$1:B569)+1)</f>
        <v>0</v>
      </c>
      <c r="C570" s="73" t="str">
        <f t="shared" si="6"/>
        <v/>
      </c>
    </row>
    <row r="571" spans="1:3">
      <c r="A571" s="73" t="str">
        <f>IF(OR(path_project_list!F792="course-collection",path_project_list!G792="draft"),"",IF(path_project_list!D571&amp;" - "&amp;path_project_list!E571&lt;&gt;" - ",path_project_list!D571&amp;" - "&amp;path_project_list!E571,""))</f>
        <v>164 - Data Scientist</v>
      </c>
      <c r="B571" s="76" t="b">
        <f>IF(COUNTIF(A$1:A571,A:A)=1,MAX(B$1:B570)+1)</f>
        <v>0</v>
      </c>
      <c r="C571" s="73" t="str">
        <f t="shared" si="6"/>
        <v/>
      </c>
    </row>
    <row r="572" spans="1:3">
      <c r="A572" s="73" t="str">
        <f>IF(OR(path_project_list!F793="course-collection",path_project_list!G793="draft"),"",IF(path_project_list!D572&amp;" - "&amp;path_project_list!E572&lt;&gt;" - ",path_project_list!D572&amp;" - "&amp;path_project_list!E572,""))</f>
        <v>164 - Data Scientist</v>
      </c>
      <c r="B572" s="76" t="b">
        <f>IF(COUNTIF(A$1:A572,A:A)=1,MAX(B$1:B571)+1)</f>
        <v>0</v>
      </c>
      <c r="C572" s="73" t="str">
        <f t="shared" si="6"/>
        <v/>
      </c>
    </row>
    <row r="573" spans="1:3">
      <c r="A573" s="73" t="str">
        <f>IF(OR(path_project_list!F794="course-collection",path_project_list!G794="draft"),"",IF(path_project_list!D573&amp;" - "&amp;path_project_list!E573&lt;&gt;" - ",path_project_list!D573&amp;" - "&amp;path_project_list!E573,""))</f>
        <v>164 - Data Scientist</v>
      </c>
      <c r="B573" s="76" t="b">
        <f>IF(COUNTIF(A$1:A573,A:A)=1,MAX(B$1:B572)+1)</f>
        <v>0</v>
      </c>
      <c r="C573" s="73" t="str">
        <f t="shared" si="6"/>
        <v/>
      </c>
    </row>
    <row r="574" spans="1:3">
      <c r="A574" s="73" t="str">
        <f>IF(OR(path_project_list!F795="course-collection",path_project_list!G795="draft"),"",IF(path_project_list!D574&amp;" - "&amp;path_project_list!E574&lt;&gt;" - ",path_project_list!D574&amp;" - "&amp;path_project_list!E574,""))</f>
        <v>164 - Data Scientist</v>
      </c>
      <c r="B574" s="76" t="b">
        <f>IF(COUNTIF(A$1:A574,A:A)=1,MAX(B$1:B573)+1)</f>
        <v>0</v>
      </c>
      <c r="C574" s="73" t="str">
        <f t="shared" si="6"/>
        <v/>
      </c>
    </row>
    <row r="575" spans="1:3">
      <c r="A575" s="73" t="str">
        <f>IF(OR(path_project_list!F796="course-collection",path_project_list!G796="draft"),"",IF(path_project_list!D575&amp;" - "&amp;path_project_list!E575&lt;&gt;" - ",path_project_list!D575&amp;" - "&amp;path_project_list!E575,""))</f>
        <v>164 - Data Scientist</v>
      </c>
      <c r="B575" s="76" t="b">
        <f>IF(COUNTIF(A$1:A575,A:A)=1,MAX(B$1:B574)+1)</f>
        <v>0</v>
      </c>
      <c r="C575" s="73" t="str">
        <f t="shared" si="6"/>
        <v/>
      </c>
    </row>
    <row r="576" spans="1:3">
      <c r="A576" s="73" t="str">
        <f>IF(OR(path_project_list!F797="course-collection",path_project_list!G797="draft"),"",IF(path_project_list!D576&amp;" - "&amp;path_project_list!E576&lt;&gt;" - ",path_project_list!D576&amp;" - "&amp;path_project_list!E576,""))</f>
        <v>164 - Data Scientist</v>
      </c>
      <c r="B576" s="76" t="b">
        <f>IF(COUNTIF(A$1:A576,A:A)=1,MAX(B$1:B575)+1)</f>
        <v>0</v>
      </c>
      <c r="C576" s="73" t="str">
        <f t="shared" si="6"/>
        <v/>
      </c>
    </row>
    <row r="577" spans="1:3">
      <c r="A577" s="73" t="str">
        <f>IF(OR(path_project_list!F798="course-collection",path_project_list!G798="draft"),"",IF(path_project_list!D577&amp;" - "&amp;path_project_list!E577&lt;&gt;" - ",path_project_list!D577&amp;" - "&amp;path_project_list!E577,""))</f>
        <v>165 - Prép'web</v>
      </c>
      <c r="B577" s="76">
        <f>IF(COUNTIF(A$1:A577,A:A)=1,MAX(B$1:B576)+1)</f>
        <v>67</v>
      </c>
      <c r="C577" s="73" t="str">
        <f t="shared" si="6"/>
        <v/>
      </c>
    </row>
    <row r="578" spans="1:3">
      <c r="A578" s="73" t="str">
        <f>IF(OR(path_project_list!F799="course-collection",path_project_list!G799="draft"),"",IF(path_project_list!D578&amp;" - "&amp;path_project_list!E578&lt;&gt;" - ",path_project_list!D578&amp;" - "&amp;path_project_list!E578,""))</f>
        <v>165 - Prép'web</v>
      </c>
      <c r="B578" s="76" t="b">
        <f>IF(COUNTIF(A$1:A578,A:A)=1,MAX(B$1:B577)+1)</f>
        <v>0</v>
      </c>
      <c r="C578" s="73" t="str">
        <f t="shared" si="6"/>
        <v/>
      </c>
    </row>
    <row r="579" spans="1:3">
      <c r="A579" s="73" t="str">
        <f>IF(OR(path_project_list!F800="course-collection",path_project_list!G800="draft"),"",IF(path_project_list!D579&amp;" - "&amp;path_project_list!E579&lt;&gt;" - ",path_project_list!D579&amp;" - "&amp;path_project_list!E579,""))</f>
        <v>165 - Prép'web</v>
      </c>
      <c r="B579" s="76" t="b">
        <f>IF(COUNTIF(A$1:A579,A:A)=1,MAX(B$1:B578)+1)</f>
        <v>0</v>
      </c>
      <c r="C579" s="73" t="str">
        <f t="shared" si="6"/>
        <v/>
      </c>
    </row>
    <row r="580" spans="1:3">
      <c r="A580" s="73" t="str">
        <f>IF(OR(path_project_list!F801="course-collection",path_project_list!G801="draft"),"",IF(path_project_list!D580&amp;" - "&amp;path_project_list!E580&lt;&gt;" - ",path_project_list!D580&amp;" - "&amp;path_project_list!E580,""))</f>
        <v>165 - Prép'web</v>
      </c>
      <c r="B580" s="76" t="b">
        <f>IF(COUNTIF(A$1:A580,A:A)=1,MAX(B$1:B579)+1)</f>
        <v>0</v>
      </c>
      <c r="C580" s="73" t="str">
        <f t="shared" si="6"/>
        <v/>
      </c>
    </row>
    <row r="581" spans="1:3">
      <c r="A581" s="73" t="str">
        <f>IF(OR(path_project_list!F802="course-collection",path_project_list!G802="draft"),"",IF(path_project_list!D581&amp;" - "&amp;path_project_list!E581&lt;&gt;" - ",path_project_list!D581&amp;" - "&amp;path_project_list!E581,""))</f>
        <v>166 - Salesforce Developer</v>
      </c>
      <c r="B581" s="76">
        <f>IF(COUNTIF(A$1:A581,A:A)=1,MAX(B$1:B580)+1)</f>
        <v>68</v>
      </c>
      <c r="C581" s="73" t="str">
        <f t="shared" si="6"/>
        <v/>
      </c>
    </row>
    <row r="582" spans="1:3">
      <c r="A582" s="73" t="str">
        <f>IF(OR(path_project_list!F803="course-collection",path_project_list!G803="draft"),"",IF(path_project_list!D582&amp;" - "&amp;path_project_list!E582&lt;&gt;" - ",path_project_list!D582&amp;" - "&amp;path_project_list!E582,""))</f>
        <v>166 - Salesforce Developer</v>
      </c>
      <c r="B582" s="76" t="b">
        <f>IF(COUNTIF(A$1:A582,A:A)=1,MAX(B$1:B581)+1)</f>
        <v>0</v>
      </c>
      <c r="C582" s="73" t="str">
        <f t="shared" si="6"/>
        <v/>
      </c>
    </row>
    <row r="583" spans="1:3">
      <c r="A583" s="73" t="str">
        <f>IF(OR(path_project_list!F804="course-collection",path_project_list!G804="draft"),"",IF(path_project_list!D583&amp;" - "&amp;path_project_list!E583&lt;&gt;" - ",path_project_list!D583&amp;" - "&amp;path_project_list!E583,""))</f>
        <v>166 - Salesforce Developer</v>
      </c>
      <c r="B583" s="76" t="b">
        <f>IF(COUNTIF(A$1:A583,A:A)=1,MAX(B$1:B582)+1)</f>
        <v>0</v>
      </c>
      <c r="C583" s="73" t="str">
        <f t="shared" si="6"/>
        <v/>
      </c>
    </row>
    <row r="584" spans="1:3">
      <c r="A584" s="73" t="str">
        <f>IF(OR(path_project_list!F805="course-collection",path_project_list!G805="draft"),"",IF(path_project_list!D584&amp;" - "&amp;path_project_list!E584&lt;&gt;" - ",path_project_list!D584&amp;" - "&amp;path_project_list!E584,""))</f>
        <v>166 - Salesforce Developer</v>
      </c>
      <c r="B584" s="76" t="b">
        <f>IF(COUNTIF(A$1:A584,A:A)=1,MAX(B$1:B583)+1)</f>
        <v>0</v>
      </c>
      <c r="C584" s="73" t="str">
        <f t="shared" si="6"/>
        <v/>
      </c>
    </row>
    <row r="585" spans="1:3">
      <c r="A585" s="73" t="str">
        <f>IF(OR(path_project_list!F806="course-collection",path_project_list!G806="draft"),"",IF(path_project_list!D585&amp;" - "&amp;path_project_list!E585&lt;&gt;" - ",path_project_list!D585&amp;" - "&amp;path_project_list!E585,""))</f>
        <v>166 - Salesforce Developer</v>
      </c>
      <c r="B585" s="76" t="b">
        <f>IF(COUNTIF(A$1:A585,A:A)=1,MAX(B$1:B584)+1)</f>
        <v>0</v>
      </c>
      <c r="C585" s="73" t="str">
        <f t="shared" si="6"/>
        <v/>
      </c>
    </row>
    <row r="586" spans="1:3">
      <c r="A586" s="73" t="str">
        <f>IF(OR(path_project_list!F807="course-collection",path_project_list!G807="draft"),"",IF(path_project_list!D586&amp;" - "&amp;path_project_list!E586&lt;&gt;" - ",path_project_list!D586&amp;" - "&amp;path_project_list!E586,""))</f>
        <v>166 - Salesforce Developer</v>
      </c>
      <c r="B586" s="76" t="b">
        <f>IF(COUNTIF(A$1:A586,A:A)=1,MAX(B$1:B585)+1)</f>
        <v>0</v>
      </c>
      <c r="C586" s="73" t="str">
        <f t="shared" si="6"/>
        <v/>
      </c>
    </row>
    <row r="587" spans="1:3">
      <c r="A587" s="73" t="str">
        <f>IF(OR(path_project_list!F808="course-collection",path_project_list!G808="draft"),"",IF(path_project_list!D587&amp;" - "&amp;path_project_list!E587&lt;&gt;" - ",path_project_list!D587&amp;" - "&amp;path_project_list!E587,""))</f>
        <v>166 - Salesforce Developer</v>
      </c>
      <c r="B587" s="76" t="b">
        <f>IF(COUNTIF(A$1:A587,A:A)=1,MAX(B$1:B586)+1)</f>
        <v>0</v>
      </c>
      <c r="C587" s="73" t="str">
        <f t="shared" si="6"/>
        <v/>
      </c>
    </row>
    <row r="588" spans="1:3">
      <c r="A588" s="73" t="str">
        <f>IF(OR(path_project_list!F809="course-collection",path_project_list!G809="draft"),"",IF(path_project_list!D588&amp;" - "&amp;path_project_list!E588&lt;&gt;" - ",path_project_list!D588&amp;" - "&amp;path_project_list!E588,""))</f>
        <v>166 - Salesforce Developer</v>
      </c>
      <c r="B588" s="76" t="b">
        <f>IF(COUNTIF(A$1:A588,A:A)=1,MAX(B$1:B587)+1)</f>
        <v>0</v>
      </c>
      <c r="C588" s="73" t="str">
        <f t="shared" si="6"/>
        <v/>
      </c>
    </row>
    <row r="589" spans="1:3">
      <c r="A589" s="73" t="str">
        <f>IF(OR(path_project_list!F810="course-collection",path_project_list!G810="draft"),"",IF(path_project_list!D589&amp;" - "&amp;path_project_list!E589&lt;&gt;" - ",path_project_list!D589&amp;" - "&amp;path_project_list!E589,""))</f>
        <v>166 - Salesforce Developer</v>
      </c>
      <c r="B589" s="76" t="b">
        <f>IF(COUNTIF(A$1:A589,A:A)=1,MAX(B$1:B588)+1)</f>
        <v>0</v>
      </c>
      <c r="C589" s="73" t="str">
        <f t="shared" si="6"/>
        <v/>
      </c>
    </row>
    <row r="590" spans="1:3">
      <c r="A590" s="73" t="str">
        <f>IF(OR(path_project_list!F811="course-collection",path_project_list!G811="draft"),"",IF(path_project_list!D590&amp;" - "&amp;path_project_list!E590&lt;&gt;" - ",path_project_list!D590&amp;" - "&amp;path_project_list!E590,""))</f>
        <v>166 - Salesforce Developer</v>
      </c>
      <c r="B590" s="76" t="b">
        <f>IF(COUNTIF(A$1:A590,A:A)=1,MAX(B$1:B589)+1)</f>
        <v>0</v>
      </c>
      <c r="C590" s="73" t="str">
        <f t="shared" si="6"/>
        <v/>
      </c>
    </row>
    <row r="591" spans="1:3">
      <c r="A591" s="73" t="str">
        <f>IF(OR(path_project_list!F812="course-collection",path_project_list!G812="draft"),"",IF(path_project_list!D591&amp;" - "&amp;path_project_list!E591&lt;&gt;" - ",path_project_list!D591&amp;" - "&amp;path_project_list!E591,""))</f>
        <v>166 - Salesforce Developer</v>
      </c>
      <c r="B591" s="76" t="b">
        <f>IF(COUNTIF(A$1:A591,A:A)=1,MAX(B$1:B590)+1)</f>
        <v>0</v>
      </c>
      <c r="C591" s="73" t="str">
        <f t="shared" si="6"/>
        <v/>
      </c>
    </row>
    <row r="592" spans="1:3">
      <c r="A592" s="73" t="str">
        <f>IF(OR(path_project_list!F813="course-collection",path_project_list!G813="draft"),"",IF(path_project_list!D592&amp;" - "&amp;path_project_list!E592&lt;&gt;" - ",path_project_list!D592&amp;" - "&amp;path_project_list!E592,""))</f>
        <v>166 - Salesforce Developer</v>
      </c>
      <c r="B592" s="76" t="b">
        <f>IF(COUNTIF(A$1:A592,A:A)=1,MAX(B$1:B591)+1)</f>
        <v>0</v>
      </c>
      <c r="C592" s="73" t="str">
        <f t="shared" si="6"/>
        <v/>
      </c>
    </row>
    <row r="593" spans="1:3">
      <c r="A593" s="73" t="str">
        <f>IF(OR(path_project_list!F814="course-collection",path_project_list!G814="draft"),"",IF(path_project_list!D593&amp;" - "&amp;path_project_list!E593&lt;&gt;" - ",path_project_list!D593&amp;" - "&amp;path_project_list!E593,""))</f>
        <v>167 - AI Engineer</v>
      </c>
      <c r="B593" s="76">
        <f>IF(COUNTIF(A$1:A593,A:A)=1,MAX(B$1:B592)+1)</f>
        <v>69</v>
      </c>
      <c r="C593" s="73" t="str">
        <f t="shared" si="6"/>
        <v/>
      </c>
    </row>
    <row r="594" spans="1:3">
      <c r="A594" s="73" t="str">
        <f>IF(OR(path_project_list!F815="course-collection",path_project_list!G815="draft"),"",IF(path_project_list!D594&amp;" - "&amp;path_project_list!E594&lt;&gt;" - ",path_project_list!D594&amp;" - "&amp;path_project_list!E594,""))</f>
        <v>167 - AI Engineer</v>
      </c>
      <c r="B594" s="76" t="b">
        <f>IF(COUNTIF(A$1:A594,A:A)=1,MAX(B$1:B593)+1)</f>
        <v>0</v>
      </c>
      <c r="C594" s="73" t="str">
        <f t="shared" ref="C594:C657" si="7">INDEX(A:A,MATCH(ROW()-1,B:B),0)</f>
        <v/>
      </c>
    </row>
    <row r="595" spans="1:3">
      <c r="A595" s="73" t="str">
        <f>IF(OR(path_project_list!F816="course-collection",path_project_list!G816="draft"),"",IF(path_project_list!D595&amp;" - "&amp;path_project_list!E595&lt;&gt;" - ",path_project_list!D595&amp;" - "&amp;path_project_list!E595,""))</f>
        <v>167 - AI Engineer</v>
      </c>
      <c r="B595" s="76" t="b">
        <f>IF(COUNTIF(A$1:A595,A:A)=1,MAX(B$1:B594)+1)</f>
        <v>0</v>
      </c>
      <c r="C595" s="73" t="str">
        <f t="shared" si="7"/>
        <v/>
      </c>
    </row>
    <row r="596" spans="1:3">
      <c r="A596" s="73" t="str">
        <f>IF(OR(path_project_list!F817="course-collection",path_project_list!G817="draft"),"",IF(path_project_list!D596&amp;" - "&amp;path_project_list!E596&lt;&gt;" - ",path_project_list!D596&amp;" - "&amp;path_project_list!E596,""))</f>
        <v>167 - AI Engineer</v>
      </c>
      <c r="B596" s="76" t="b">
        <f>IF(COUNTIF(A$1:A596,A:A)=1,MAX(B$1:B595)+1)</f>
        <v>0</v>
      </c>
      <c r="C596" s="73" t="str">
        <f t="shared" si="7"/>
        <v/>
      </c>
    </row>
    <row r="597" spans="1:3">
      <c r="A597" s="73" t="str">
        <f>IF(OR(path_project_list!F818="course-collection",path_project_list!G818="draft"),"",IF(path_project_list!D597&amp;" - "&amp;path_project_list!E597&lt;&gt;" - ",path_project_list!D597&amp;" - "&amp;path_project_list!E597,""))</f>
        <v>167 - AI Engineer</v>
      </c>
      <c r="B597" s="76" t="b">
        <f>IF(COUNTIF(A$1:A597,A:A)=1,MAX(B$1:B596)+1)</f>
        <v>0</v>
      </c>
      <c r="C597" s="73" t="str">
        <f t="shared" si="7"/>
        <v/>
      </c>
    </row>
    <row r="598" spans="1:3">
      <c r="A598" s="73" t="str">
        <f>IF(OR(path_project_list!F819="course-collection",path_project_list!G819="draft"),"",IF(path_project_list!D598&amp;" - "&amp;path_project_list!E598&lt;&gt;" - ",path_project_list!D598&amp;" - "&amp;path_project_list!E598,""))</f>
        <v>167 - AI Engineer</v>
      </c>
      <c r="B598" s="76" t="b">
        <f>IF(COUNTIF(A$1:A598,A:A)=1,MAX(B$1:B597)+1)</f>
        <v>0</v>
      </c>
      <c r="C598" s="73" t="str">
        <f t="shared" si="7"/>
        <v/>
      </c>
    </row>
    <row r="599" spans="1:3">
      <c r="A599" s="73" t="str">
        <f>IF(OR(path_project_list!F820="course-collection",path_project_list!G820="draft"),"",IF(path_project_list!D599&amp;" - "&amp;path_project_list!E599&lt;&gt;" - ",path_project_list!D599&amp;" - "&amp;path_project_list!E599,""))</f>
        <v>167 - AI Engineer</v>
      </c>
      <c r="B599" s="76" t="b">
        <f>IF(COUNTIF(A$1:A599,A:A)=1,MAX(B$1:B598)+1)</f>
        <v>0</v>
      </c>
      <c r="C599" s="73" t="str">
        <f t="shared" si="7"/>
        <v/>
      </c>
    </row>
    <row r="600" spans="1:3">
      <c r="A600" s="73" t="str">
        <f>IF(OR(path_project_list!F821="course-collection",path_project_list!G821="draft"),"",IF(path_project_list!D600&amp;" - "&amp;path_project_list!E600&lt;&gt;" - ",path_project_list!D600&amp;" - "&amp;path_project_list!E600,""))</f>
        <v>167 - AI Engineer</v>
      </c>
      <c r="B600" s="76" t="b">
        <f>IF(COUNTIF(A$1:A600,A:A)=1,MAX(B$1:B599)+1)</f>
        <v>0</v>
      </c>
      <c r="C600" s="73" t="str">
        <f t="shared" si="7"/>
        <v/>
      </c>
    </row>
    <row r="601" spans="1:3">
      <c r="A601" s="73" t="str">
        <f>IF(OR(path_project_list!F822="course-collection",path_project_list!G822="draft"),"",IF(path_project_list!D601&amp;" - "&amp;path_project_list!E601&lt;&gt;" - ",path_project_list!D601&amp;" - "&amp;path_project_list!E601,""))</f>
        <v>167 - AI Engineer</v>
      </c>
      <c r="B601" s="76" t="b">
        <f>IF(COUNTIF(A$1:A601,A:A)=1,MAX(B$1:B600)+1)</f>
        <v>0</v>
      </c>
      <c r="C601" s="73" t="str">
        <f t="shared" si="7"/>
        <v/>
      </c>
    </row>
    <row r="602" spans="1:3">
      <c r="A602" s="73" t="str">
        <f>IF(OR(path_project_list!F823="course-collection",path_project_list!G823="draft"),"",IF(path_project_list!D602&amp;" - "&amp;path_project_list!E602&lt;&gt;" - ",path_project_list!D602&amp;" - "&amp;path_project_list!E602,""))</f>
        <v>167 - AI Engineer</v>
      </c>
      <c r="B602" s="76" t="b">
        <f>IF(COUNTIF(A$1:A602,A:A)=1,MAX(B$1:B601)+1)</f>
        <v>0</v>
      </c>
      <c r="C602" s="73" t="str">
        <f t="shared" si="7"/>
        <v/>
      </c>
    </row>
    <row r="603" spans="1:3">
      <c r="A603" s="73" t="str">
        <f>IF(OR(path_project_list!F824="course-collection",path_project_list!G824="draft"),"",IF(path_project_list!D603&amp;" - "&amp;path_project_list!E603&lt;&gt;" - ",path_project_list!D603&amp;" - "&amp;path_project_list!E603,""))</f>
        <v>167 - AI Engineer</v>
      </c>
      <c r="B603" s="76" t="b">
        <f>IF(COUNTIF(A$1:A603,A:A)=1,MAX(B$1:B602)+1)</f>
        <v>0</v>
      </c>
      <c r="C603" s="73" t="str">
        <f t="shared" si="7"/>
        <v/>
      </c>
    </row>
    <row r="604" spans="1:3">
      <c r="A604" s="73" t="str">
        <f>IF(OR(path_project_list!F825="course-collection",path_project_list!G825="draft"),"",IF(path_project_list!D604&amp;" - "&amp;path_project_list!E604&lt;&gt;" - ",path_project_list!D604&amp;" - "&amp;path_project_list!E604,""))</f>
        <v>168 - Développeur d'application - Android</v>
      </c>
      <c r="B604" s="76">
        <f>IF(COUNTIF(A$1:A604,A:A)=1,MAX(B$1:B603)+1)</f>
        <v>70</v>
      </c>
      <c r="C604" s="73" t="str">
        <f t="shared" si="7"/>
        <v/>
      </c>
    </row>
    <row r="605" spans="1:3">
      <c r="A605" s="73" t="str">
        <f>IF(OR(path_project_list!F826="course-collection",path_project_list!G826="draft"),"",IF(path_project_list!D605&amp;" - "&amp;path_project_list!E605&lt;&gt;" - ",path_project_list!D605&amp;" - "&amp;path_project_list!E605,""))</f>
        <v>168 - Développeur d'application - Android</v>
      </c>
      <c r="B605" s="76" t="b">
        <f>IF(COUNTIF(A$1:A605,A:A)=1,MAX(B$1:B604)+1)</f>
        <v>0</v>
      </c>
      <c r="C605" s="73" t="str">
        <f t="shared" si="7"/>
        <v/>
      </c>
    </row>
    <row r="606" spans="1:3">
      <c r="A606" s="73" t="str">
        <f>IF(OR(path_project_list!F827="course-collection",path_project_list!G827="draft"),"",IF(path_project_list!D606&amp;" - "&amp;path_project_list!E606&lt;&gt;" - ",path_project_list!D606&amp;" - "&amp;path_project_list!E606,""))</f>
        <v>168 - Développeur d'application - Android</v>
      </c>
      <c r="B606" s="76" t="b">
        <f>IF(COUNTIF(A$1:A606,A:A)=1,MAX(B$1:B605)+1)</f>
        <v>0</v>
      </c>
      <c r="C606" s="73" t="str">
        <f t="shared" si="7"/>
        <v/>
      </c>
    </row>
    <row r="607" spans="1:3">
      <c r="A607" s="73" t="str">
        <f>IF(OR(path_project_list!F828="course-collection",path_project_list!G828="draft"),"",IF(path_project_list!D607&amp;" - "&amp;path_project_list!E607&lt;&gt;" - ",path_project_list!D607&amp;" - "&amp;path_project_list!E607,""))</f>
        <v>168 - Développeur d'application - Android</v>
      </c>
      <c r="B607" s="76" t="b">
        <f>IF(COUNTIF(A$1:A607,A:A)=1,MAX(B$1:B606)+1)</f>
        <v>0</v>
      </c>
      <c r="C607" s="73" t="str">
        <f t="shared" si="7"/>
        <v/>
      </c>
    </row>
    <row r="608" spans="1:3">
      <c r="A608" s="73" t="str">
        <f>IF(OR(path_project_list!F829="course-collection",path_project_list!G829="draft"),"",IF(path_project_list!D608&amp;" - "&amp;path_project_list!E608&lt;&gt;" - ",path_project_list!D608&amp;" - "&amp;path_project_list!E608,""))</f>
        <v>168 - Développeur d'application - Android</v>
      </c>
      <c r="B608" s="76" t="b">
        <f>IF(COUNTIF(A$1:A608,A:A)=1,MAX(B$1:B607)+1)</f>
        <v>0</v>
      </c>
      <c r="C608" s="73" t="str">
        <f t="shared" si="7"/>
        <v/>
      </c>
    </row>
    <row r="609" spans="1:3">
      <c r="A609" s="73" t="str">
        <f>IF(OR(path_project_list!F830="course-collection",path_project_list!G830="draft"),"",IF(path_project_list!D609&amp;" - "&amp;path_project_list!E609&lt;&gt;" - ",path_project_list!D609&amp;" - "&amp;path_project_list!E609,""))</f>
        <v>168 - Développeur d'application - Android</v>
      </c>
      <c r="B609" s="76" t="b">
        <f>IF(COUNTIF(A$1:A609,A:A)=1,MAX(B$1:B608)+1)</f>
        <v>0</v>
      </c>
      <c r="C609" s="73" t="str">
        <f t="shared" si="7"/>
        <v/>
      </c>
    </row>
    <row r="610" spans="1:3">
      <c r="A610" s="73" t="str">
        <f>IF(OR(path_project_list!F831="course-collection",path_project_list!G831="draft"),"",IF(path_project_list!D610&amp;" - "&amp;path_project_list!E610&lt;&gt;" - ",path_project_list!D610&amp;" - "&amp;path_project_list!E610,""))</f>
        <v>168 - Développeur d'application - Android</v>
      </c>
      <c r="B610" s="76" t="b">
        <f>IF(COUNTIF(A$1:A610,A:A)=1,MAX(B$1:B609)+1)</f>
        <v>0</v>
      </c>
      <c r="C610" s="73" t="str">
        <f t="shared" si="7"/>
        <v/>
      </c>
    </row>
    <row r="611" spans="1:3">
      <c r="A611" s="73" t="str">
        <f>IF(OR(path_project_list!F832="course-collection",path_project_list!G832="draft"),"",IF(path_project_list!D611&amp;" - "&amp;path_project_list!E611&lt;&gt;" - ",path_project_list!D611&amp;" - "&amp;path_project_list!E611,""))</f>
        <v>168 - Développeur d'application - Android</v>
      </c>
      <c r="B611" s="76" t="b">
        <f>IF(COUNTIF(A$1:A611,A:A)=1,MAX(B$1:B610)+1)</f>
        <v>0</v>
      </c>
      <c r="C611" s="73" t="str">
        <f t="shared" si="7"/>
        <v/>
      </c>
    </row>
    <row r="612" spans="1:3">
      <c r="A612" s="73" t="str">
        <f>IF(OR(path_project_list!F833="course-collection",path_project_list!G833="draft"),"",IF(path_project_list!D612&amp;" - "&amp;path_project_list!E612&lt;&gt;" - ",path_project_list!D612&amp;" - "&amp;path_project_list!E612,""))</f>
        <v>168 - Développeur d'application - Android</v>
      </c>
      <c r="B612" s="76" t="b">
        <f>IF(COUNTIF(A$1:A612,A:A)=1,MAX(B$1:B611)+1)</f>
        <v>0</v>
      </c>
      <c r="C612" s="73" t="str">
        <f t="shared" si="7"/>
        <v/>
      </c>
    </row>
    <row r="613" spans="1:3">
      <c r="A613" s="73" t="str">
        <f>IF(OR(path_project_list!F834="course-collection",path_project_list!G834="draft"),"",IF(path_project_list!D613&amp;" - "&amp;path_project_list!E613&lt;&gt;" - ",path_project_list!D613&amp;" - "&amp;path_project_list!E613,""))</f>
        <v>168 - Développeur d'application - Android</v>
      </c>
      <c r="B613" s="76" t="b">
        <f>IF(COUNTIF(A$1:A613,A:A)=1,MAX(B$1:B612)+1)</f>
        <v>0</v>
      </c>
      <c r="C613" s="73" t="str">
        <f t="shared" si="7"/>
        <v/>
      </c>
    </row>
    <row r="614" spans="1:3">
      <c r="A614" s="73" t="str">
        <f>IF(OR(path_project_list!F835="course-collection",path_project_list!G835="draft"),"",IF(path_project_list!D614&amp;" - "&amp;path_project_list!E614&lt;&gt;" - ",path_project_list!D614&amp;" - "&amp;path_project_list!E614,""))</f>
        <v>169 - Développeur Salesforce</v>
      </c>
      <c r="B614" s="76">
        <f>IF(COUNTIF(A$1:A614,A:A)=1,MAX(B$1:B613)+1)</f>
        <v>71</v>
      </c>
      <c r="C614" s="73" t="str">
        <f t="shared" si="7"/>
        <v/>
      </c>
    </row>
    <row r="615" spans="1:3">
      <c r="A615" s="73" t="str">
        <f>IF(OR(path_project_list!F836="course-collection",path_project_list!G836="draft"),"",IF(path_project_list!D615&amp;" - "&amp;path_project_list!E615&lt;&gt;" - ",path_project_list!D615&amp;" - "&amp;path_project_list!E615,""))</f>
        <v>169 - Développeur Salesforce</v>
      </c>
      <c r="B615" s="76" t="b">
        <f>IF(COUNTIF(A$1:A615,A:A)=1,MAX(B$1:B614)+1)</f>
        <v>0</v>
      </c>
      <c r="C615" s="73" t="str">
        <f t="shared" si="7"/>
        <v/>
      </c>
    </row>
    <row r="616" spans="1:3">
      <c r="A616" s="73" t="str">
        <f>IF(OR(path_project_list!F837="course-collection",path_project_list!G837="draft"),"",IF(path_project_list!D616&amp;" - "&amp;path_project_list!E616&lt;&gt;" - ",path_project_list!D616&amp;" - "&amp;path_project_list!E616,""))</f>
        <v>169 - Développeur Salesforce</v>
      </c>
      <c r="B616" s="76" t="b">
        <f>IF(COUNTIF(A$1:A616,A:A)=1,MAX(B$1:B615)+1)</f>
        <v>0</v>
      </c>
      <c r="C616" s="73" t="str">
        <f t="shared" si="7"/>
        <v/>
      </c>
    </row>
    <row r="617" spans="1:3">
      <c r="A617" s="73" t="str">
        <f>IF(OR(path_project_list!F838="course-collection",path_project_list!G838="draft"),"",IF(path_project_list!D617&amp;" - "&amp;path_project_list!E617&lt;&gt;" - ",path_project_list!D617&amp;" - "&amp;path_project_list!E617,""))</f>
        <v>169 - Développeur Salesforce</v>
      </c>
      <c r="B617" s="76" t="b">
        <f>IF(COUNTIF(A$1:A617,A:A)=1,MAX(B$1:B616)+1)</f>
        <v>0</v>
      </c>
      <c r="C617" s="73" t="str">
        <f t="shared" si="7"/>
        <v/>
      </c>
    </row>
    <row r="618" spans="1:3">
      <c r="A618" s="73" t="str">
        <f>IF(OR(path_project_list!F839="course-collection",path_project_list!G839="draft"),"",IF(path_project_list!D618&amp;" - "&amp;path_project_list!E618&lt;&gt;" - ",path_project_list!D618&amp;" - "&amp;path_project_list!E618,""))</f>
        <v>169 - Développeur Salesforce</v>
      </c>
      <c r="B618" s="76" t="b">
        <f>IF(COUNTIF(A$1:A618,A:A)=1,MAX(B$1:B617)+1)</f>
        <v>0</v>
      </c>
      <c r="C618" s="73" t="str">
        <f t="shared" si="7"/>
        <v/>
      </c>
    </row>
    <row r="619" spans="1:3">
      <c r="A619" s="73" t="str">
        <f>IF(OR(path_project_list!F840="course-collection",path_project_list!G840="draft"),"",IF(path_project_list!D619&amp;" - "&amp;path_project_list!E619&lt;&gt;" - ",path_project_list!D619&amp;" - "&amp;path_project_list!E619,""))</f>
        <v>169 - Développeur Salesforce</v>
      </c>
      <c r="B619" s="76" t="b">
        <f>IF(COUNTIF(A$1:A619,A:A)=1,MAX(B$1:B618)+1)</f>
        <v>0</v>
      </c>
      <c r="C619" s="73" t="str">
        <f t="shared" si="7"/>
        <v/>
      </c>
    </row>
    <row r="620" spans="1:3">
      <c r="A620" s="73" t="str">
        <f>IF(OR(path_project_list!F841="course-collection",path_project_list!G841="draft"),"",IF(path_project_list!D620&amp;" - "&amp;path_project_list!E620&lt;&gt;" - ",path_project_list!D620&amp;" - "&amp;path_project_list!E620,""))</f>
        <v>169 - Développeur Salesforce</v>
      </c>
      <c r="B620" s="76" t="b">
        <f>IF(COUNTIF(A$1:A620,A:A)=1,MAX(B$1:B619)+1)</f>
        <v>0</v>
      </c>
      <c r="C620" s="73" t="str">
        <f t="shared" si="7"/>
        <v/>
      </c>
    </row>
    <row r="621" spans="1:3">
      <c r="A621" s="73" t="str">
        <f>IF(OR(path_project_list!F842="course-collection",path_project_list!G842="draft"),"",IF(path_project_list!D621&amp;" - "&amp;path_project_list!E621&lt;&gt;" - ",path_project_list!D621&amp;" - "&amp;path_project_list!E621,""))</f>
        <v>169 - Développeur Salesforce</v>
      </c>
      <c r="B621" s="76" t="b">
        <f>IF(COUNTIF(A$1:A621,A:A)=1,MAX(B$1:B620)+1)</f>
        <v>0</v>
      </c>
      <c r="C621" s="73" t="str">
        <f t="shared" si="7"/>
        <v/>
      </c>
    </row>
    <row r="622" spans="1:3">
      <c r="A622" s="73" t="str">
        <f>IF(OR(path_project_list!F843="course-collection",path_project_list!G843="draft"),"",IF(path_project_list!D622&amp;" - "&amp;path_project_list!E622&lt;&gt;" - ",path_project_list!D622&amp;" - "&amp;path_project_list!E622,""))</f>
        <v>169 - Développeur Salesforce</v>
      </c>
      <c r="B622" s="76" t="b">
        <f>IF(COUNTIF(A$1:A622,A:A)=1,MAX(B$1:B621)+1)</f>
        <v>0</v>
      </c>
      <c r="C622" s="73" t="str">
        <f t="shared" si="7"/>
        <v/>
      </c>
    </row>
    <row r="623" spans="1:3">
      <c r="A623" s="73" t="str">
        <f>IF(OR(path_project_list!F844="course-collection",path_project_list!G844="draft"),"",IF(path_project_list!D623&amp;" - "&amp;path_project_list!E623&lt;&gt;" - ",path_project_list!D623&amp;" - "&amp;path_project_list!E623,""))</f>
        <v>169 - Développeur Salesforce</v>
      </c>
      <c r="B623" s="76" t="b">
        <f>IF(COUNTIF(A$1:A623,A:A)=1,MAX(B$1:B622)+1)</f>
        <v>0</v>
      </c>
      <c r="C623" s="73" t="str">
        <f t="shared" si="7"/>
        <v/>
      </c>
    </row>
    <row r="624" spans="1:3">
      <c r="A624" s="73" t="str">
        <f>IF(OR(path_project_list!F845="course-collection",path_project_list!G845="draft"),"",IF(path_project_list!D624&amp;" - "&amp;path_project_list!E624&lt;&gt;" - ",path_project_list!D624&amp;" - "&amp;path_project_list!E624,""))</f>
        <v>169 - Développeur Salesforce</v>
      </c>
      <c r="B624" s="76" t="b">
        <f>IF(COUNTIF(A$1:A624,A:A)=1,MAX(B$1:B623)+1)</f>
        <v>0</v>
      </c>
      <c r="C624" s="73" t="str">
        <f t="shared" si="7"/>
        <v/>
      </c>
    </row>
    <row r="625" spans="1:3">
      <c r="A625" s="73" t="str">
        <f>IF(OR(path_project_list!F846="course-collection",path_project_list!G846="draft"),"",IF(path_project_list!D625&amp;" - "&amp;path_project_list!E625&lt;&gt;" - ",path_project_list!D625&amp;" - "&amp;path_project_list!E625,""))</f>
        <v>169 - Développeur Salesforce</v>
      </c>
      <c r="B625" s="76" t="b">
        <f>IF(COUNTIF(A$1:A625,A:A)=1,MAX(B$1:B624)+1)</f>
        <v>0</v>
      </c>
      <c r="C625" s="73" t="str">
        <f t="shared" si="7"/>
        <v/>
      </c>
    </row>
    <row r="626" spans="1:3">
      <c r="A626" s="73" t="str">
        <f>IF(OR(path_project_list!F847="course-collection",path_project_list!G847="draft"),"",IF(path_project_list!D626&amp;" - "&amp;path_project_list!E626&lt;&gt;" - ",path_project_list!D626&amp;" - "&amp;path_project_list!E626,""))</f>
        <v>171 - Product Owner</v>
      </c>
      <c r="B626" s="76">
        <f>IF(COUNTIF(A$1:A626,A:A)=1,MAX(B$1:B625)+1)</f>
        <v>72</v>
      </c>
      <c r="C626" s="73" t="str">
        <f t="shared" si="7"/>
        <v/>
      </c>
    </row>
    <row r="627" spans="1:3">
      <c r="A627" s="73" t="str">
        <f>IF(OR(path_project_list!F848="course-collection",path_project_list!G848="draft"),"",IF(path_project_list!D627&amp;" - "&amp;path_project_list!E627&lt;&gt;" - ",path_project_list!D627&amp;" - "&amp;path_project_list!E627,""))</f>
        <v>171 - Product Owner</v>
      </c>
      <c r="B627" s="76" t="b">
        <f>IF(COUNTIF(A$1:A627,A:A)=1,MAX(B$1:B626)+1)</f>
        <v>0</v>
      </c>
      <c r="C627" s="73" t="str">
        <f t="shared" si="7"/>
        <v/>
      </c>
    </row>
    <row r="628" spans="1:3">
      <c r="A628" s="73" t="str">
        <f>IF(OR(path_project_list!F849="course-collection",path_project_list!G849="draft"),"",IF(path_project_list!D628&amp;" - "&amp;path_project_list!E628&lt;&gt;" - ",path_project_list!D628&amp;" - "&amp;path_project_list!E628,""))</f>
        <v>171 - Product Owner</v>
      </c>
      <c r="B628" s="76" t="b">
        <f>IF(COUNTIF(A$1:A628,A:A)=1,MAX(B$1:B627)+1)</f>
        <v>0</v>
      </c>
      <c r="C628" s="73" t="str">
        <f t="shared" si="7"/>
        <v/>
      </c>
    </row>
    <row r="629" spans="1:3">
      <c r="A629" s="73" t="str">
        <f>IF(OR(path_project_list!F850="course-collection",path_project_list!G850="draft"),"",IF(path_project_list!D629&amp;" - "&amp;path_project_list!E629&lt;&gt;" - ",path_project_list!D629&amp;" - "&amp;path_project_list!E629,""))</f>
        <v>171 - Product Owner</v>
      </c>
      <c r="B629" s="76" t="b">
        <f>IF(COUNTIF(A$1:A629,A:A)=1,MAX(B$1:B628)+1)</f>
        <v>0</v>
      </c>
      <c r="C629" s="73" t="str">
        <f t="shared" si="7"/>
        <v/>
      </c>
    </row>
    <row r="630" spans="1:3">
      <c r="A630" s="73" t="str">
        <f>IF(OR(path_project_list!F851="course-collection",path_project_list!G851="draft"),"",IF(path_project_list!D630&amp;" - "&amp;path_project_list!E630&lt;&gt;" - ",path_project_list!D630&amp;" - "&amp;path_project_list!E630,""))</f>
        <v>171 - Product Owner</v>
      </c>
      <c r="B630" s="76" t="b">
        <f>IF(COUNTIF(A$1:A630,A:A)=1,MAX(B$1:B629)+1)</f>
        <v>0</v>
      </c>
      <c r="C630" s="73" t="str">
        <f t="shared" si="7"/>
        <v/>
      </c>
    </row>
    <row r="631" spans="1:3">
      <c r="A631" s="73" t="str">
        <f>IF(OR(path_project_list!F852="course-collection",path_project_list!G852="draft"),"",IF(path_project_list!D631&amp;" - "&amp;path_project_list!E631&lt;&gt;" - ",path_project_list!D631&amp;" - "&amp;path_project_list!E631,""))</f>
        <v>171 - Product Owner</v>
      </c>
      <c r="B631" s="76" t="b">
        <f>IF(COUNTIF(A$1:A631,A:A)=1,MAX(B$1:B630)+1)</f>
        <v>0</v>
      </c>
      <c r="C631" s="73" t="str">
        <f t="shared" si="7"/>
        <v/>
      </c>
    </row>
    <row r="632" spans="1:3">
      <c r="A632" s="73" t="str">
        <f>IF(OR(path_project_list!F853="course-collection",path_project_list!G853="draft"),"",IF(path_project_list!D632&amp;" - "&amp;path_project_list!E632&lt;&gt;" - ",path_project_list!D632&amp;" - "&amp;path_project_list!E632,""))</f>
        <v>172 - Digital Transformation Lead</v>
      </c>
      <c r="B632" s="76">
        <f>IF(COUNTIF(A$1:A632,A:A)=1,MAX(B$1:B631)+1)</f>
        <v>73</v>
      </c>
      <c r="C632" s="73" t="str">
        <f t="shared" si="7"/>
        <v/>
      </c>
    </row>
    <row r="633" spans="1:3">
      <c r="A633" s="73" t="str">
        <f>IF(OR(path_project_list!F854="course-collection",path_project_list!G854="draft"),"",IF(path_project_list!D633&amp;" - "&amp;path_project_list!E633&lt;&gt;" - ",path_project_list!D633&amp;" - "&amp;path_project_list!E633,""))</f>
        <v>172 - Digital Transformation Lead</v>
      </c>
      <c r="B633" s="76" t="b">
        <f>IF(COUNTIF(A$1:A633,A:A)=1,MAX(B$1:B632)+1)</f>
        <v>0</v>
      </c>
      <c r="C633" s="73" t="str">
        <f t="shared" si="7"/>
        <v/>
      </c>
    </row>
    <row r="634" spans="1:3">
      <c r="A634" s="73" t="str">
        <f>IF(OR(path_project_list!F855="course-collection",path_project_list!G855="draft"),"",IF(path_project_list!D634&amp;" - "&amp;path_project_list!E634&lt;&gt;" - ",path_project_list!D634&amp;" - "&amp;path_project_list!E634,""))</f>
        <v>172 - Digital Transformation Lead</v>
      </c>
      <c r="B634" s="76" t="b">
        <f>IF(COUNTIF(A$1:A634,A:A)=1,MAX(B$1:B633)+1)</f>
        <v>0</v>
      </c>
      <c r="C634" s="73" t="str">
        <f t="shared" si="7"/>
        <v/>
      </c>
    </row>
    <row r="635" spans="1:3">
      <c r="A635" s="73" t="str">
        <f>IF(OR(path_project_list!F856="course-collection",path_project_list!G856="draft"),"",IF(path_project_list!D635&amp;" - "&amp;path_project_list!E635&lt;&gt;" - ",path_project_list!D635&amp;" - "&amp;path_project_list!E635,""))</f>
        <v>172 - Digital Transformation Lead</v>
      </c>
      <c r="B635" s="76" t="b">
        <f>IF(COUNTIF(A$1:A635,A:A)=1,MAX(B$1:B634)+1)</f>
        <v>0</v>
      </c>
      <c r="C635" s="73" t="str">
        <f t="shared" si="7"/>
        <v/>
      </c>
    </row>
    <row r="636" spans="1:3">
      <c r="A636" s="73" t="str">
        <f>IF(OR(path_project_list!F857="course-collection",path_project_list!G857="draft"),"",IF(path_project_list!D636&amp;" - "&amp;path_project_list!E636&lt;&gt;" - ",path_project_list!D636&amp;" - "&amp;path_project_list!E636,""))</f>
        <v>172 - Digital Transformation Lead</v>
      </c>
      <c r="B636" s="76" t="b">
        <f>IF(COUNTIF(A$1:A636,A:A)=1,MAX(B$1:B635)+1)</f>
        <v>0</v>
      </c>
      <c r="C636" s="73" t="str">
        <f t="shared" si="7"/>
        <v/>
      </c>
    </row>
    <row r="637" spans="1:3">
      <c r="A637" s="73" t="str">
        <f>IF(OR(path_project_list!F858="course-collection",path_project_list!G858="draft"),"",IF(path_project_list!D637&amp;" - "&amp;path_project_list!E637&lt;&gt;" - ",path_project_list!D637&amp;" - "&amp;path_project_list!E637,""))</f>
        <v>173 - Commercial - Chargé d'affaires</v>
      </c>
      <c r="B637" s="76">
        <f>IF(COUNTIF(A$1:A637,A:A)=1,MAX(B$1:B636)+1)</f>
        <v>74</v>
      </c>
      <c r="C637" s="73" t="str">
        <f t="shared" si="7"/>
        <v/>
      </c>
    </row>
    <row r="638" spans="1:3">
      <c r="A638" s="73" t="str">
        <f>IF(OR(path_project_list!F859="course-collection",path_project_list!G859="draft"),"",IF(path_project_list!D638&amp;" - "&amp;path_project_list!E638&lt;&gt;" - ",path_project_list!D638&amp;" - "&amp;path_project_list!E638,""))</f>
        <v>173 - Commercial - Chargé d'affaires</v>
      </c>
      <c r="B638" s="76" t="b">
        <f>IF(COUNTIF(A$1:A638,A:A)=1,MAX(B$1:B637)+1)</f>
        <v>0</v>
      </c>
      <c r="C638" s="73" t="str">
        <f t="shared" si="7"/>
        <v/>
      </c>
    </row>
    <row r="639" spans="1:3">
      <c r="A639" s="73" t="str">
        <f>IF(OR(path_project_list!F860="course-collection",path_project_list!G860="draft"),"",IF(path_project_list!D639&amp;" - "&amp;path_project_list!E639&lt;&gt;" - ",path_project_list!D639&amp;" - "&amp;path_project_list!E639,""))</f>
        <v>173 - Commercial - Chargé d'affaires</v>
      </c>
      <c r="B639" s="76" t="b">
        <f>IF(COUNTIF(A$1:A639,A:A)=1,MAX(B$1:B638)+1)</f>
        <v>0</v>
      </c>
      <c r="C639" s="73" t="str">
        <f t="shared" si="7"/>
        <v/>
      </c>
    </row>
    <row r="640" spans="1:3">
      <c r="A640" s="73" t="str">
        <f>IF(OR(path_project_list!F861="course-collection",path_project_list!G861="draft"),"",IF(path_project_list!D640&amp;" - "&amp;path_project_list!E640&lt;&gt;" - ",path_project_list!D640&amp;" - "&amp;path_project_list!E640,""))</f>
        <v>173 - Commercial - Chargé d'affaires</v>
      </c>
      <c r="B640" s="76" t="b">
        <f>IF(COUNTIF(A$1:A640,A:A)=1,MAX(B$1:B639)+1)</f>
        <v>0</v>
      </c>
      <c r="C640" s="73" t="str">
        <f t="shared" si="7"/>
        <v/>
      </c>
    </row>
    <row r="641" spans="1:3">
      <c r="A641" s="73" t="str">
        <f>IF(OR(path_project_list!F862="course-collection",path_project_list!G862="draft"),"",IF(path_project_list!D641&amp;" - "&amp;path_project_list!E641&lt;&gt;" - ",path_project_list!D641&amp;" - "&amp;path_project_list!E641,""))</f>
        <v>173 - Commercial - Chargé d'affaires</v>
      </c>
      <c r="B641" s="76" t="b">
        <f>IF(COUNTIF(A$1:A641,A:A)=1,MAX(B$1:B640)+1)</f>
        <v>0</v>
      </c>
      <c r="C641" s="73" t="str">
        <f t="shared" si="7"/>
        <v/>
      </c>
    </row>
    <row r="642" spans="1:3">
      <c r="A642" s="73" t="str">
        <f>IF(OR(path_project_list!F863="course-collection",path_project_list!G863="draft"),"",IF(path_project_list!D642&amp;" - "&amp;path_project_list!E642&lt;&gt;" - ",path_project_list!D642&amp;" - "&amp;path_project_list!E642,""))</f>
        <v>173 - Commercial - Chargé d'affaires</v>
      </c>
      <c r="B642" s="76" t="b">
        <f>IF(COUNTIF(A$1:A642,A:A)=1,MAX(B$1:B641)+1)</f>
        <v>0</v>
      </c>
      <c r="C642" s="73" t="str">
        <f t="shared" si="7"/>
        <v/>
      </c>
    </row>
    <row r="643" spans="1:3">
      <c r="A643" s="73" t="str">
        <f>IF(OR(path_project_list!F864="course-collection",path_project_list!G864="draft"),"",IF(path_project_list!D643&amp;" - "&amp;path_project_list!E643&lt;&gt;" - ",path_project_list!D643&amp;" - "&amp;path_project_list!E643,""))</f>
        <v>174 - Prép'Android</v>
      </c>
      <c r="B643" s="76">
        <f>IF(COUNTIF(A$1:A643,A:A)=1,MAX(B$1:B642)+1)</f>
        <v>75</v>
      </c>
      <c r="C643" s="73" t="str">
        <f t="shared" si="7"/>
        <v/>
      </c>
    </row>
    <row r="644" spans="1:3">
      <c r="A644" s="73" t="str">
        <f>IF(OR(path_project_list!F865="course-collection",path_project_list!G865="draft"),"",IF(path_project_list!D644&amp;" - "&amp;path_project_list!E644&lt;&gt;" - ",path_project_list!D644&amp;" - "&amp;path_project_list!E644,""))</f>
        <v>174 - Prép'Android</v>
      </c>
      <c r="B644" s="76" t="b">
        <f>IF(COUNTIF(A$1:A644,A:A)=1,MAX(B$1:B643)+1)</f>
        <v>0</v>
      </c>
      <c r="C644" s="73" t="str">
        <f t="shared" si="7"/>
        <v/>
      </c>
    </row>
    <row r="645" spans="1:3">
      <c r="A645" s="73" t="str">
        <f>IF(OR(path_project_list!F866="course-collection",path_project_list!G866="draft"),"",IF(path_project_list!D645&amp;" - "&amp;path_project_list!E645&lt;&gt;" - ",path_project_list!D645&amp;" - "&amp;path_project_list!E645,""))</f>
        <v>174 - Prép'Android</v>
      </c>
      <c r="B645" s="76" t="b">
        <f>IF(COUNTIF(A$1:A645,A:A)=1,MAX(B$1:B644)+1)</f>
        <v>0</v>
      </c>
      <c r="C645" s="73" t="str">
        <f t="shared" si="7"/>
        <v/>
      </c>
    </row>
    <row r="646" spans="1:3">
      <c r="A646" s="73" t="str">
        <f>IF(OR(path_project_list!F867="course-collection",path_project_list!G867="draft"),"",IF(path_project_list!D646&amp;" - "&amp;path_project_list!E646&lt;&gt;" - ",path_project_list!D646&amp;" - "&amp;path_project_list!E646,""))</f>
        <v>174 - Prép'Android</v>
      </c>
      <c r="B646" s="76" t="b">
        <f>IF(COUNTIF(A$1:A646,A:A)=1,MAX(B$1:B645)+1)</f>
        <v>0</v>
      </c>
      <c r="C646" s="73" t="str">
        <f t="shared" si="7"/>
        <v/>
      </c>
    </row>
    <row r="647" spans="1:3">
      <c r="A647" s="73" t="str">
        <f>IF(OR(path_project_list!F868="course-collection",path_project_list!G868="draft"),"",IF(path_project_list!D647&amp;" - "&amp;path_project_list!E647&lt;&gt;" - ",path_project_list!D647&amp;" - "&amp;path_project_list!E647,""))</f>
        <v>174 - Prép'Android</v>
      </c>
      <c r="B647" s="76" t="b">
        <f>IF(COUNTIF(A$1:A647,A:A)=1,MAX(B$1:B646)+1)</f>
        <v>0</v>
      </c>
      <c r="C647" s="73" t="str">
        <f t="shared" si="7"/>
        <v/>
      </c>
    </row>
    <row r="648" spans="1:3">
      <c r="A648" s="73" t="str">
        <f>IF(OR(path_project_list!F869="course-collection",path_project_list!G869="draft"),"",IF(path_project_list!D648&amp;" - "&amp;path_project_list!E648&lt;&gt;" - ",path_project_list!D648&amp;" - "&amp;path_project_list!E648,""))</f>
        <v>175 - Prép'iOS</v>
      </c>
      <c r="B648" s="76">
        <f>IF(COUNTIF(A$1:A648,A:A)=1,MAX(B$1:B647)+1)</f>
        <v>76</v>
      </c>
      <c r="C648" s="73" t="str">
        <f t="shared" si="7"/>
        <v/>
      </c>
    </row>
    <row r="649" spans="1:3">
      <c r="A649" s="73" t="str">
        <f>IF(OR(path_project_list!F870="course-collection",path_project_list!G870="draft"),"",IF(path_project_list!D649&amp;" - "&amp;path_project_list!E649&lt;&gt;" - ",path_project_list!D649&amp;" - "&amp;path_project_list!E649,""))</f>
        <v>175 - Prép'iOS</v>
      </c>
      <c r="B649" s="76" t="b">
        <f>IF(COUNTIF(A$1:A649,A:A)=1,MAX(B$1:B648)+1)</f>
        <v>0</v>
      </c>
      <c r="C649" s="73" t="str">
        <f t="shared" si="7"/>
        <v/>
      </c>
    </row>
    <row r="650" spans="1:3">
      <c r="A650" s="73" t="str">
        <f>IF(OR(path_project_list!F871="course-collection",path_project_list!G871="draft"),"",IF(path_project_list!D650&amp;" - "&amp;path_project_list!E650&lt;&gt;" - ",path_project_list!D650&amp;" - "&amp;path_project_list!E650,""))</f>
        <v>175 - Prép'iOS</v>
      </c>
      <c r="B650" s="76" t="b">
        <f>IF(COUNTIF(A$1:A650,A:A)=1,MAX(B$1:B649)+1)</f>
        <v>0</v>
      </c>
      <c r="C650" s="73" t="str">
        <f t="shared" si="7"/>
        <v/>
      </c>
    </row>
    <row r="651" spans="1:3">
      <c r="A651" s="73" t="str">
        <f>IF(OR(path_project_list!F872="course-collection",path_project_list!G872="draft"),"",IF(path_project_list!D651&amp;" - "&amp;path_project_list!E651&lt;&gt;" - ",path_project_list!D651&amp;" - "&amp;path_project_list!E651,""))</f>
        <v>175 - Prép'iOS</v>
      </c>
      <c r="B651" s="76" t="b">
        <f>IF(COUNTIF(A$1:A651,A:A)=1,MAX(B$1:B650)+1)</f>
        <v>0</v>
      </c>
      <c r="C651" s="73" t="str">
        <f t="shared" si="7"/>
        <v/>
      </c>
    </row>
    <row r="652" spans="1:3">
      <c r="A652" s="73" t="str">
        <f>IF(OR(path_project_list!F873="course-collection",path_project_list!G873="draft"),"",IF(path_project_list!D652&amp;" - "&amp;path_project_list!E652&lt;&gt;" - ",path_project_list!D652&amp;" - "&amp;path_project_list!E652,""))</f>
        <v>175 - Prép'iOS</v>
      </c>
      <c r="B652" s="76" t="b">
        <f>IF(COUNTIF(A$1:A652,A:A)=1,MAX(B$1:B651)+1)</f>
        <v>0</v>
      </c>
      <c r="C652" s="73" t="str">
        <f t="shared" si="7"/>
        <v/>
      </c>
    </row>
    <row r="653" spans="1:3">
      <c r="A653" s="73" t="str">
        <f>IF(OR(path_project_list!F874="course-collection",path_project_list!G874="draft"),"",IF(path_project_list!D653&amp;" - "&amp;path_project_list!E653&lt;&gt;" - ",path_project_list!D653&amp;" - "&amp;path_project_list!E653,""))</f>
        <v>176 - POEC Développeur Java</v>
      </c>
      <c r="B653" s="76">
        <f>IF(COUNTIF(A$1:A653,A:A)=1,MAX(B$1:B652)+1)</f>
        <v>77</v>
      </c>
      <c r="C653" s="73" t="str">
        <f t="shared" si="7"/>
        <v/>
      </c>
    </row>
    <row r="654" spans="1:3">
      <c r="A654" s="73" t="str">
        <f>IF(OR(path_project_list!F875="course-collection",path_project_list!G875="draft"),"",IF(path_project_list!D654&amp;" - "&amp;path_project_list!E654&lt;&gt;" - ",path_project_list!D654&amp;" - "&amp;path_project_list!E654,""))</f>
        <v>176 - POEC Développeur Java</v>
      </c>
      <c r="B654" s="76" t="b">
        <f>IF(COUNTIF(A$1:A654,A:A)=1,MAX(B$1:B653)+1)</f>
        <v>0</v>
      </c>
      <c r="C654" s="73" t="str">
        <f t="shared" si="7"/>
        <v/>
      </c>
    </row>
    <row r="655" spans="1:3">
      <c r="A655" s="73" t="str">
        <f>IF(OR(path_project_list!F876="course-collection",path_project_list!G876="draft"),"",IF(path_project_list!D655&amp;" - "&amp;path_project_list!E655&lt;&gt;" - ",path_project_list!D655&amp;" - "&amp;path_project_list!E655,""))</f>
        <v>176 - POEC Développeur Java</v>
      </c>
      <c r="B655" s="76" t="b">
        <f>IF(COUNTIF(A$1:A655,A:A)=1,MAX(B$1:B654)+1)</f>
        <v>0</v>
      </c>
      <c r="C655" s="73" t="str">
        <f t="shared" si="7"/>
        <v/>
      </c>
    </row>
    <row r="656" spans="1:3">
      <c r="A656" s="73" t="str">
        <f>IF(OR(path_project_list!F877="course-collection",path_project_list!G877="draft"),"",IF(path_project_list!D656&amp;" - "&amp;path_project_list!E656&lt;&gt;" - ",path_project_list!D656&amp;" - "&amp;path_project_list!E656,""))</f>
        <v>177 - POEC consultant Salesforce</v>
      </c>
      <c r="B656" s="76">
        <f>IF(COUNTIF(A$1:A656,A:A)=1,MAX(B$1:B655)+1)</f>
        <v>78</v>
      </c>
      <c r="C656" s="73" t="str">
        <f t="shared" si="7"/>
        <v/>
      </c>
    </row>
    <row r="657" spans="1:3">
      <c r="A657" s="73" t="str">
        <f>IF(OR(path_project_list!F878="course-collection",path_project_list!G878="draft"),"",IF(path_project_list!D657&amp;" - "&amp;path_project_list!E657&lt;&gt;" - ",path_project_list!D657&amp;" - "&amp;path_project_list!E657,""))</f>
        <v>177 - POEC consultant Salesforce</v>
      </c>
      <c r="B657" s="76" t="b">
        <f>IF(COUNTIF(A$1:A657,A:A)=1,MAX(B$1:B656)+1)</f>
        <v>0</v>
      </c>
      <c r="C657" s="73" t="str">
        <f t="shared" si="7"/>
        <v/>
      </c>
    </row>
    <row r="658" spans="1:3">
      <c r="A658" s="73" t="str">
        <f>IF(OR(path_project_list!F879="course-collection",path_project_list!G879="draft"),"",IF(path_project_list!D658&amp;" - "&amp;path_project_list!E658&lt;&gt;" - ",path_project_list!D658&amp;" - "&amp;path_project_list!E658,""))</f>
        <v>177 - POEC consultant Salesforce</v>
      </c>
      <c r="B658" s="76" t="b">
        <f>IF(COUNTIF(A$1:A658,A:A)=1,MAX(B$1:B657)+1)</f>
        <v>0</v>
      </c>
      <c r="C658" s="73" t="str">
        <f t="shared" ref="C658:C721" si="8">INDEX(A:A,MATCH(ROW()-1,B:B),0)</f>
        <v/>
      </c>
    </row>
    <row r="659" spans="1:3">
      <c r="A659" s="73" t="str">
        <f>IF(OR(path_project_list!F880="course-collection",path_project_list!G880="draft"),"",IF(path_project_list!D659&amp;" - "&amp;path_project_list!E659&lt;&gt;" - ",path_project_list!D659&amp;" - "&amp;path_project_list!E659,""))</f>
        <v>177 - POEC consultant Salesforce</v>
      </c>
      <c r="B659" s="76" t="b">
        <f>IF(COUNTIF(A$1:A659,A:A)=1,MAX(B$1:B658)+1)</f>
        <v>0</v>
      </c>
      <c r="C659" s="73" t="str">
        <f t="shared" si="8"/>
        <v/>
      </c>
    </row>
    <row r="660" spans="1:3">
      <c r="A660" s="73" t="str">
        <f>IF(OR(path_project_list!F881="course-collection",path_project_list!G881="draft"),"",IF(path_project_list!D660&amp;" - "&amp;path_project_list!E660&lt;&gt;" - ",path_project_list!D660&amp;" - "&amp;path_project_list!E660,""))</f>
        <v>177 - POEC consultant Salesforce</v>
      </c>
      <c r="B660" s="76" t="b">
        <f>IF(COUNTIF(A$1:A660,A:A)=1,MAX(B$1:B659)+1)</f>
        <v>0</v>
      </c>
      <c r="C660" s="73" t="str">
        <f t="shared" si="8"/>
        <v/>
      </c>
    </row>
    <row r="661" spans="1:3">
      <c r="A661" s="73" t="str">
        <f>IF(OR(path_project_list!F882="course-collection",path_project_list!G882="draft"),"",IF(path_project_list!D661&amp;" - "&amp;path_project_list!E661&lt;&gt;" - ",path_project_list!D661&amp;" - "&amp;path_project_list!E661,""))</f>
        <v>177 - POEC consultant Salesforce</v>
      </c>
      <c r="B661" s="76" t="b">
        <f>IF(COUNTIF(A$1:A661,A:A)=1,MAX(B$1:B660)+1)</f>
        <v>0</v>
      </c>
      <c r="C661" s="73" t="str">
        <f t="shared" si="8"/>
        <v/>
      </c>
    </row>
    <row r="662" spans="1:3">
      <c r="A662" s="73" t="str">
        <f>IF(OR(path_project_list!F883="course-collection",path_project_list!G883="draft"),"",IF(path_project_list!D662&amp;" - "&amp;path_project_list!E662&lt;&gt;" - ",path_project_list!D662&amp;" - "&amp;path_project_list!E662,""))</f>
        <v>178 - POEC Développeur Web</v>
      </c>
      <c r="B662" s="76">
        <f>IF(COUNTIF(A$1:A662,A:A)=1,MAX(B$1:B661)+1)</f>
        <v>79</v>
      </c>
      <c r="C662" s="73" t="str">
        <f t="shared" si="8"/>
        <v/>
      </c>
    </row>
    <row r="663" spans="1:3">
      <c r="A663" s="73" t="str">
        <f>IF(OR(path_project_list!F884="course-collection",path_project_list!G884="draft"),"",IF(path_project_list!D663&amp;" - "&amp;path_project_list!E663&lt;&gt;" - ",path_project_list!D663&amp;" - "&amp;path_project_list!E663,""))</f>
        <v>178 - POEC Développeur Web</v>
      </c>
      <c r="B663" s="76" t="b">
        <f>IF(COUNTIF(A$1:A663,A:A)=1,MAX(B$1:B662)+1)</f>
        <v>0</v>
      </c>
      <c r="C663" s="73" t="str">
        <f t="shared" si="8"/>
        <v/>
      </c>
    </row>
    <row r="664" spans="1:3">
      <c r="A664" s="73" t="str">
        <f>IF(OR(path_project_list!F885="course-collection",path_project_list!G885="draft"),"",IF(path_project_list!D664&amp;" - "&amp;path_project_list!E664&lt;&gt;" - ",path_project_list!D664&amp;" - "&amp;path_project_list!E664,""))</f>
        <v>178 - POEC Développeur Web</v>
      </c>
      <c r="B664" s="76" t="b">
        <f>IF(COUNTIF(A$1:A664,A:A)=1,MAX(B$1:B663)+1)</f>
        <v>0</v>
      </c>
      <c r="C664" s="73" t="str">
        <f t="shared" si="8"/>
        <v/>
      </c>
    </row>
    <row r="665" spans="1:3">
      <c r="A665" s="73" t="str">
        <f>IF(OR(path_project_list!F886="course-collection",path_project_list!G886="draft"),"",IF(path_project_list!D665&amp;" - "&amp;path_project_list!E665&lt;&gt;" - ",path_project_list!D665&amp;" - "&amp;path_project_list!E665,""))</f>
        <v>178 - POEC Développeur Web</v>
      </c>
      <c r="B665" s="76" t="b">
        <f>IF(COUNTIF(A$1:A665,A:A)=1,MAX(B$1:B664)+1)</f>
        <v>0</v>
      </c>
      <c r="C665" s="73" t="str">
        <f t="shared" si="8"/>
        <v/>
      </c>
    </row>
    <row r="666" spans="1:3">
      <c r="A666" s="73" t="str">
        <f>IF(OR(path_project_list!F887="course-collection",path_project_list!G887="draft"),"",IF(path_project_list!D666&amp;" - "&amp;path_project_list!E666&lt;&gt;" - ",path_project_list!D666&amp;" - "&amp;path_project_list!E666,""))</f>
        <v>179 - Prép'fullstack</v>
      </c>
      <c r="B666" s="76">
        <f>IF(COUNTIF(A$1:A666,A:A)=1,MAX(B$1:B665)+1)</f>
        <v>80</v>
      </c>
      <c r="C666" s="73" t="str">
        <f t="shared" si="8"/>
        <v/>
      </c>
    </row>
    <row r="667" spans="1:3">
      <c r="A667" s="73" t="str">
        <f>IF(OR(path_project_list!F888="course-collection",path_project_list!G888="draft"),"",IF(path_project_list!D667&amp;" - "&amp;path_project_list!E667&lt;&gt;" - ",path_project_list!D667&amp;" - "&amp;path_project_list!E667,""))</f>
        <v>179 - Prép'fullstack</v>
      </c>
      <c r="B667" s="76" t="b">
        <f>IF(COUNTIF(A$1:A667,A:A)=1,MAX(B$1:B666)+1)</f>
        <v>0</v>
      </c>
      <c r="C667" s="73" t="str">
        <f t="shared" si="8"/>
        <v/>
      </c>
    </row>
    <row r="668" spans="1:3">
      <c r="A668" s="73" t="str">
        <f>IF(OR(path_project_list!F889="course-collection",path_project_list!G889="draft"),"",IF(path_project_list!D668&amp;" - "&amp;path_project_list!E668&lt;&gt;" - ",path_project_list!D668&amp;" - "&amp;path_project_list!E668,""))</f>
        <v>179 - Prép'fullstack</v>
      </c>
      <c r="B668" s="76" t="b">
        <f>IF(COUNTIF(A$1:A668,A:A)=1,MAX(B$1:B667)+1)</f>
        <v>0</v>
      </c>
      <c r="C668" s="73" t="str">
        <f t="shared" si="8"/>
        <v/>
      </c>
    </row>
    <row r="669" spans="1:3">
      <c r="A669" s="73" t="str">
        <f>IF(OR(path_project_list!F890="course-collection",path_project_list!G890="draft"),"",IF(path_project_list!D669&amp;" - "&amp;path_project_list!E669&lt;&gt;" - ",path_project_list!D669&amp;" - "&amp;path_project_list!E669,""))</f>
        <v>180 - Product Owner</v>
      </c>
      <c r="B669" s="76">
        <f>IF(COUNTIF(A$1:A669,A:A)=1,MAX(B$1:B668)+1)</f>
        <v>81</v>
      </c>
      <c r="C669" s="73" t="str">
        <f t="shared" si="8"/>
        <v/>
      </c>
    </row>
    <row r="670" spans="1:3">
      <c r="A670" s="73" t="str">
        <f>IF(OR(path_project_list!F891="course-collection",path_project_list!G891="draft"),"",IF(path_project_list!D670&amp;" - "&amp;path_project_list!E670&lt;&gt;" - ",path_project_list!D670&amp;" - "&amp;path_project_list!E670,""))</f>
        <v>180 - Product Owner</v>
      </c>
      <c r="B670" s="76" t="b">
        <f>IF(COUNTIF(A$1:A670,A:A)=1,MAX(B$1:B669)+1)</f>
        <v>0</v>
      </c>
      <c r="C670" s="73" t="str">
        <f t="shared" si="8"/>
        <v/>
      </c>
    </row>
    <row r="671" spans="1:3">
      <c r="A671" s="73" t="str">
        <f>IF(OR(path_project_list!F892="course-collection",path_project_list!G892="draft"),"",IF(path_project_list!D671&amp;" - "&amp;path_project_list!E671&lt;&gt;" - ",path_project_list!D671&amp;" - "&amp;path_project_list!E671,""))</f>
        <v>180 - Product Owner</v>
      </c>
      <c r="B671" s="76" t="b">
        <f>IF(COUNTIF(A$1:A671,A:A)=1,MAX(B$1:B670)+1)</f>
        <v>0</v>
      </c>
      <c r="C671" s="73" t="str">
        <f t="shared" si="8"/>
        <v/>
      </c>
    </row>
    <row r="672" spans="1:3">
      <c r="A672" s="73" t="str">
        <f>IF(OR(path_project_list!F893="course-collection",path_project_list!G893="draft"),"",IF(path_project_list!D672&amp;" - "&amp;path_project_list!E672&lt;&gt;" - ",path_project_list!D672&amp;" - "&amp;path_project_list!E672,""))</f>
        <v>180 - Product Owner</v>
      </c>
      <c r="B672" s="76" t="b">
        <f>IF(COUNTIF(A$1:A672,A:A)=1,MAX(B$1:B671)+1)</f>
        <v>0</v>
      </c>
      <c r="C672" s="73" t="str">
        <f t="shared" si="8"/>
        <v/>
      </c>
    </row>
    <row r="673" spans="1:3">
      <c r="A673" s="73" t="str">
        <f>IF(OR(path_project_list!F894="course-collection",path_project_list!G894="draft"),"",IF(path_project_list!D673&amp;" - "&amp;path_project_list!E673&lt;&gt;" - ",path_project_list!D673&amp;" - "&amp;path_project_list!E673,""))</f>
        <v>180 - Product Owner</v>
      </c>
      <c r="B673" s="76" t="b">
        <f>IF(COUNTIF(A$1:A673,A:A)=1,MAX(B$1:B672)+1)</f>
        <v>0</v>
      </c>
      <c r="C673" s="73" t="str">
        <f t="shared" si="8"/>
        <v/>
      </c>
    </row>
    <row r="674" spans="1:3">
      <c r="A674" s="73" t="str">
        <f>IF(OR(path_project_list!F895="course-collection",path_project_list!G895="draft"),"",IF(path_project_list!D674&amp;" - "&amp;path_project_list!E674&lt;&gt;" - ",path_project_list!D674&amp;" - "&amp;path_project_list!E674,""))</f>
        <v>180 - Product Owner</v>
      </c>
      <c r="B674" s="76" t="b">
        <f>IF(COUNTIF(A$1:A674,A:A)=1,MAX(B$1:B673)+1)</f>
        <v>0</v>
      </c>
      <c r="C674" s="73" t="str">
        <f t="shared" si="8"/>
        <v/>
      </c>
    </row>
    <row r="675" spans="1:3">
      <c r="A675" s="73" t="str">
        <f>IF(OR(path_project_list!F896="course-collection",path_project_list!G896="draft"),"",IF(path_project_list!D675&amp;" - "&amp;path_project_list!E675&lt;&gt;" - ",path_project_list!D675&amp;" - "&amp;path_project_list!E675,""))</f>
        <v>181 - Trouvez le métier qui vous correspond</v>
      </c>
      <c r="B675" s="76">
        <f>IF(COUNTIF(A$1:A675,A:A)=1,MAX(B$1:B674)+1)</f>
        <v>82</v>
      </c>
      <c r="C675" s="73" t="str">
        <f t="shared" si="8"/>
        <v/>
      </c>
    </row>
    <row r="676" spans="1:3">
      <c r="A676" s="73" t="str">
        <f>IF(OR(path_project_list!F897="course-collection",path_project_list!G897="draft"),"",IF(path_project_list!D676&amp;" - "&amp;path_project_list!E676&lt;&gt;" - ",path_project_list!D676&amp;" - "&amp;path_project_list!E676,""))</f>
        <v>181 - Trouvez le métier qui vous correspond</v>
      </c>
      <c r="B676" s="76" t="b">
        <f>IF(COUNTIF(A$1:A676,A:A)=1,MAX(B$1:B675)+1)</f>
        <v>0</v>
      </c>
      <c r="C676" s="73" t="str">
        <f t="shared" si="8"/>
        <v/>
      </c>
    </row>
    <row r="677" spans="1:3">
      <c r="A677" s="73" t="str">
        <f>IF(OR(path_project_list!F898="course-collection",path_project_list!G898="draft"),"",IF(path_project_list!D677&amp;" - "&amp;path_project_list!E677&lt;&gt;" - ",path_project_list!D677&amp;" - "&amp;path_project_list!E677,""))</f>
        <v>181 - Trouvez le métier qui vous correspond</v>
      </c>
      <c r="B677" s="76" t="b">
        <f>IF(COUNTIF(A$1:A677,A:A)=1,MAX(B$1:B676)+1)</f>
        <v>0</v>
      </c>
      <c r="C677" s="73" t="str">
        <f t="shared" si="8"/>
        <v/>
      </c>
    </row>
    <row r="678" spans="1:3">
      <c r="A678" s="73" t="str">
        <f>IF(OR(path_project_list!F899="course-collection",path_project_list!G899="draft"),"",IF(path_project_list!D678&amp;" - "&amp;path_project_list!E678&lt;&gt;" - ",path_project_list!D678&amp;" - "&amp;path_project_list!E678,""))</f>
        <v>183 - Software Architect</v>
      </c>
      <c r="B678" s="76">
        <f>IF(COUNTIF(A$1:A678,A:A)=1,MAX(B$1:B677)+1)</f>
        <v>83</v>
      </c>
      <c r="C678" s="73" t="str">
        <f t="shared" si="8"/>
        <v/>
      </c>
    </row>
    <row r="679" spans="1:3">
      <c r="A679" s="73" t="str">
        <f>IF(OR(path_project_list!F900="course-collection",path_project_list!G900="draft"),"",IF(path_project_list!D679&amp;" - "&amp;path_project_list!E679&lt;&gt;" - ",path_project_list!D679&amp;" - "&amp;path_project_list!E679,""))</f>
        <v>183 - Software Architect</v>
      </c>
      <c r="B679" s="76" t="b">
        <f>IF(COUNTIF(A$1:A679,A:A)=1,MAX(B$1:B678)+1)</f>
        <v>0</v>
      </c>
      <c r="C679" s="73" t="str">
        <f t="shared" si="8"/>
        <v/>
      </c>
    </row>
    <row r="680" spans="1:3">
      <c r="A680" s="73" t="str">
        <f>IF(OR(path_project_list!F901="course-collection",path_project_list!G901="draft"),"",IF(path_project_list!D680&amp;" - "&amp;path_project_list!E680&lt;&gt;" - ",path_project_list!D680&amp;" - "&amp;path_project_list!E680,""))</f>
        <v>183 - Software Architect</v>
      </c>
      <c r="B680" s="76" t="b">
        <f>IF(COUNTIF(A$1:A680,A:A)=1,MAX(B$1:B679)+1)</f>
        <v>0</v>
      </c>
      <c r="C680" s="73" t="str">
        <f t="shared" si="8"/>
        <v/>
      </c>
    </row>
    <row r="681" spans="1:3">
      <c r="A681" s="73" t="str">
        <f>IF(OR(path_project_list!F902="course-collection",path_project_list!G902="draft"),"",IF(path_project_list!D681&amp;" - "&amp;path_project_list!E681&lt;&gt;" - ",path_project_list!D681&amp;" - "&amp;path_project_list!E681,""))</f>
        <v>183 - Software Architect</v>
      </c>
      <c r="B681" s="76" t="b">
        <f>IF(COUNTIF(A$1:A681,A:A)=1,MAX(B$1:B680)+1)</f>
        <v>0</v>
      </c>
      <c r="C681" s="73" t="str">
        <f t="shared" si="8"/>
        <v/>
      </c>
    </row>
    <row r="682" spans="1:3">
      <c r="A682" s="73" t="str">
        <f>IF(OR(path_project_list!F903="course-collection",path_project_list!G903="draft"),"",IF(path_project_list!D682&amp;" - "&amp;path_project_list!E682&lt;&gt;" - ",path_project_list!D682&amp;" - "&amp;path_project_list!E682,""))</f>
        <v>183 - Software Architect</v>
      </c>
      <c r="B682" s="76" t="b">
        <f>IF(COUNTIF(A$1:A682,A:A)=1,MAX(B$1:B681)+1)</f>
        <v>0</v>
      </c>
      <c r="C682" s="73" t="str">
        <f t="shared" si="8"/>
        <v/>
      </c>
    </row>
    <row r="683" spans="1:3">
      <c r="A683" s="73" t="str">
        <f>IF(OR(path_project_list!F904="course-collection",path_project_list!G904="draft"),"",IF(path_project_list!D683&amp;" - "&amp;path_project_list!E683&lt;&gt;" - ",path_project_list!D683&amp;" - "&amp;path_project_list!E683,""))</f>
        <v>183 - Software Architect</v>
      </c>
      <c r="B683" s="76" t="b">
        <f>IF(COUNTIF(A$1:A683,A:A)=1,MAX(B$1:B682)+1)</f>
        <v>0</v>
      </c>
      <c r="C683" s="73" t="str">
        <f t="shared" si="8"/>
        <v/>
      </c>
    </row>
    <row r="684" spans="1:3">
      <c r="A684" s="73" t="str">
        <f>IF(OR(path_project_list!F905="course-collection",path_project_list!G905="draft"),"",IF(path_project_list!D684&amp;" - "&amp;path_project_list!E684&lt;&gt;" - ",path_project_list!D684&amp;" - "&amp;path_project_list!E684,""))</f>
        <v>183 - Software Architect</v>
      </c>
      <c r="B684" s="76" t="b">
        <f>IF(COUNTIF(A$1:A684,A:A)=1,MAX(B$1:B683)+1)</f>
        <v>0</v>
      </c>
      <c r="C684" s="73" t="str">
        <f t="shared" si="8"/>
        <v/>
      </c>
    </row>
    <row r="685" spans="1:3">
      <c r="A685" s="73" t="str">
        <f>IF(OR(path_project_list!F906="course-collection",path_project_list!G906="draft"),"",IF(path_project_list!D685&amp;" - "&amp;path_project_list!E685&lt;&gt;" - ",path_project_list!D685&amp;" - "&amp;path_project_list!E685,""))</f>
        <v>183 - Software Architect</v>
      </c>
      <c r="B685" s="76" t="b">
        <f>IF(COUNTIF(A$1:A685,A:A)=1,MAX(B$1:B684)+1)</f>
        <v>0</v>
      </c>
      <c r="C685" s="73" t="str">
        <f t="shared" si="8"/>
        <v/>
      </c>
    </row>
    <row r="686" spans="1:3">
      <c r="A686" s="73" t="str">
        <f>IF(OR(path_project_list!F907="course-collection",path_project_list!G907="draft"),"",IF(path_project_list!D686&amp;" - "&amp;path_project_list!E686&lt;&gt;" - ",path_project_list!D686&amp;" - "&amp;path_project_list!E686,""))</f>
        <v>183 - Software Architect</v>
      </c>
      <c r="B686" s="76" t="b">
        <f>IF(COUNTIF(A$1:A686,A:A)=1,MAX(B$1:B685)+1)</f>
        <v>0</v>
      </c>
      <c r="C686" s="73" t="str">
        <f t="shared" si="8"/>
        <v/>
      </c>
    </row>
    <row r="687" spans="1:3">
      <c r="A687" s="73" t="str">
        <f>IF(OR(path_project_list!F908="course-collection",path_project_list!G908="draft"),"",IF(path_project_list!D687&amp;" - "&amp;path_project_list!E687&lt;&gt;" - ",path_project_list!D687&amp;" - "&amp;path_project_list!E687,""))</f>
        <v>183 - Software Architect</v>
      </c>
      <c r="B687" s="76" t="b">
        <f>IF(COUNTIF(A$1:A687,A:A)=1,MAX(B$1:B686)+1)</f>
        <v>0</v>
      </c>
      <c r="C687" s="73" t="str">
        <f t="shared" si="8"/>
        <v/>
      </c>
    </row>
    <row r="688" spans="1:3">
      <c r="A688" s="73" t="str">
        <f>IF(OR(path_project_list!F909="course-collection",path_project_list!G909="draft"),"",IF(path_project_list!D688&amp;" - "&amp;path_project_list!E688&lt;&gt;" - ",path_project_list!D688&amp;" - "&amp;path_project_list!E688,""))</f>
        <v>183 - Software Architect</v>
      </c>
      <c r="B688" s="76" t="b">
        <f>IF(COUNTIF(A$1:A688,A:A)=1,MAX(B$1:B687)+1)</f>
        <v>0</v>
      </c>
      <c r="C688" s="73" t="str">
        <f t="shared" si="8"/>
        <v/>
      </c>
    </row>
    <row r="689" spans="1:3">
      <c r="A689" s="73" t="str">
        <f>IF(OR(path_project_list!F910="course-collection",path_project_list!G910="draft"),"",IF(path_project_list!D689&amp;" - "&amp;path_project_list!E689&lt;&gt;" - ",path_project_list!D689&amp;" - "&amp;path_project_list!E689,""))</f>
        <v>183 - Software Architect</v>
      </c>
      <c r="B689" s="76" t="b">
        <f>IF(COUNTIF(A$1:A689,A:A)=1,MAX(B$1:B688)+1)</f>
        <v>0</v>
      </c>
      <c r="C689" s="73" t="str">
        <f t="shared" si="8"/>
        <v/>
      </c>
    </row>
    <row r="690" spans="1:3">
      <c r="A690" s="73" t="str">
        <f>IF(OR(path_project_list!F911="course-collection",path_project_list!G911="draft"),"",IF(path_project_list!D690&amp;" - "&amp;path_project_list!E690&lt;&gt;" - ",path_project_list!D690&amp;" - "&amp;path_project_list!E690,""))</f>
        <v>185 - Développeur Web</v>
      </c>
      <c r="B690" s="76">
        <f>IF(COUNTIF(A$1:A690,A:A)=1,MAX(B$1:B689)+1)</f>
        <v>84</v>
      </c>
      <c r="C690" s="73" t="str">
        <f t="shared" si="8"/>
        <v/>
      </c>
    </row>
    <row r="691" spans="1:3">
      <c r="A691" s="73" t="str">
        <f>IF(OR(path_project_list!F912="course-collection",path_project_list!G912="draft"),"",IF(path_project_list!D691&amp;" - "&amp;path_project_list!E691&lt;&gt;" - ",path_project_list!D691&amp;" - "&amp;path_project_list!E691,""))</f>
        <v>185 - Développeur Web</v>
      </c>
      <c r="B691" s="76" t="b">
        <f>IF(COUNTIF(A$1:A691,A:A)=1,MAX(B$1:B690)+1)</f>
        <v>0</v>
      </c>
      <c r="C691" s="73" t="str">
        <f t="shared" si="8"/>
        <v/>
      </c>
    </row>
    <row r="692" spans="1:3">
      <c r="A692" s="73" t="str">
        <f>IF(OR(path_project_list!F913="course-collection",path_project_list!G913="draft"),"",IF(path_project_list!D692&amp;" - "&amp;path_project_list!E692&lt;&gt;" - ",path_project_list!D692&amp;" - "&amp;path_project_list!E692,""))</f>
        <v>185 - Développeur Web</v>
      </c>
      <c r="B692" s="76" t="b">
        <f>IF(COUNTIF(A$1:A692,A:A)=1,MAX(B$1:B691)+1)</f>
        <v>0</v>
      </c>
      <c r="C692" s="73" t="str">
        <f t="shared" si="8"/>
        <v/>
      </c>
    </row>
    <row r="693" spans="1:3">
      <c r="A693" s="73" t="str">
        <f>IF(OR(path_project_list!F914="course-collection",path_project_list!G914="draft"),"",IF(path_project_list!D693&amp;" - "&amp;path_project_list!E693&lt;&gt;" - ",path_project_list!D693&amp;" - "&amp;path_project_list!E693,""))</f>
        <v>185 - Développeur Web</v>
      </c>
      <c r="B693" s="76" t="b">
        <f>IF(COUNTIF(A$1:A693,A:A)=1,MAX(B$1:B692)+1)</f>
        <v>0</v>
      </c>
      <c r="C693" s="73" t="str">
        <f t="shared" si="8"/>
        <v/>
      </c>
    </row>
    <row r="694" spans="1:3">
      <c r="A694" s="73" t="str">
        <f>IF(OR(path_project_list!F915="course-collection",path_project_list!G915="draft"),"",IF(path_project_list!D694&amp;" - "&amp;path_project_list!E694&lt;&gt;" - ",path_project_list!D694&amp;" - "&amp;path_project_list!E694,""))</f>
        <v>185 - Développeur Web</v>
      </c>
      <c r="B694" s="76" t="b">
        <f>IF(COUNTIF(A$1:A694,A:A)=1,MAX(B$1:B693)+1)</f>
        <v>0</v>
      </c>
      <c r="C694" s="73" t="str">
        <f t="shared" si="8"/>
        <v/>
      </c>
    </row>
    <row r="695" spans="1:3">
      <c r="A695" s="73" t="str">
        <f>IF(OR(path_project_list!F916="course-collection",path_project_list!G916="draft"),"",IF(path_project_list!D695&amp;" - "&amp;path_project_list!E695&lt;&gt;" - ",path_project_list!D695&amp;" - "&amp;path_project_list!E695,""))</f>
        <v>185 - Développeur Web</v>
      </c>
      <c r="B695" s="76" t="b">
        <f>IF(COUNTIF(A$1:A695,A:A)=1,MAX(B$1:B694)+1)</f>
        <v>0</v>
      </c>
      <c r="C695" s="73" t="str">
        <f t="shared" si="8"/>
        <v/>
      </c>
    </row>
    <row r="696" spans="1:3">
      <c r="A696" s="73" t="str">
        <f>IF(OR(path_project_list!F917="course-collection",path_project_list!G917="draft"),"",IF(path_project_list!D696&amp;" - "&amp;path_project_list!E696&lt;&gt;" - ",path_project_list!D696&amp;" - "&amp;path_project_list!E696,""))</f>
        <v>185 - Développeur Web</v>
      </c>
      <c r="B696" s="76" t="b">
        <f>IF(COUNTIF(A$1:A696,A:A)=1,MAX(B$1:B695)+1)</f>
        <v>0</v>
      </c>
      <c r="C696" s="73" t="str">
        <f t="shared" si="8"/>
        <v/>
      </c>
    </row>
    <row r="697" spans="1:3">
      <c r="A697" s="73" t="str">
        <f>IF(OR(path_project_list!F918="course-collection",path_project_list!G918="draft"),"",IF(path_project_list!D697&amp;" - "&amp;path_project_list!E697&lt;&gt;" - ",path_project_list!D697&amp;" - "&amp;path_project_list!E697,""))</f>
        <v>188 - Ingénieur IA</v>
      </c>
      <c r="B697" s="76">
        <f>IF(COUNTIF(A$1:A697,A:A)=1,MAX(B$1:B696)+1)</f>
        <v>85</v>
      </c>
      <c r="C697" s="73" t="str">
        <f t="shared" si="8"/>
        <v/>
      </c>
    </row>
    <row r="698" spans="1:3">
      <c r="A698" s="73" t="str">
        <f>IF(OR(path_project_list!F919="course-collection",path_project_list!G919="draft"),"",IF(path_project_list!D698&amp;" - "&amp;path_project_list!E698&lt;&gt;" - ",path_project_list!D698&amp;" - "&amp;path_project_list!E698,""))</f>
        <v>188 - Ingénieur IA</v>
      </c>
      <c r="B698" s="76" t="b">
        <f>IF(COUNTIF(A$1:A698,A:A)=1,MAX(B$1:B697)+1)</f>
        <v>0</v>
      </c>
      <c r="C698" s="73" t="str">
        <f t="shared" si="8"/>
        <v/>
      </c>
    </row>
    <row r="699" spans="1:3">
      <c r="A699" s="73" t="str">
        <f>IF(OR(path_project_list!F920="course-collection",path_project_list!G920="draft"),"",IF(path_project_list!D699&amp;" - "&amp;path_project_list!E699&lt;&gt;" - ",path_project_list!D699&amp;" - "&amp;path_project_list!E699,""))</f>
        <v>188 - Ingénieur IA</v>
      </c>
      <c r="B699" s="76" t="b">
        <f>IF(COUNTIF(A$1:A699,A:A)=1,MAX(B$1:B698)+1)</f>
        <v>0</v>
      </c>
      <c r="C699" s="73" t="str">
        <f t="shared" si="8"/>
        <v/>
      </c>
    </row>
    <row r="700" spans="1:3">
      <c r="A700" s="73" t="str">
        <f>IF(OR(path_project_list!F921="course-collection",path_project_list!G921="draft"),"",IF(path_project_list!D700&amp;" - "&amp;path_project_list!E700&lt;&gt;" - ",path_project_list!D700&amp;" - "&amp;path_project_list!E700,""))</f>
        <v>188 - Ingénieur IA</v>
      </c>
      <c r="B700" s="76" t="b">
        <f>IF(COUNTIF(A$1:A700,A:A)=1,MAX(B$1:B699)+1)</f>
        <v>0</v>
      </c>
      <c r="C700" s="73" t="str">
        <f t="shared" si="8"/>
        <v/>
      </c>
    </row>
    <row r="701" spans="1:3">
      <c r="A701" s="73" t="str">
        <f>IF(OR(path_project_list!F922="course-collection",path_project_list!G922="draft"),"",IF(path_project_list!D701&amp;" - "&amp;path_project_list!E701&lt;&gt;" - ",path_project_list!D701&amp;" - "&amp;path_project_list!E701,""))</f>
        <v>188 - Ingénieur IA</v>
      </c>
      <c r="B701" s="76" t="b">
        <f>IF(COUNTIF(A$1:A701,A:A)=1,MAX(B$1:B700)+1)</f>
        <v>0</v>
      </c>
      <c r="C701" s="73" t="str">
        <f t="shared" si="8"/>
        <v/>
      </c>
    </row>
    <row r="702" spans="1:3">
      <c r="A702" s="73" t="str">
        <f>IF(OR(path_project_list!F923="course-collection",path_project_list!G923="draft"),"",IF(path_project_list!D702&amp;" - "&amp;path_project_list!E702&lt;&gt;" - ",path_project_list!D702&amp;" - "&amp;path_project_list!E702,""))</f>
        <v>188 - Ingénieur IA</v>
      </c>
      <c r="B702" s="76" t="b">
        <f>IF(COUNTIF(A$1:A702,A:A)=1,MAX(B$1:B701)+1)</f>
        <v>0</v>
      </c>
      <c r="C702" s="73" t="str">
        <f t="shared" si="8"/>
        <v/>
      </c>
    </row>
    <row r="703" spans="1:3">
      <c r="A703" s="73" t="str">
        <f>IF(OR(path_project_list!F924="course-collection",path_project_list!G924="draft"),"",IF(path_project_list!D703&amp;" - "&amp;path_project_list!E703&lt;&gt;" - ",path_project_list!D703&amp;" - "&amp;path_project_list!E703,""))</f>
        <v>188 - Ingénieur IA</v>
      </c>
      <c r="B703" s="76" t="b">
        <f>IF(COUNTIF(A$1:A703,A:A)=1,MAX(B$1:B702)+1)</f>
        <v>0</v>
      </c>
      <c r="C703" s="73" t="str">
        <f t="shared" si="8"/>
        <v/>
      </c>
    </row>
    <row r="704" spans="1:3">
      <c r="A704" s="73" t="str">
        <f>IF(OR(path_project_list!F925="course-collection",path_project_list!G925="draft"),"",IF(path_project_list!D704&amp;" - "&amp;path_project_list!E704&lt;&gt;" - ",path_project_list!D704&amp;" - "&amp;path_project_list!E704,""))</f>
        <v>188 - Ingénieur IA</v>
      </c>
      <c r="B704" s="76" t="b">
        <f>IF(COUNTIF(A$1:A704,A:A)=1,MAX(B$1:B703)+1)</f>
        <v>0</v>
      </c>
      <c r="C704" s="73" t="str">
        <f t="shared" si="8"/>
        <v/>
      </c>
    </row>
    <row r="705" spans="1:3">
      <c r="A705" s="73" t="str">
        <f>IF(OR(path_project_list!F926="course-collection",path_project_list!G926="draft"),"",IF(path_project_list!D705&amp;" - "&amp;path_project_list!E705&lt;&gt;" - ",path_project_list!D705&amp;" - "&amp;path_project_list!E705,""))</f>
        <v>188 - Ingénieur IA</v>
      </c>
      <c r="B705" s="76" t="b">
        <f>IF(COUNTIF(A$1:A705,A:A)=1,MAX(B$1:B704)+1)</f>
        <v>0</v>
      </c>
      <c r="C705" s="73" t="str">
        <f t="shared" si="8"/>
        <v/>
      </c>
    </row>
    <row r="706" spans="1:3">
      <c r="A706" s="73" t="str">
        <f>IF(OR(path_project_list!F927="course-collection",path_project_list!G927="draft"),"",IF(path_project_list!D706&amp;" - "&amp;path_project_list!E706&lt;&gt;" - ",path_project_list!D706&amp;" - "&amp;path_project_list!E706,""))</f>
        <v>188 - Ingénieur IA</v>
      </c>
      <c r="B706" s="76" t="b">
        <f>IF(COUNTIF(A$1:A706,A:A)=1,MAX(B$1:B705)+1)</f>
        <v>0</v>
      </c>
      <c r="C706" s="73" t="str">
        <f t="shared" si="8"/>
        <v/>
      </c>
    </row>
    <row r="707" spans="1:3">
      <c r="A707" s="73" t="str">
        <f>IF(OR(path_project_list!F928="course-collection",path_project_list!G928="draft"),"",IF(path_project_list!D707&amp;" - "&amp;path_project_list!E707&lt;&gt;" - ",path_project_list!D707&amp;" - "&amp;path_project_list!E707,""))</f>
        <v>188 - Ingénieur IA</v>
      </c>
      <c r="B707" s="76" t="b">
        <f>IF(COUNTIF(A$1:A707,A:A)=1,MAX(B$1:B706)+1)</f>
        <v>0</v>
      </c>
      <c r="C707" s="73" t="str">
        <f t="shared" si="8"/>
        <v/>
      </c>
    </row>
    <row r="708" spans="1:3">
      <c r="A708" s="73" t="str">
        <f>IF(OR(path_project_list!F929="course-collection",path_project_list!G929="draft"),"",IF(path_project_list!D708&amp;" - "&amp;path_project_list!E708&lt;&gt;" - ",path_project_list!D708&amp;" - "&amp;path_project_list!E708,""))</f>
        <v>190 - Architecte logiciel</v>
      </c>
      <c r="B708" s="76">
        <f>IF(COUNTIF(A$1:A708,A:A)=1,MAX(B$1:B707)+1)</f>
        <v>86</v>
      </c>
      <c r="C708" s="73" t="str">
        <f t="shared" si="8"/>
        <v/>
      </c>
    </row>
    <row r="709" spans="1:3">
      <c r="A709" s="73" t="str">
        <f>IF(OR(path_project_list!F930="course-collection",path_project_list!G930="draft"),"",IF(path_project_list!D709&amp;" - "&amp;path_project_list!E709&lt;&gt;" - ",path_project_list!D709&amp;" - "&amp;path_project_list!E709,""))</f>
        <v>190 - Architecte logiciel</v>
      </c>
      <c r="B709" s="76" t="b">
        <f>IF(COUNTIF(A$1:A709,A:A)=1,MAX(B$1:B708)+1)</f>
        <v>0</v>
      </c>
      <c r="C709" s="73" t="str">
        <f t="shared" si="8"/>
        <v/>
      </c>
    </row>
    <row r="710" spans="1:3">
      <c r="A710" s="73" t="str">
        <f>IF(OR(path_project_list!F931="course-collection",path_project_list!G931="draft"),"",IF(path_project_list!D710&amp;" - "&amp;path_project_list!E710&lt;&gt;" - ",path_project_list!D710&amp;" - "&amp;path_project_list!E710,""))</f>
        <v>190 - Architecte logiciel</v>
      </c>
      <c r="B710" s="76" t="b">
        <f>IF(COUNTIF(A$1:A710,A:A)=1,MAX(B$1:B709)+1)</f>
        <v>0</v>
      </c>
      <c r="C710" s="73" t="str">
        <f t="shared" si="8"/>
        <v/>
      </c>
    </row>
    <row r="711" spans="1:3">
      <c r="A711" s="73" t="str">
        <f>IF(OR(path_project_list!F932="course-collection",path_project_list!G932="draft"),"",IF(path_project_list!D711&amp;" - "&amp;path_project_list!E711&lt;&gt;" - ",path_project_list!D711&amp;" - "&amp;path_project_list!E711,""))</f>
        <v>190 - Architecte logiciel</v>
      </c>
      <c r="B711" s="76" t="b">
        <f>IF(COUNTIF(A$1:A711,A:A)=1,MAX(B$1:B710)+1)</f>
        <v>0</v>
      </c>
      <c r="C711" s="73" t="str">
        <f t="shared" si="8"/>
        <v/>
      </c>
    </row>
    <row r="712" spans="1:3">
      <c r="A712" s="73" t="str">
        <f>IF(OR(path_project_list!F933="course-collection",path_project_list!G933="draft"),"",IF(path_project_list!D712&amp;" - "&amp;path_project_list!E712&lt;&gt;" - ",path_project_list!D712&amp;" - "&amp;path_project_list!E712,""))</f>
        <v>190 - Architecte logiciel</v>
      </c>
      <c r="B712" s="76" t="b">
        <f>IF(COUNTIF(A$1:A712,A:A)=1,MAX(B$1:B711)+1)</f>
        <v>0</v>
      </c>
      <c r="C712" s="73" t="str">
        <f t="shared" si="8"/>
        <v/>
      </c>
    </row>
    <row r="713" spans="1:3">
      <c r="A713" s="73" t="str">
        <f>IF(OR(path_project_list!F934="course-collection",path_project_list!G934="draft"),"",IF(path_project_list!D713&amp;" - "&amp;path_project_list!E713&lt;&gt;" - ",path_project_list!D713&amp;" - "&amp;path_project_list!E713,""))</f>
        <v>190 - Architecte logiciel</v>
      </c>
      <c r="B713" s="76" t="b">
        <f>IF(COUNTIF(A$1:A713,A:A)=1,MAX(B$1:B712)+1)</f>
        <v>0</v>
      </c>
      <c r="C713" s="73" t="str">
        <f t="shared" si="8"/>
        <v/>
      </c>
    </row>
    <row r="714" spans="1:3">
      <c r="A714" s="73" t="str">
        <f>IF(OR(path_project_list!F935="course-collection",path_project_list!G935="draft"),"",IF(path_project_list!D714&amp;" - "&amp;path_project_list!E714&lt;&gt;" - ",path_project_list!D714&amp;" - "&amp;path_project_list!E714,""))</f>
        <v>190 - Architecte logiciel</v>
      </c>
      <c r="B714" s="76" t="b">
        <f>IF(COUNTIF(A$1:A714,A:A)=1,MAX(B$1:B713)+1)</f>
        <v>0</v>
      </c>
      <c r="C714" s="73" t="str">
        <f t="shared" si="8"/>
        <v/>
      </c>
    </row>
    <row r="715" spans="1:3">
      <c r="A715" s="73" t="str">
        <f>IF(OR(path_project_list!F936="course-collection",path_project_list!G936="draft"),"",IF(path_project_list!D715&amp;" - "&amp;path_project_list!E715&lt;&gt;" - ",path_project_list!D715&amp;" - "&amp;path_project_list!E715,""))</f>
        <v>190 - Architecte logiciel</v>
      </c>
      <c r="B715" s="76" t="b">
        <f>IF(COUNTIF(A$1:A715,A:A)=1,MAX(B$1:B714)+1)</f>
        <v>0</v>
      </c>
      <c r="C715" s="73" t="str">
        <f t="shared" si="8"/>
        <v/>
      </c>
    </row>
    <row r="716" spans="1:3">
      <c r="A716" s="73" t="str">
        <f>IF(OR(path_project_list!F937="course-collection",path_project_list!G937="draft"),"",IF(path_project_list!D716&amp;" - "&amp;path_project_list!E716&lt;&gt;" - ",path_project_list!D716&amp;" - "&amp;path_project_list!E716,""))</f>
        <v>190 - Architecte logiciel</v>
      </c>
      <c r="B716" s="76" t="b">
        <f>IF(COUNTIF(A$1:A716,A:A)=1,MAX(B$1:B715)+1)</f>
        <v>0</v>
      </c>
      <c r="C716" s="73" t="str">
        <f t="shared" si="8"/>
        <v/>
      </c>
    </row>
    <row r="717" spans="1:3">
      <c r="A717" s="73" t="str">
        <f>IF(OR(path_project_list!F938="course-collection",path_project_list!G938="draft"),"",IF(path_project_list!D717&amp;" - "&amp;path_project_list!E717&lt;&gt;" - ",path_project_list!D717&amp;" - "&amp;path_project_list!E717,""))</f>
        <v>190 - Architecte logiciel</v>
      </c>
      <c r="B717" s="76" t="b">
        <f>IF(COUNTIF(A$1:A717,A:A)=1,MAX(B$1:B716)+1)</f>
        <v>0</v>
      </c>
      <c r="C717" s="73" t="str">
        <f t="shared" si="8"/>
        <v/>
      </c>
    </row>
    <row r="718" spans="1:3">
      <c r="A718" s="73" t="str">
        <f>IF(OR(path_project_list!F939="course-collection",path_project_list!G939="draft"),"",IF(path_project_list!D718&amp;" - "&amp;path_project_list!E718&lt;&gt;" - ",path_project_list!D718&amp;" - "&amp;path_project_list!E718,""))</f>
        <v>190 - Architecte logiciel</v>
      </c>
      <c r="B718" s="76" t="b">
        <f>IF(COUNTIF(A$1:A718,A:A)=1,MAX(B$1:B717)+1)</f>
        <v>0</v>
      </c>
      <c r="C718" s="73" t="str">
        <f t="shared" si="8"/>
        <v/>
      </c>
    </row>
    <row r="719" spans="1:3">
      <c r="A719" s="73" t="str">
        <f>IF(OR(path_project_list!F940="course-collection",path_project_list!G940="draft"),"",IF(path_project_list!D719&amp;" - "&amp;path_project_list!E719&lt;&gt;" - ",path_project_list!D719&amp;" - "&amp;path_project_list!E719,""))</f>
        <v>190 - Architecte logiciel</v>
      </c>
      <c r="B719" s="76" t="b">
        <f>IF(COUNTIF(A$1:A719,A:A)=1,MAX(B$1:B718)+1)</f>
        <v>0</v>
      </c>
      <c r="C719" s="73" t="str">
        <f t="shared" si="8"/>
        <v/>
      </c>
    </row>
    <row r="720" spans="1:3">
      <c r="A720" s="73" t="str">
        <f>IF(OR(path_project_list!F941="course-collection",path_project_list!G941="draft"),"",IF(path_project_list!D720&amp;" - "&amp;path_project_list!E720&lt;&gt;" - ",path_project_list!D720&amp;" - "&amp;path_project_list!E720,""))</f>
        <v>191 - Développeur d'application - Java</v>
      </c>
      <c r="B720" s="76">
        <f>IF(COUNTIF(A$1:A720,A:A)=1,MAX(B$1:B719)+1)</f>
        <v>87</v>
      </c>
      <c r="C720" s="73" t="str">
        <f t="shared" si="8"/>
        <v/>
      </c>
    </row>
    <row r="721" spans="1:3">
      <c r="A721" s="73" t="str">
        <f>IF(OR(path_project_list!F942="course-collection",path_project_list!G942="draft"),"",IF(path_project_list!D721&amp;" - "&amp;path_project_list!E721&lt;&gt;" - ",path_project_list!D721&amp;" - "&amp;path_project_list!E721,""))</f>
        <v>191 - Développeur d'application - Java</v>
      </c>
      <c r="B721" s="76" t="b">
        <f>IF(COUNTIF(A$1:A721,A:A)=1,MAX(B$1:B720)+1)</f>
        <v>0</v>
      </c>
      <c r="C721" s="73" t="str">
        <f t="shared" si="8"/>
        <v/>
      </c>
    </row>
    <row r="722" spans="1:3">
      <c r="A722" s="73" t="str">
        <f>IF(OR(path_project_list!F943="course-collection",path_project_list!G943="draft"),"",IF(path_project_list!D722&amp;" - "&amp;path_project_list!E722&lt;&gt;" - ",path_project_list!D722&amp;" - "&amp;path_project_list!E722,""))</f>
        <v>191 - Développeur d'application - Java</v>
      </c>
      <c r="B722" s="76" t="b">
        <f>IF(COUNTIF(A$1:A722,A:A)=1,MAX(B$1:B721)+1)</f>
        <v>0</v>
      </c>
      <c r="C722" s="73" t="str">
        <f t="shared" ref="C722:C785" si="9">INDEX(A:A,MATCH(ROW()-1,B:B),0)</f>
        <v/>
      </c>
    </row>
    <row r="723" spans="1:3">
      <c r="A723" s="73" t="str">
        <f>IF(OR(path_project_list!F944="course-collection",path_project_list!G944="draft"),"",IF(path_project_list!D723&amp;" - "&amp;path_project_list!E723&lt;&gt;" - ",path_project_list!D723&amp;" - "&amp;path_project_list!E723,""))</f>
        <v>191 - Développeur d'application - Java</v>
      </c>
      <c r="B723" s="76" t="b">
        <f>IF(COUNTIF(A$1:A723,A:A)=1,MAX(B$1:B722)+1)</f>
        <v>0</v>
      </c>
      <c r="C723" s="73" t="str">
        <f t="shared" si="9"/>
        <v/>
      </c>
    </row>
    <row r="724" spans="1:3">
      <c r="A724" s="73" t="str">
        <f>IF(OR(path_project_list!F945="course-collection",path_project_list!G945="draft"),"",IF(path_project_list!D724&amp;" - "&amp;path_project_list!E724&lt;&gt;" - ",path_project_list!D724&amp;" - "&amp;path_project_list!E724,""))</f>
        <v>191 - Développeur d'application - Java</v>
      </c>
      <c r="B724" s="76" t="b">
        <f>IF(COUNTIF(A$1:A724,A:A)=1,MAX(B$1:B723)+1)</f>
        <v>0</v>
      </c>
      <c r="C724" s="73" t="str">
        <f t="shared" si="9"/>
        <v/>
      </c>
    </row>
    <row r="725" spans="1:3">
      <c r="A725" s="73" t="str">
        <f>IF(OR(path_project_list!F946="course-collection",path_project_list!G946="draft"),"",IF(path_project_list!D725&amp;" - "&amp;path_project_list!E725&lt;&gt;" - ",path_project_list!D725&amp;" - "&amp;path_project_list!E725,""))</f>
        <v>191 - Développeur d'application - Java</v>
      </c>
      <c r="B725" s="76" t="b">
        <f>IF(COUNTIF(A$1:A725,A:A)=1,MAX(B$1:B724)+1)</f>
        <v>0</v>
      </c>
      <c r="C725" s="73" t="str">
        <f t="shared" si="9"/>
        <v/>
      </c>
    </row>
    <row r="726" spans="1:3">
      <c r="A726" s="73" t="str">
        <f>IF(OR(path_project_list!F947="course-collection",path_project_list!G947="draft"),"",IF(path_project_list!D726&amp;" - "&amp;path_project_list!E726&lt;&gt;" - ",path_project_list!D726&amp;" - "&amp;path_project_list!E726,""))</f>
        <v>191 - Développeur d'application - Java</v>
      </c>
      <c r="B726" s="76" t="b">
        <f>IF(COUNTIF(A$1:A726,A:A)=1,MAX(B$1:B725)+1)</f>
        <v>0</v>
      </c>
      <c r="C726" s="73" t="str">
        <f t="shared" si="9"/>
        <v/>
      </c>
    </row>
    <row r="727" spans="1:3">
      <c r="A727" s="73" t="str">
        <f>IF(OR(path_project_list!F948="course-collection",path_project_list!G948="draft"),"",IF(path_project_list!D727&amp;" - "&amp;path_project_list!E727&lt;&gt;" - ",path_project_list!D727&amp;" - "&amp;path_project_list!E727,""))</f>
        <v>191 - Développeur d'application - Java</v>
      </c>
      <c r="B727" s="76" t="b">
        <f>IF(COUNTIF(A$1:A727,A:A)=1,MAX(B$1:B726)+1)</f>
        <v>0</v>
      </c>
      <c r="C727" s="73" t="str">
        <f t="shared" si="9"/>
        <v/>
      </c>
    </row>
    <row r="728" spans="1:3">
      <c r="A728" s="73" t="str">
        <f>IF(OR(path_project_list!F949="course-collection",path_project_list!G949="draft"),"",IF(path_project_list!D728&amp;" - "&amp;path_project_list!E728&lt;&gt;" - ",path_project_list!D728&amp;" - "&amp;path_project_list!E728,""))</f>
        <v>191 - Développeur d'application - Java</v>
      </c>
      <c r="B728" s="76" t="b">
        <f>IF(COUNTIF(A$1:A728,A:A)=1,MAX(B$1:B727)+1)</f>
        <v>0</v>
      </c>
      <c r="C728" s="73" t="str">
        <f t="shared" si="9"/>
        <v/>
      </c>
    </row>
    <row r="729" spans="1:3">
      <c r="A729" s="73" t="str">
        <f>IF(OR(path_project_list!F950="course-collection",path_project_list!G950="draft"),"",IF(path_project_list!D729&amp;" - "&amp;path_project_list!E729&lt;&gt;" - ",path_project_list!D729&amp;" - "&amp;path_project_list!E729,""))</f>
        <v>192 - PRFE Administrateur Infrastructure et Cloud</v>
      </c>
      <c r="B729" s="76">
        <f>IF(COUNTIF(A$1:A729,A:A)=1,MAX(B$1:B728)+1)</f>
        <v>88</v>
      </c>
      <c r="C729" s="73" t="str">
        <f t="shared" si="9"/>
        <v/>
      </c>
    </row>
    <row r="730" spans="1:3">
      <c r="A730" s="73" t="str">
        <f>IF(OR(path_project_list!F951="course-collection",path_project_list!G951="draft"),"",IF(path_project_list!D730&amp;" - "&amp;path_project_list!E730&lt;&gt;" - ",path_project_list!D730&amp;" - "&amp;path_project_list!E730,""))</f>
        <v>192 - PRFE Administrateur Infrastructure et Cloud</v>
      </c>
      <c r="B730" s="76" t="b">
        <f>IF(COUNTIF(A$1:A730,A:A)=1,MAX(B$1:B729)+1)</f>
        <v>0</v>
      </c>
      <c r="C730" s="73" t="str">
        <f t="shared" si="9"/>
        <v/>
      </c>
    </row>
    <row r="731" spans="1:3">
      <c r="A731" s="73" t="str">
        <f>IF(OR(path_project_list!F952="course-collection",path_project_list!G952="draft"),"",IF(path_project_list!D731&amp;" - "&amp;path_project_list!E731&lt;&gt;" - ",path_project_list!D731&amp;" - "&amp;path_project_list!E731,""))</f>
        <v>192 - PRFE Administrateur Infrastructure et Cloud</v>
      </c>
      <c r="B731" s="76" t="b">
        <f>IF(COUNTIF(A$1:A731,A:A)=1,MAX(B$1:B730)+1)</f>
        <v>0</v>
      </c>
      <c r="C731" s="73" t="str">
        <f t="shared" si="9"/>
        <v/>
      </c>
    </row>
    <row r="732" spans="1:3">
      <c r="A732" s="73" t="str">
        <f>IF(OR(path_project_list!F953="course-collection",path_project_list!G953="draft"),"",IF(path_project_list!D732&amp;" - "&amp;path_project_list!E732&lt;&gt;" - ",path_project_list!D732&amp;" - "&amp;path_project_list!E732,""))</f>
        <v>193 - PRFE Responsable en sécurité des systèmes d'information</v>
      </c>
      <c r="B732" s="76">
        <f>IF(COUNTIF(A$1:A732,A:A)=1,MAX(B$1:B731)+1)</f>
        <v>89</v>
      </c>
      <c r="C732" s="73" t="str">
        <f t="shared" si="9"/>
        <v/>
      </c>
    </row>
    <row r="733" spans="1:3">
      <c r="A733" s="73" t="str">
        <f>IF(OR(path_project_list!F954="course-collection",path_project_list!G954="draft"),"",IF(path_project_list!D733&amp;" - "&amp;path_project_list!E733&lt;&gt;" - ",path_project_list!D733&amp;" - "&amp;path_project_list!E733,""))</f>
        <v>193 - PRFE Responsable en sécurité des systèmes d'information</v>
      </c>
      <c r="B733" s="76" t="b">
        <f>IF(COUNTIF(A$1:A733,A:A)=1,MAX(B$1:B732)+1)</f>
        <v>0</v>
      </c>
      <c r="C733" s="73" t="str">
        <f t="shared" si="9"/>
        <v/>
      </c>
    </row>
    <row r="734" spans="1:3">
      <c r="A734" s="73" t="str">
        <f>IF(OR(path_project_list!F955="course-collection",path_project_list!G955="draft"),"",IF(path_project_list!D734&amp;" - "&amp;path_project_list!E734&lt;&gt;" - ",path_project_list!D734&amp;" - "&amp;path_project_list!E734,""))</f>
        <v>193 - PRFE Responsable en sécurité des systèmes d'information</v>
      </c>
      <c r="B734" s="76" t="b">
        <f>IF(COUNTIF(A$1:A734,A:A)=1,MAX(B$1:B733)+1)</f>
        <v>0</v>
      </c>
      <c r="C734" s="73" t="str">
        <f t="shared" si="9"/>
        <v/>
      </c>
    </row>
    <row r="735" spans="1:3">
      <c r="A735" s="73" t="str">
        <f>IF(OR(path_project_list!F956="course-collection",path_project_list!G956="draft"),"",IF(path_project_list!D735&amp;" - "&amp;path_project_list!E735&lt;&gt;" - ",path_project_list!D735&amp;" - "&amp;path_project_list!E735,""))</f>
        <v>193 - PRFE Responsable en sécurité des systèmes d'information</v>
      </c>
      <c r="B735" s="76" t="b">
        <f>IF(COUNTIF(A$1:A735,A:A)=1,MAX(B$1:B734)+1)</f>
        <v>0</v>
      </c>
      <c r="C735" s="73" t="str">
        <f t="shared" si="9"/>
        <v/>
      </c>
    </row>
    <row r="736" spans="1:3">
      <c r="A736" s="73" t="str">
        <f>IF(OR(path_project_list!F957="course-collection",path_project_list!G957="draft"),"",IF(path_project_list!D736&amp;" - "&amp;path_project_list!E736&lt;&gt;" - ",path_project_list!D736&amp;" - "&amp;path_project_list!E736,""))</f>
        <v>194 - PRFE Data Analyst</v>
      </c>
      <c r="B736" s="76">
        <f>IF(COUNTIF(A$1:A736,A:A)=1,MAX(B$1:B735)+1)</f>
        <v>90</v>
      </c>
      <c r="C736" s="73" t="str">
        <f t="shared" si="9"/>
        <v/>
      </c>
    </row>
    <row r="737" spans="1:3">
      <c r="A737" s="73" t="str">
        <f>IF(OR(path_project_list!F958="course-collection",path_project_list!G958="draft"),"",IF(path_project_list!D737&amp;" - "&amp;path_project_list!E737&lt;&gt;" - ",path_project_list!D737&amp;" - "&amp;path_project_list!E737,""))</f>
        <v>194 - PRFE Data Analyst</v>
      </c>
      <c r="B737" s="76" t="b">
        <f>IF(COUNTIF(A$1:A737,A:A)=1,MAX(B$1:B736)+1)</f>
        <v>0</v>
      </c>
      <c r="C737" s="73" t="str">
        <f t="shared" si="9"/>
        <v/>
      </c>
    </row>
    <row r="738" spans="1:3">
      <c r="A738" s="73" t="str">
        <f>IF(OR(path_project_list!F959="course-collection",path_project_list!G959="draft"),"",IF(path_project_list!D738&amp;" - "&amp;path_project_list!E738&lt;&gt;" - ",path_project_list!D738&amp;" - "&amp;path_project_list!E738,""))</f>
        <v>194 - PRFE Data Analyst</v>
      </c>
      <c r="B738" s="76" t="b">
        <f>IF(COUNTIF(A$1:A738,A:A)=1,MAX(B$1:B737)+1)</f>
        <v>0</v>
      </c>
      <c r="C738" s="73" t="str">
        <f t="shared" si="9"/>
        <v/>
      </c>
    </row>
    <row r="739" spans="1:3">
      <c r="A739" s="73" t="str">
        <f>IF(OR(path_project_list!F960="course-collection",path_project_list!G960="draft"),"",IF(path_project_list!D739&amp;" - "&amp;path_project_list!E739&lt;&gt;" - ",path_project_list!D739&amp;" - "&amp;path_project_list!E739,""))</f>
        <v>195 - PRFE Développeur d'application - PHP</v>
      </c>
      <c r="B739" s="76">
        <f>IF(COUNTIF(A$1:A739,A:A)=1,MAX(B$1:B738)+1)</f>
        <v>91</v>
      </c>
      <c r="C739" s="73" t="str">
        <f t="shared" si="9"/>
        <v/>
      </c>
    </row>
    <row r="740" spans="1:3">
      <c r="A740" s="73" t="str">
        <f>IF(OR(path_project_list!F961="course-collection",path_project_list!G961="draft"),"",IF(path_project_list!D740&amp;" - "&amp;path_project_list!E740&lt;&gt;" - ",path_project_list!D740&amp;" - "&amp;path_project_list!E740,""))</f>
        <v>195 - PRFE Développeur d'application - PHP</v>
      </c>
      <c r="B740" s="76" t="b">
        <f>IF(COUNTIF(A$1:A740,A:A)=1,MAX(B$1:B739)+1)</f>
        <v>0</v>
      </c>
      <c r="C740" s="73" t="str">
        <f t="shared" si="9"/>
        <v/>
      </c>
    </row>
    <row r="741" spans="1:3">
      <c r="A741" s="73" t="str">
        <f>IF(OR(path_project_list!F962="course-collection",path_project_list!G962="draft"),"",IF(path_project_list!D741&amp;" - "&amp;path_project_list!E741&lt;&gt;" - ",path_project_list!D741&amp;" - "&amp;path_project_list!E741,""))</f>
        <v>195 - PRFE Développeur d'application - PHP</v>
      </c>
      <c r="B741" s="76" t="b">
        <f>IF(COUNTIF(A$1:A741,A:A)=1,MAX(B$1:B740)+1)</f>
        <v>0</v>
      </c>
      <c r="C741" s="73" t="str">
        <f t="shared" si="9"/>
        <v/>
      </c>
    </row>
    <row r="742" spans="1:3">
      <c r="A742" s="73" t="str">
        <f>IF(OR(path_project_list!F963="course-collection",path_project_list!G963="draft"),"",IF(path_project_list!D742&amp;" - "&amp;path_project_list!E742&lt;&gt;" - ",path_project_list!D742&amp;" - "&amp;path_project_list!E742,""))</f>
        <v>196 - PRFE Développeur d'application - Android</v>
      </c>
      <c r="B742" s="76">
        <f>IF(COUNTIF(A$1:A742,A:A)=1,MAX(B$1:B741)+1)</f>
        <v>92</v>
      </c>
      <c r="C742" s="73" t="str">
        <f t="shared" si="9"/>
        <v/>
      </c>
    </row>
    <row r="743" spans="1:3">
      <c r="A743" s="73" t="str">
        <f>IF(OR(path_project_list!F964="course-collection",path_project_list!G964="draft"),"",IF(path_project_list!D743&amp;" - "&amp;path_project_list!E743&lt;&gt;" - ",path_project_list!D743&amp;" - "&amp;path_project_list!E743,""))</f>
        <v>196 - PRFE Développeur d'application - Android</v>
      </c>
      <c r="B743" s="76" t="b">
        <f>IF(COUNTIF(A$1:A743,A:A)=1,MAX(B$1:B742)+1)</f>
        <v>0</v>
      </c>
      <c r="C743" s="73" t="str">
        <f t="shared" si="9"/>
        <v/>
      </c>
    </row>
    <row r="744" spans="1:3">
      <c r="A744" s="73" t="str">
        <f>IF(OR(path_project_list!F965="course-collection",path_project_list!G965="draft"),"",IF(path_project_list!D744&amp;" - "&amp;path_project_list!E744&lt;&gt;" - ",path_project_list!D744&amp;" - "&amp;path_project_list!E744,""))</f>
        <v>196 - PRFE Développeur d'application - Android</v>
      </c>
      <c r="B744" s="76" t="b">
        <f>IF(COUNTIF(A$1:A744,A:A)=1,MAX(B$1:B743)+1)</f>
        <v>0</v>
      </c>
      <c r="C744" s="73" t="str">
        <f t="shared" si="9"/>
        <v/>
      </c>
    </row>
    <row r="745" spans="1:3">
      <c r="A745" s="73" t="str">
        <f>IF(OR(path_project_list!F966="course-collection",path_project_list!G966="draft"),"",IF(path_project_list!D745&amp;" - "&amp;path_project_list!E745&lt;&gt;" - ",path_project_list!D745&amp;" - "&amp;path_project_list!E745,""))</f>
        <v>196 - PRFE Développeur d'application - Android</v>
      </c>
      <c r="B745" s="76" t="b">
        <f>IF(COUNTIF(A$1:A745,A:A)=1,MAX(B$1:B744)+1)</f>
        <v>0</v>
      </c>
      <c r="C745" s="73" t="str">
        <f t="shared" si="9"/>
        <v/>
      </c>
    </row>
    <row r="746" spans="1:3">
      <c r="A746" s="73" t="str">
        <f>IF(OR(path_project_list!F967="course-collection",path_project_list!G967="draft"),"",IF(path_project_list!D746&amp;" - "&amp;path_project_list!E746&lt;&gt;" - ",path_project_list!D746&amp;" - "&amp;path_project_list!E746,""))</f>
        <v>196 - PRFE Développeur d'application - Android</v>
      </c>
      <c r="B746" s="76" t="b">
        <f>IF(COUNTIF(A$1:A746,A:A)=1,MAX(B$1:B745)+1)</f>
        <v>0</v>
      </c>
      <c r="C746" s="73" t="str">
        <f t="shared" si="9"/>
        <v/>
      </c>
    </row>
    <row r="747" spans="1:3">
      <c r="A747" s="73" t="str">
        <f>IF(OR(path_project_list!F968="course-collection",path_project_list!G968="draft"),"",IF(path_project_list!D747&amp;" - "&amp;path_project_list!E747&lt;&gt;" - ",path_project_list!D747&amp;" - "&amp;path_project_list!E747,""))</f>
        <v>197 - PRFE Développeur d'application - Java</v>
      </c>
      <c r="B747" s="76">
        <f>IF(COUNTIF(A$1:A747,A:A)=1,MAX(B$1:B746)+1)</f>
        <v>93</v>
      </c>
      <c r="C747" s="73" t="str">
        <f t="shared" si="9"/>
        <v/>
      </c>
    </row>
    <row r="748" spans="1:3">
      <c r="A748" s="73" t="str">
        <f>IF(OR(path_project_list!F969="course-collection",path_project_list!G969="draft"),"",IF(path_project_list!D748&amp;" - "&amp;path_project_list!E748&lt;&gt;" - ",path_project_list!D748&amp;" - "&amp;path_project_list!E748,""))</f>
        <v>197 - PRFE Développeur d'application - Java</v>
      </c>
      <c r="B748" s="76" t="b">
        <f>IF(COUNTIF(A$1:A748,A:A)=1,MAX(B$1:B747)+1)</f>
        <v>0</v>
      </c>
      <c r="C748" s="73" t="str">
        <f t="shared" si="9"/>
        <v/>
      </c>
    </row>
    <row r="749" spans="1:3">
      <c r="A749" s="73" t="str">
        <f>IF(OR(path_project_list!F970="course-collection",path_project_list!G970="draft"),"",IF(path_project_list!D749&amp;" - "&amp;path_project_list!E749&lt;&gt;" - ",path_project_list!D749&amp;" - "&amp;path_project_list!E749,""))</f>
        <v>197 - PRFE Développeur d'application - Java</v>
      </c>
      <c r="B749" s="76" t="b">
        <f>IF(COUNTIF(A$1:A749,A:A)=1,MAX(B$1:B748)+1)</f>
        <v>0</v>
      </c>
      <c r="C749" s="73" t="str">
        <f t="shared" si="9"/>
        <v/>
      </c>
    </row>
    <row r="750" spans="1:3">
      <c r="A750" s="73" t="str">
        <f>IF(OR(path_project_list!F971="course-collection",path_project_list!G971="draft"),"",IF(path_project_list!D750&amp;" - "&amp;path_project_list!E750&lt;&gt;" - ",path_project_list!D750&amp;" - "&amp;path_project_list!E750,""))</f>
        <v>197 - PRFE Développeur d'application - Java</v>
      </c>
      <c r="B750" s="76" t="b">
        <f>IF(COUNTIF(A$1:A750,A:A)=1,MAX(B$1:B749)+1)</f>
        <v>0</v>
      </c>
      <c r="C750" s="73" t="str">
        <f t="shared" si="9"/>
        <v/>
      </c>
    </row>
    <row r="751" spans="1:3">
      <c r="A751" s="73" t="str">
        <f>IF(OR(path_project_list!F972="course-collection",path_project_list!G972="draft"),"",IF(path_project_list!D751&amp;" - "&amp;path_project_list!E751&lt;&gt;" - ",path_project_list!D751&amp;" - "&amp;path_project_list!E751,""))</f>
        <v>197 - PRFE Développeur d'application - Java</v>
      </c>
      <c r="B751" s="76" t="b">
        <f>IF(COUNTIF(A$1:A751,A:A)=1,MAX(B$1:B750)+1)</f>
        <v>0</v>
      </c>
      <c r="C751" s="73" t="str">
        <f t="shared" si="9"/>
        <v/>
      </c>
    </row>
    <row r="752" spans="1:3">
      <c r="A752" s="73" t="str">
        <f>IF(OR(path_project_list!F973="course-collection",path_project_list!G973="draft"),"",IF(path_project_list!D752&amp;" - "&amp;path_project_list!E752&lt;&gt;" - ",path_project_list!D752&amp;" - "&amp;path_project_list!E752,""))</f>
        <v>198 - Data Visualization with Tableau</v>
      </c>
      <c r="B752" s="76">
        <f>IF(COUNTIF(A$1:A752,A:A)=1,MAX(B$1:B751)+1)</f>
        <v>94</v>
      </c>
      <c r="C752" s="73" t="str">
        <f t="shared" si="9"/>
        <v/>
      </c>
    </row>
    <row r="753" spans="1:3">
      <c r="A753" s="73" t="str">
        <f>IF(OR(path_project_list!F974="course-collection",path_project_list!G974="draft"),"",IF(path_project_list!D753&amp;" - "&amp;path_project_list!E753&lt;&gt;" - ",path_project_list!D753&amp;" - "&amp;path_project_list!E753,""))</f>
        <v>199 - Database Querying with SQL</v>
      </c>
      <c r="B753" s="76">
        <f>IF(COUNTIF(A$1:A753,A:A)=1,MAX(B$1:B752)+1)</f>
        <v>95</v>
      </c>
      <c r="C753" s="73" t="str">
        <f t="shared" si="9"/>
        <v/>
      </c>
    </row>
    <row r="754" spans="1:3">
      <c r="A754" s="73" t="str">
        <f>IF(OR(path_project_list!F975="course-collection",path_project_list!G975="draft"),"",IF(path_project_list!D754&amp;" - "&amp;path_project_list!E754&lt;&gt;" - ",path_project_list!D754&amp;" - "&amp;path_project_list!E754,""))</f>
        <v>200 - Data Wrangling with Python</v>
      </c>
      <c r="B754" s="76">
        <f>IF(COUNTIF(A$1:A754,A:A)=1,MAX(B$1:B753)+1)</f>
        <v>96</v>
      </c>
      <c r="C754" s="73" t="str">
        <f t="shared" si="9"/>
        <v/>
      </c>
    </row>
    <row r="755" spans="1:3">
      <c r="A755" s="73" t="str">
        <f>IF(OR(path_project_list!F976="course-collection",path_project_list!G976="draft"),"",IF(path_project_list!D755&amp;" - "&amp;path_project_list!E755&lt;&gt;" - ",path_project_list!D755&amp;" - "&amp;path_project_list!E755,""))</f>
        <v>200 - Data Wrangling with Python</v>
      </c>
      <c r="B755" s="76" t="b">
        <f>IF(COUNTIF(A$1:A755,A:A)=1,MAX(B$1:B754)+1)</f>
        <v>0</v>
      </c>
      <c r="C755" s="73" t="str">
        <f t="shared" si="9"/>
        <v/>
      </c>
    </row>
    <row r="756" spans="1:3">
      <c r="A756" s="73" t="str">
        <f>IF(OR(path_project_list!F977="course-collection",path_project_list!G977="draft"),"",IF(path_project_list!D756&amp;" - "&amp;path_project_list!E756&lt;&gt;" - ",path_project_list!D756&amp;" - "&amp;path_project_list!E756,""))</f>
        <v>201 - Agile project management with SCRUM</v>
      </c>
      <c r="B756" s="76">
        <f>IF(COUNTIF(A$1:A756,A:A)=1,MAX(B$1:B755)+1)</f>
        <v>97</v>
      </c>
      <c r="C756" s="73" t="str">
        <f t="shared" si="9"/>
        <v/>
      </c>
    </row>
    <row r="757" spans="1:3">
      <c r="A757" s="73" t="str">
        <f>IF(OR(path_project_list!F978="course-collection",path_project_list!G978="draft"),"",IF(path_project_list!D757&amp;" - "&amp;path_project_list!E757&lt;&gt;" - ",path_project_list!D757&amp;" - "&amp;path_project_list!E757,""))</f>
        <v>201 - Agile project management with SCRUM</v>
      </c>
      <c r="B757" s="76" t="b">
        <f>IF(COUNTIF(A$1:A757,A:A)=1,MAX(B$1:B756)+1)</f>
        <v>0</v>
      </c>
      <c r="C757" s="73" t="str">
        <f t="shared" si="9"/>
        <v/>
      </c>
    </row>
    <row r="758" spans="1:3">
      <c r="A758" s="73" t="str">
        <f>IF(OR(path_project_list!F979="course-collection",path_project_list!G979="draft"),"",IF(path_project_list!D758&amp;" - "&amp;path_project_list!E758&lt;&gt;" - ",path_project_list!D758&amp;" - "&amp;path_project_list!E758,""))</f>
        <v>202 - Foundations of Web Development</v>
      </c>
      <c r="B758" s="76">
        <f>IF(COUNTIF(A$1:A758,A:A)=1,MAX(B$1:B757)+1)</f>
        <v>98</v>
      </c>
      <c r="C758" s="73" t="str">
        <f t="shared" si="9"/>
        <v/>
      </c>
    </row>
    <row r="759" spans="1:3">
      <c r="A759" s="73" t="str">
        <f>IF(OR(path_project_list!F980="course-collection",path_project_list!G980="draft"),"",IF(path_project_list!D759&amp;" - "&amp;path_project_list!E759&lt;&gt;" - ",path_project_list!D759&amp;" - "&amp;path_project_list!E759,""))</f>
        <v>204 - Design Business Solutions with Salesforce</v>
      </c>
      <c r="B759" s="76">
        <f>IF(COUNTIF(A$1:A759,A:A)=1,MAX(B$1:B758)+1)</f>
        <v>99</v>
      </c>
      <c r="C759" s="73" t="str">
        <f t="shared" si="9"/>
        <v/>
      </c>
    </row>
    <row r="760" spans="1:3">
      <c r="A760" s="73" t="str">
        <f>IF(OR(path_project_list!F981="course-collection",path_project_list!G981="draft"),"",IF(path_project_list!D760&amp;" - "&amp;path_project_list!E760&lt;&gt;" - ",path_project_list!D760&amp;" - "&amp;path_project_list!E760,""))</f>
        <v>204 - Design Business Solutions with Salesforce</v>
      </c>
      <c r="B760" s="76" t="b">
        <f>IF(COUNTIF(A$1:A760,A:A)=1,MAX(B$1:B759)+1)</f>
        <v>0</v>
      </c>
      <c r="C760" s="73" t="str">
        <f t="shared" si="9"/>
        <v/>
      </c>
    </row>
    <row r="761" spans="1:3">
      <c r="A761" s="73" t="str">
        <f>IF(OR(path_project_list!F982="course-collection",path_project_list!G982="draft"),"",IF(path_project_list!D761&amp;" - "&amp;path_project_list!E761&lt;&gt;" - ",path_project_list!D761&amp;" - "&amp;path_project_list!E761,""))</f>
        <v>205 - Test-Driven Development with Java</v>
      </c>
      <c r="B761" s="76">
        <f>IF(COUNTIF(A$1:A761,A:A)=1,MAX(B$1:B760)+1)</f>
        <v>100</v>
      </c>
      <c r="C761" s="73" t="str">
        <f t="shared" si="9"/>
        <v/>
      </c>
    </row>
    <row r="762" spans="1:3">
      <c r="A762" s="73" t="str">
        <f>IF(OR(path_project_list!F983="course-collection",path_project_list!G983="draft"),"",IF(path_project_list!D762&amp;" - "&amp;path_project_list!E762&lt;&gt;" - ",path_project_list!D762&amp;" - "&amp;path_project_list!E762,""))</f>
        <v>205 - Test-Driven Development with Java</v>
      </c>
      <c r="B762" s="76" t="b">
        <f>IF(COUNTIF(A$1:A762,A:A)=1,MAX(B$1:B761)+1)</f>
        <v>0</v>
      </c>
      <c r="C762" s="73" t="str">
        <f t="shared" si="9"/>
        <v/>
      </c>
    </row>
    <row r="763" spans="1:3">
      <c r="A763" s="73" t="str">
        <f>IF(OR(path_project_list!F984="course-collection",path_project_list!G984="draft"),"",IF(path_project_list!D763&amp;" - "&amp;path_project_list!E763&lt;&gt;" - ",path_project_list!D763&amp;" - "&amp;path_project_list!E763,""))</f>
        <v>206 - Python Developer</v>
      </c>
      <c r="B763" s="76">
        <f>IF(COUNTIF(A$1:A763,A:A)=1,MAX(B$1:B762)+1)</f>
        <v>101</v>
      </c>
      <c r="C763" s="73" t="str">
        <f t="shared" si="9"/>
        <v/>
      </c>
    </row>
    <row r="764" spans="1:3">
      <c r="A764" s="73" t="str">
        <f>IF(OR(path_project_list!F985="course-collection",path_project_list!G985="draft"),"",IF(path_project_list!D764&amp;" - "&amp;path_project_list!E764&lt;&gt;" - ",path_project_list!D764&amp;" - "&amp;path_project_list!E764,""))</f>
        <v>206 - Python Developer</v>
      </c>
      <c r="B764" s="76" t="b">
        <f>IF(COUNTIF(A$1:A764,A:A)=1,MAX(B$1:B763)+1)</f>
        <v>0</v>
      </c>
      <c r="C764" s="73" t="str">
        <f t="shared" si="9"/>
        <v/>
      </c>
    </row>
    <row r="765" spans="1:3">
      <c r="A765" s="73" t="str">
        <f>IF(OR(path_project_list!F986="course-collection",path_project_list!G986="draft"),"",IF(path_project_list!D765&amp;" - "&amp;path_project_list!E765&lt;&gt;" - ",path_project_list!D765&amp;" - "&amp;path_project_list!E765,""))</f>
        <v>206 - Python Developer</v>
      </c>
      <c r="B765" s="76" t="b">
        <f>IF(COUNTIF(A$1:A765,A:A)=1,MAX(B$1:B764)+1)</f>
        <v>0</v>
      </c>
      <c r="C765" s="73" t="str">
        <f t="shared" si="9"/>
        <v/>
      </c>
    </row>
    <row r="766" spans="1:3">
      <c r="A766" s="73" t="str">
        <f>IF(OR(path_project_list!F987="course-collection",path_project_list!G987="draft"),"",IF(path_project_list!D766&amp;" - "&amp;path_project_list!E766&lt;&gt;" - ",path_project_list!D766&amp;" - "&amp;path_project_list!E766,""))</f>
        <v>206 - Python Developer</v>
      </c>
      <c r="B766" s="76" t="b">
        <f>IF(COUNTIF(A$1:A766,A:A)=1,MAX(B$1:B765)+1)</f>
        <v>0</v>
      </c>
      <c r="C766" s="73" t="str">
        <f t="shared" si="9"/>
        <v/>
      </c>
    </row>
    <row r="767" spans="1:3">
      <c r="A767" s="73" t="str">
        <f>IF(OR(path_project_list!F988="course-collection",path_project_list!G988="draft"),"",IF(path_project_list!D767&amp;" - "&amp;path_project_list!E767&lt;&gt;" - ",path_project_list!D767&amp;" - "&amp;path_project_list!E767,""))</f>
        <v>206 - Python Developer</v>
      </c>
      <c r="B767" s="76" t="b">
        <f>IF(COUNTIF(A$1:A767,A:A)=1,MAX(B$1:B766)+1)</f>
        <v>0</v>
      </c>
      <c r="C767" s="73" t="str">
        <f t="shared" si="9"/>
        <v/>
      </c>
    </row>
    <row r="768" spans="1:3">
      <c r="A768" s="73" t="str">
        <f>IF(OR(path_project_list!F989="course-collection",path_project_list!G989="draft"),"",IF(path_project_list!D768&amp;" - "&amp;path_project_list!E768&lt;&gt;" - ",path_project_list!D768&amp;" - "&amp;path_project_list!E768,""))</f>
        <v>206 - Python Developer</v>
      </c>
      <c r="B768" s="76" t="b">
        <f>IF(COUNTIF(A$1:A768,A:A)=1,MAX(B$1:B767)+1)</f>
        <v>0</v>
      </c>
      <c r="C768" s="73" t="str">
        <f t="shared" si="9"/>
        <v/>
      </c>
    </row>
    <row r="769" spans="1:3">
      <c r="A769" s="73" t="str">
        <f>IF(OR(path_project_list!F990="course-collection",path_project_list!G990="draft"),"",IF(path_project_list!D769&amp;" - "&amp;path_project_list!E769&lt;&gt;" - ",path_project_list!D769&amp;" - "&amp;path_project_list!E769,""))</f>
        <v>206 - Python Developer</v>
      </c>
      <c r="B769" s="76" t="b">
        <f>IF(COUNTIF(A$1:A769,A:A)=1,MAX(B$1:B768)+1)</f>
        <v>0</v>
      </c>
      <c r="C769" s="73" t="str">
        <f t="shared" si="9"/>
        <v/>
      </c>
    </row>
    <row r="770" spans="1:3">
      <c r="A770" s="73" t="str">
        <f>IF(OR(path_project_list!F991="course-collection",path_project_list!G991="draft"),"",IF(path_project_list!D770&amp;" - "&amp;path_project_list!E770&lt;&gt;" - ",path_project_list!D770&amp;" - "&amp;path_project_list!E770,""))</f>
        <v>206 - Python Developer</v>
      </c>
      <c r="B770" s="76" t="b">
        <f>IF(COUNTIF(A$1:A770,A:A)=1,MAX(B$1:B769)+1)</f>
        <v>0</v>
      </c>
      <c r="C770" s="73" t="str">
        <f t="shared" si="9"/>
        <v/>
      </c>
    </row>
    <row r="771" spans="1:3">
      <c r="A771" s="73" t="str">
        <f>IF(OR(path_project_list!F992="course-collection",path_project_list!G992="draft"),"",IF(path_project_list!D771&amp;" - "&amp;path_project_list!E771&lt;&gt;" - ",path_project_list!D771&amp;" - "&amp;path_project_list!E771,""))</f>
        <v>206 - Python Developer</v>
      </c>
      <c r="B771" s="76" t="b">
        <f>IF(COUNTIF(A$1:A771,A:A)=1,MAX(B$1:B770)+1)</f>
        <v>0</v>
      </c>
      <c r="C771" s="73" t="str">
        <f t="shared" si="9"/>
        <v/>
      </c>
    </row>
    <row r="772" spans="1:3">
      <c r="A772" s="73" t="str">
        <f>IF(OR(path_project_list!F993="course-collection",path_project_list!G993="draft"),"",IF(path_project_list!D772&amp;" - "&amp;path_project_list!E772&lt;&gt;" - ",path_project_list!D772&amp;" - "&amp;path_project_list!E772,""))</f>
        <v>206 - Python Developer</v>
      </c>
      <c r="B772" s="76" t="b">
        <f>IF(COUNTIF(A$1:A772,A:A)=1,MAX(B$1:B771)+1)</f>
        <v>0</v>
      </c>
      <c r="C772" s="73" t="str">
        <f t="shared" si="9"/>
        <v/>
      </c>
    </row>
    <row r="773" spans="1:3">
      <c r="A773" s="73" t="str">
        <f>IF(OR(path_project_list!F994="course-collection",path_project_list!G994="draft"),"",IF(path_project_list!D773&amp;" - "&amp;path_project_list!E773&lt;&gt;" - ",path_project_list!D773&amp;" - "&amp;path_project_list!E773,""))</f>
        <v>206 - Python Developer</v>
      </c>
      <c r="B773" s="76" t="b">
        <f>IF(COUNTIF(A$1:A773,A:A)=1,MAX(B$1:B772)+1)</f>
        <v>0</v>
      </c>
      <c r="C773" s="73" t="str">
        <f t="shared" si="9"/>
        <v/>
      </c>
    </row>
    <row r="774" spans="1:3">
      <c r="A774" s="73" t="str">
        <f>IF(OR(path_project_list!F995="course-collection",path_project_list!G995="draft"),"",IF(path_project_list!D774&amp;" - "&amp;path_project_list!E774&lt;&gt;" - ",path_project_list!D774&amp;" - "&amp;path_project_list!E774,""))</f>
        <v>206 - Python Developer</v>
      </c>
      <c r="B774" s="76" t="b">
        <f>IF(COUNTIF(A$1:A774,A:A)=1,MAX(B$1:B773)+1)</f>
        <v>0</v>
      </c>
      <c r="C774" s="73" t="str">
        <f t="shared" si="9"/>
        <v/>
      </c>
    </row>
    <row r="775" spans="1:3">
      <c r="A775" s="73" t="str">
        <f>IF(OR(path_project_list!F996="course-collection",path_project_list!G996="draft"),"",IF(path_project_list!D775&amp;" - "&amp;path_project_list!E775&lt;&gt;" - ",path_project_list!D775&amp;" - "&amp;path_project_list!E775,""))</f>
        <v>206 - Python Developer</v>
      </c>
      <c r="B775" s="76" t="b">
        <f>IF(COUNTIF(A$1:A775,A:A)=1,MAX(B$1:B774)+1)</f>
        <v>0</v>
      </c>
      <c r="C775" s="73" t="str">
        <f t="shared" si="9"/>
        <v/>
      </c>
    </row>
    <row r="776" spans="1:3">
      <c r="A776" s="73" t="str">
        <f>IF(OR(path_project_list!F997="course-collection",path_project_list!G997="draft"),"",IF(path_project_list!D776&amp;" - "&amp;path_project_list!E776&lt;&gt;" - ",path_project_list!D776&amp;" - "&amp;path_project_list!E776,""))</f>
        <v>207 - Back-end Developer: Java</v>
      </c>
      <c r="B776" s="76">
        <f>IF(COUNTIF(A$1:A776,A:A)=1,MAX(B$1:B775)+1)</f>
        <v>102</v>
      </c>
      <c r="C776" s="73" t="str">
        <f t="shared" si="9"/>
        <v/>
      </c>
    </row>
    <row r="777" spans="1:3">
      <c r="A777" s="73" t="str">
        <f>IF(OR(path_project_list!F998="course-collection",path_project_list!G998="draft"),"",IF(path_project_list!D777&amp;" - "&amp;path_project_list!E777&lt;&gt;" - ",path_project_list!D777&amp;" - "&amp;path_project_list!E777,""))</f>
        <v>207 - Back-end Developer: Java</v>
      </c>
      <c r="B777" s="76" t="b">
        <f>IF(COUNTIF(A$1:A777,A:A)=1,MAX(B$1:B776)+1)</f>
        <v>0</v>
      </c>
      <c r="C777" s="73" t="str">
        <f t="shared" si="9"/>
        <v/>
      </c>
    </row>
    <row r="778" spans="1:3">
      <c r="A778" s="73" t="str">
        <f>IF(OR(path_project_list!F999="course-collection",path_project_list!G999="draft"),"",IF(path_project_list!D778&amp;" - "&amp;path_project_list!E778&lt;&gt;" - ",path_project_list!D778&amp;" - "&amp;path_project_list!E778,""))</f>
        <v>207 - Back-end Developer: Java</v>
      </c>
      <c r="B778" s="76" t="b">
        <f>IF(COUNTIF(A$1:A778,A:A)=1,MAX(B$1:B777)+1)</f>
        <v>0</v>
      </c>
      <c r="C778" s="73" t="str">
        <f t="shared" si="9"/>
        <v/>
      </c>
    </row>
    <row r="779" spans="1:3">
      <c r="A779" s="73" t="str">
        <f>IF(OR(path_project_list!F1000="course-collection",path_project_list!G1000="draft"),"",IF(path_project_list!D779&amp;" - "&amp;path_project_list!E779&lt;&gt;" - ",path_project_list!D779&amp;" - "&amp;path_project_list!E779,""))</f>
        <v>207 - Back-end Developer: Java</v>
      </c>
      <c r="B779" s="76" t="b">
        <f>IF(COUNTIF(A$1:A779,A:A)=1,MAX(B$1:B778)+1)</f>
        <v>0</v>
      </c>
      <c r="C779" s="73" t="str">
        <f t="shared" si="9"/>
        <v/>
      </c>
    </row>
    <row r="780" spans="1:3">
      <c r="A780" s="73" t="str">
        <f>IF(OR(path_project_list!F1001="course-collection",path_project_list!G1001="draft"),"",IF(path_project_list!D780&amp;" - "&amp;path_project_list!E780&lt;&gt;" - ",path_project_list!D780&amp;" - "&amp;path_project_list!E780,""))</f>
        <v>207 - Back-end Developer: Java</v>
      </c>
      <c r="B780" s="76" t="b">
        <f>IF(COUNTIF(A$1:A780,A:A)=1,MAX(B$1:B779)+1)</f>
        <v>0</v>
      </c>
      <c r="C780" s="73" t="str">
        <f t="shared" si="9"/>
        <v/>
      </c>
    </row>
    <row r="781" spans="1:3">
      <c r="A781" s="73" t="str">
        <f>IF(OR(path_project_list!F1002="course-collection",path_project_list!G1002="draft"),"",IF(path_project_list!D781&amp;" - "&amp;path_project_list!E781&lt;&gt;" - ",path_project_list!D781&amp;" - "&amp;path_project_list!E781,""))</f>
        <v>207 - Back-end Developer: Java</v>
      </c>
      <c r="B781" s="76" t="b">
        <f>IF(COUNTIF(A$1:A781,A:A)=1,MAX(B$1:B780)+1)</f>
        <v>0</v>
      </c>
      <c r="C781" s="73" t="str">
        <f t="shared" si="9"/>
        <v/>
      </c>
    </row>
    <row r="782" spans="1:3">
      <c r="A782" s="73" t="str">
        <f>IF(OR(path_project_list!F1003="course-collection",path_project_list!G1003="draft"),"",IF(path_project_list!D782&amp;" - "&amp;path_project_list!E782&lt;&gt;" - ",path_project_list!D782&amp;" - "&amp;path_project_list!E782,""))</f>
        <v>207 - Back-end Developer: Java</v>
      </c>
      <c r="B782" s="76" t="b">
        <f>IF(COUNTIF(A$1:A782,A:A)=1,MAX(B$1:B781)+1)</f>
        <v>0</v>
      </c>
      <c r="C782" s="73" t="str">
        <f t="shared" si="9"/>
        <v/>
      </c>
    </row>
    <row r="783" spans="1:3">
      <c r="A783" s="73" t="str">
        <f>IF(OR(path_project_list!F1004="course-collection",path_project_list!G1004="draft"),"",IF(path_project_list!D783&amp;" - "&amp;path_project_list!E783&lt;&gt;" - ",path_project_list!D783&amp;" - "&amp;path_project_list!E783,""))</f>
        <v>207 - Back-end Developer: Java</v>
      </c>
      <c r="B783" s="76" t="b">
        <f>IF(COUNTIF(A$1:A783,A:A)=1,MAX(B$1:B782)+1)</f>
        <v>0</v>
      </c>
      <c r="C783" s="73" t="str">
        <f t="shared" si="9"/>
        <v/>
      </c>
    </row>
    <row r="784" spans="1:3">
      <c r="A784" s="73" t="str">
        <f>IF(OR(path_project_list!F1005="course-collection",path_project_list!G1005="draft"),"",IF(path_project_list!D784&amp;" - "&amp;path_project_list!E784&lt;&gt;" - ",path_project_list!D784&amp;" - "&amp;path_project_list!E784,""))</f>
        <v>207 - Back-end Developer: Java</v>
      </c>
      <c r="B784" s="76" t="b">
        <f>IF(COUNTIF(A$1:A784,A:A)=1,MAX(B$1:B783)+1)</f>
        <v>0</v>
      </c>
      <c r="C784" s="73" t="str">
        <f t="shared" si="9"/>
        <v/>
      </c>
    </row>
    <row r="785" spans="1:3">
      <c r="A785" s="73" t="str">
        <f>IF(OR(path_project_list!F1006="course-collection",path_project_list!G1006="draft"),"",IF(path_project_list!D785&amp;" - "&amp;path_project_list!E785&lt;&gt;" - ",path_project_list!D785&amp;" - "&amp;path_project_list!E785,""))</f>
        <v>209 - Scrum Master</v>
      </c>
      <c r="B785" s="76">
        <f>IF(COUNTIF(A$1:A785,A:A)=1,MAX(B$1:B784)+1)</f>
        <v>103</v>
      </c>
      <c r="C785" s="73" t="str">
        <f t="shared" si="9"/>
        <v/>
      </c>
    </row>
    <row r="786" spans="1:3">
      <c r="A786" s="73" t="str">
        <f>IF(OR(path_project_list!F1007="course-collection",path_project_list!G1007="draft"),"",IF(path_project_list!D786&amp;" - "&amp;path_project_list!E786&lt;&gt;" - ",path_project_list!D786&amp;" - "&amp;path_project_list!E786,""))</f>
        <v>209 - Scrum Master</v>
      </c>
      <c r="B786" s="76" t="b">
        <f>IF(COUNTIF(A$1:A786,A:A)=1,MAX(B$1:B785)+1)</f>
        <v>0</v>
      </c>
      <c r="C786" s="73" t="str">
        <f t="shared" ref="C786:C849" si="10">INDEX(A:A,MATCH(ROW()-1,B:B),0)</f>
        <v/>
      </c>
    </row>
    <row r="787" spans="1:3">
      <c r="A787" s="73" t="str">
        <f>IF(OR(path_project_list!F1008="course-collection",path_project_list!G1008="draft"),"",IF(path_project_list!D787&amp;" - "&amp;path_project_list!E787&lt;&gt;" - ",path_project_list!D787&amp;" - "&amp;path_project_list!E787,""))</f>
        <v>209 - Scrum Master</v>
      </c>
      <c r="B787" s="76" t="b">
        <f>IF(COUNTIF(A$1:A787,A:A)=1,MAX(B$1:B786)+1)</f>
        <v>0</v>
      </c>
      <c r="C787" s="73" t="str">
        <f t="shared" si="10"/>
        <v/>
      </c>
    </row>
    <row r="788" spans="1:3">
      <c r="A788" s="73" t="str">
        <f>IF(OR(path_project_list!F1009="course-collection",path_project_list!G1009="draft"),"",IF(path_project_list!D788&amp;" - "&amp;path_project_list!E788&lt;&gt;" - ",path_project_list!D788&amp;" - "&amp;path_project_list!E788,""))</f>
        <v>230 - Conception Logicielle et BDD avec SQL</v>
      </c>
      <c r="B788" s="76">
        <f>IF(COUNTIF(A$1:A788,A:A)=1,MAX(B$1:B787)+1)</f>
        <v>104</v>
      </c>
      <c r="C788" s="73" t="str">
        <f t="shared" si="10"/>
        <v/>
      </c>
    </row>
    <row r="789" spans="1:3">
      <c r="A789" s="73" t="str">
        <f>IF(OR(path_project_list!F1010="course-collection",path_project_list!G1010="draft"),"",IF(path_project_list!D789&amp;" - "&amp;path_project_list!E789&lt;&gt;" - ",path_project_list!D789&amp;" - "&amp;path_project_list!E789,""))</f>
        <v>231 - Programmation Back-End avec Java &amp; Spring</v>
      </c>
      <c r="B789" s="76">
        <f>IF(COUNTIF(A$1:A789,A:A)=1,MAX(B$1:B788)+1)</f>
        <v>105</v>
      </c>
      <c r="C789" s="73" t="str">
        <f t="shared" si="10"/>
        <v/>
      </c>
    </row>
    <row r="790" spans="1:3">
      <c r="A790" s="73" t="str">
        <f>IF(OR(path_project_list!F1011="course-collection",path_project_list!G1011="draft"),"",IF(path_project_list!D790&amp;" - "&amp;path_project_list!E790&lt;&gt;" - ",path_project_list!D790&amp;" - "&amp;path_project_list!E790,""))</f>
        <v>231 - Programmation Back-End avec Java &amp; Spring</v>
      </c>
      <c r="B790" s="76" t="b">
        <f>IF(COUNTIF(A$1:A790,A:A)=1,MAX(B$1:B789)+1)</f>
        <v>0</v>
      </c>
      <c r="C790" s="73" t="str">
        <f t="shared" si="10"/>
        <v/>
      </c>
    </row>
    <row r="791" spans="1:3">
      <c r="A791" s="73" t="str">
        <f>IF(OR(path_project_list!F1012="course-collection",path_project_list!G1012="draft"),"",IF(path_project_list!D791&amp;" - "&amp;path_project_list!E791&lt;&gt;" - ",path_project_list!D791&amp;" - "&amp;path_project_list!E791,""))</f>
        <v>231 - Programmation Back-End avec Java &amp; Spring</v>
      </c>
      <c r="B791" s="76" t="b">
        <f>IF(COUNTIF(A$1:A791,A:A)=1,MAX(B$1:B790)+1)</f>
        <v>0</v>
      </c>
      <c r="C791" s="73" t="str">
        <f t="shared" si="10"/>
        <v/>
      </c>
    </row>
    <row r="792" spans="1:3">
      <c r="A792" s="73" t="str">
        <f>IF(OR(path_project_list!F1013="course-collection",path_project_list!G1013="draft"),"",IF(path_project_list!D792&amp;" - "&amp;path_project_list!E792&lt;&gt;" - ",path_project_list!D792&amp;" - "&amp;path_project_list!E792,""))</f>
        <v>232 - Test Logiciel avec JUnit</v>
      </c>
      <c r="B792" s="76">
        <f>IF(COUNTIF(A$1:A792,A:A)=1,MAX(B$1:B791)+1)</f>
        <v>106</v>
      </c>
      <c r="C792" s="73" t="str">
        <f t="shared" si="10"/>
        <v/>
      </c>
    </row>
    <row r="793" spans="1:3">
      <c r="A793" s="73" t="str">
        <f>IF(OR(path_project_list!F1014="course-collection",path_project_list!G1014="draft"),"",IF(path_project_list!D793&amp;" - "&amp;path_project_list!E793&lt;&gt;" - ",path_project_list!D793&amp;" - "&amp;path_project_list!E793,""))</f>
        <v>232 - Test Logiciel avec JUnit</v>
      </c>
      <c r="B793" s="76" t="b">
        <f>IF(COUNTIF(A$1:A793,A:A)=1,MAX(B$1:B792)+1)</f>
        <v>0</v>
      </c>
      <c r="C793" s="73" t="str">
        <f t="shared" si="10"/>
        <v/>
      </c>
    </row>
    <row r="794" spans="1:3">
      <c r="A794" s="73" t="str">
        <f>IF(OR(path_project_list!F1015="course-collection",path_project_list!G1015="draft"),"",IF(path_project_list!D794&amp;" - "&amp;path_project_list!E794&lt;&gt;" - ",path_project_list!D794&amp;" - "&amp;path_project_list!E794,""))</f>
        <v>233 - Maintenance Logicielle avec MultiThreading et Documentation</v>
      </c>
      <c r="B794" s="76">
        <f>IF(COUNTIF(A$1:A794,A:A)=1,MAX(B$1:B793)+1)</f>
        <v>107</v>
      </c>
      <c r="C794" s="73" t="str">
        <f t="shared" si="10"/>
        <v/>
      </c>
    </row>
    <row r="795" spans="1:3">
      <c r="A795" s="73" t="str">
        <f>IF(OR(path_project_list!F1016="course-collection",path_project_list!G1016="draft"),"",IF(path_project_list!D795&amp;" - "&amp;path_project_list!E795&lt;&gt;" - ",path_project_list!D795&amp;" - "&amp;path_project_list!E795,""))</f>
        <v>234 - Conception de modèles de données avec Salesforce &amp; Apex</v>
      </c>
      <c r="B795" s="76">
        <f>IF(COUNTIF(A$1:A795,A:A)=1,MAX(B$1:B794)+1)</f>
        <v>108</v>
      </c>
      <c r="C795" s="73" t="str">
        <f t="shared" si="10"/>
        <v/>
      </c>
    </row>
    <row r="796" spans="1:3">
      <c r="A796" s="73" t="str">
        <f>IF(OR(path_project_list!F1017="course-collection",path_project_list!G1017="draft"),"",IF(path_project_list!D796&amp;" - "&amp;path_project_list!E796&lt;&gt;" - ",path_project_list!D796&amp;" - "&amp;path_project_list!E796,""))</f>
        <v>235 - Maintenance Logicielle avec Salesforce &amp; Apex</v>
      </c>
      <c r="B796" s="76">
        <f>IF(COUNTIF(A$1:A796,A:A)=1,MAX(B$1:B795)+1)</f>
        <v>109</v>
      </c>
      <c r="C796" s="73" t="str">
        <f t="shared" si="10"/>
        <v/>
      </c>
    </row>
    <row r="797" spans="1:3">
      <c r="A797" s="73" t="str">
        <f>IF(OR(path_project_list!F1018="course-collection",path_project_list!G1018="draft"),"",IF(path_project_list!D797&amp;" - "&amp;path_project_list!E797&lt;&gt;" - ",path_project_list!D797&amp;" - "&amp;path_project_list!E797,""))</f>
        <v>235 - Maintenance Logicielle avec Salesforce &amp; Apex</v>
      </c>
      <c r="B797" s="76" t="b">
        <f>IF(COUNTIF(A$1:A797,A:A)=1,MAX(B$1:B796)+1)</f>
        <v>0</v>
      </c>
      <c r="C797" s="73" t="str">
        <f t="shared" si="10"/>
        <v/>
      </c>
    </row>
    <row r="798" spans="1:3">
      <c r="A798" s="73" t="str">
        <f>IF(OR(path_project_list!F1019="course-collection",path_project_list!G1019="draft"),"",IF(path_project_list!D798&amp;" - "&amp;path_project_list!E798&lt;&gt;" - ",path_project_list!D798&amp;" - "&amp;path_project_list!E798,""))</f>
        <v>235 - Maintenance Logicielle avec Salesforce &amp; Apex</v>
      </c>
      <c r="B798" s="76" t="b">
        <f>IF(COUNTIF(A$1:A798,A:A)=1,MAX(B$1:B797)+1)</f>
        <v>0</v>
      </c>
      <c r="C798" s="73" t="str">
        <f t="shared" si="10"/>
        <v/>
      </c>
    </row>
    <row r="799" spans="1:3">
      <c r="A799" s="73" t="str">
        <f>IF(OR(path_project_list!F1020="course-collection",path_project_list!G1020="draft"),"",IF(path_project_list!D799&amp;" - "&amp;path_project_list!E799&lt;&gt;" - ",path_project_list!D799&amp;" - "&amp;path_project_list!E799,""))</f>
        <v>236 - Programmation Mobile Android avec Java</v>
      </c>
      <c r="B799" s="76">
        <f>IF(COUNTIF(A$1:A799,A:A)=1,MAX(B$1:B798)+1)</f>
        <v>110</v>
      </c>
      <c r="C799" s="73" t="str">
        <f t="shared" si="10"/>
        <v/>
      </c>
    </row>
    <row r="800" spans="1:3">
      <c r="A800" s="73" t="str">
        <f>IF(OR(path_project_list!F1021="course-collection",path_project_list!G1021="draft"),"",IF(path_project_list!D800&amp;" - "&amp;path_project_list!E800&lt;&gt;" - ",path_project_list!D800&amp;" - "&amp;path_project_list!E800,""))</f>
        <v>237 - Production de contenu web avec CMS et Content Marketing</v>
      </c>
      <c r="B800" s="76">
        <f>IF(COUNTIF(A$1:A800,A:A)=1,MAX(B$1:B799)+1)</f>
        <v>111</v>
      </c>
      <c r="C800" s="73" t="str">
        <f t="shared" si="10"/>
        <v/>
      </c>
    </row>
    <row r="801" spans="1:3">
      <c r="A801" s="73" t="str">
        <f>IF(OR(path_project_list!F1022="course-collection",path_project_list!G1022="draft"),"",IF(path_project_list!D801&amp;" - "&amp;path_project_list!E801&lt;&gt;" - ",path_project_list!D801&amp;" - "&amp;path_project_list!E801,""))</f>
        <v>237 - Production de contenu web avec CMS et Content Marketing</v>
      </c>
      <c r="B801" s="76" t="b">
        <f>IF(COUNTIF(A$1:A801,A:A)=1,MAX(B$1:B800)+1)</f>
        <v>0</v>
      </c>
      <c r="C801" s="73" t="str">
        <f t="shared" si="10"/>
        <v/>
      </c>
    </row>
    <row r="802" spans="1:3">
      <c r="A802" s="73" t="str">
        <f>IF(OR(path_project_list!F1023="course-collection",path_project_list!G1023="draft"),"",IF(path_project_list!D802&amp;" - "&amp;path_project_list!E802&lt;&gt;" - ",path_project_list!D802&amp;" - "&amp;path_project_list!E802,""))</f>
        <v>237 - Production de contenu web avec CMS et Content Marketing</v>
      </c>
      <c r="B802" s="76" t="b">
        <f>IF(COUNTIF(A$1:A802,A:A)=1,MAX(B$1:B801)+1)</f>
        <v>0</v>
      </c>
      <c r="C802" s="73" t="str">
        <f t="shared" si="10"/>
        <v/>
      </c>
    </row>
    <row r="803" spans="1:3">
      <c r="A803" s="73" t="str">
        <f>IF(OR(path_project_list!F1024="course-collection",path_project_list!G1024="draft"),"",IF(path_project_list!D803&amp;" - "&amp;path_project_list!E803&lt;&gt;" - ",path_project_list!D803&amp;" - "&amp;path_project_list!E803,""))</f>
        <v>241 - Static Web Design  with HTML5 &amp; CSS</v>
      </c>
      <c r="B803" s="76">
        <f>IF(COUNTIF(A$1:A803,A:A)=1,MAX(B$1:B802)+1)</f>
        <v>112</v>
      </c>
      <c r="C803" s="73" t="str">
        <f t="shared" si="10"/>
        <v/>
      </c>
    </row>
    <row r="804" spans="1:3">
      <c r="A804" s="73" t="str">
        <f>IF(OR(path_project_list!F1025="course-collection",path_project_list!G1025="draft"),"",IF(path_project_list!D804&amp;" - "&amp;path_project_list!E804&lt;&gt;" - ",path_project_list!D804&amp;" - "&amp;path_project_list!E804,""))</f>
        <v>242 - CSS Animations with Sass</v>
      </c>
      <c r="B804" s="76">
        <f>IF(COUNTIF(A$1:A804,A:A)=1,MAX(B$1:B803)+1)</f>
        <v>113</v>
      </c>
      <c r="C804" s="73" t="str">
        <f t="shared" si="10"/>
        <v/>
      </c>
    </row>
    <row r="805" spans="1:3">
      <c r="A805" s="73" t="str">
        <f>IF(OR(path_project_list!F1026="course-collection",path_project_list!G1026="draft"),"",IF(path_project_list!D805&amp;" - "&amp;path_project_list!E805&lt;&gt;" - ",path_project_list!D805&amp;" - "&amp;path_project_list!E805,""))</f>
        <v>243 - Website Optimization with SEO &amp; Accessibility</v>
      </c>
      <c r="B805" s="76">
        <f>IF(COUNTIF(A$1:A805,A:A)=1,MAX(B$1:B804)+1)</f>
        <v>114</v>
      </c>
      <c r="C805" s="73" t="str">
        <f t="shared" si="10"/>
        <v/>
      </c>
    </row>
    <row r="806" spans="1:3">
      <c r="A806" s="73" t="str">
        <f>IF(OR(path_project_list!F1027="course-collection",path_project_list!G1027="draft"),"",IF(path_project_list!D806&amp;" - "&amp;path_project_list!E806&lt;&gt;" - ",path_project_list!D806&amp;" - "&amp;path_project_list!E806,""))</f>
        <v>244 - Web Services Interaction and Security with APIs</v>
      </c>
      <c r="B806" s="76">
        <f>IF(COUNTIF(A$1:A806,A:A)=1,MAX(B$1:B805)+1)</f>
        <v>115</v>
      </c>
      <c r="C806" s="73" t="str">
        <f t="shared" si="10"/>
        <v/>
      </c>
    </row>
    <row r="807" spans="1:3">
      <c r="A807" s="73" t="str">
        <f>IF(OR(path_project_list!F1028="course-collection",path_project_list!G1028="draft"),"",IF(path_project_list!D807&amp;" - "&amp;path_project_list!E807&lt;&gt;" - ",path_project_list!D807&amp;" - "&amp;path_project_list!E807,""))</f>
        <v>245 - Full-Stack Programming  with Vue.js, Node, Express &amp; MongoDB</v>
      </c>
      <c r="B807" s="76">
        <f>IF(COUNTIF(A$1:A807,A:A)=1,MAX(B$1:B806)+1)</f>
        <v>116</v>
      </c>
      <c r="C807" s="73" t="str">
        <f t="shared" si="10"/>
        <v/>
      </c>
    </row>
    <row r="808" spans="1:3">
      <c r="A808" s="73" t="str">
        <f>IF(OR(path_project_list!F1029="course-collection",path_project_list!G1029="draft"),"",IF(path_project_list!D808&amp;" - "&amp;path_project_list!E808&lt;&gt;" - ",path_project_list!D808&amp;" - "&amp;path_project_list!E808,""))</f>
        <v>245 - Full-Stack Programming  with Vue.js, Node, Express &amp; MongoDB</v>
      </c>
      <c r="B808" s="76" t="b">
        <f>IF(COUNTIF(A$1:A808,A:A)=1,MAX(B$1:B807)+1)</f>
        <v>0</v>
      </c>
      <c r="C808" s="73" t="str">
        <f t="shared" si="10"/>
        <v/>
      </c>
    </row>
    <row r="809" spans="1:3">
      <c r="A809" s="73" t="str">
        <f>IF(OR(path_project_list!F1030="course-collection",path_project_list!G1030="draft"),"",IF(path_project_list!D809&amp;" - "&amp;path_project_list!E809&lt;&gt;" - ",path_project_list!D809&amp;" - "&amp;path_project_list!E809,""))</f>
        <v>246 - Requirements Engineering with Java</v>
      </c>
      <c r="B809" s="76">
        <f>IF(COUNTIF(A$1:A809,A:A)=1,MAX(B$1:B808)+1)</f>
        <v>117</v>
      </c>
      <c r="C809" s="73" t="str">
        <f t="shared" si="10"/>
        <v/>
      </c>
    </row>
    <row r="810" spans="1:3">
      <c r="A810" s="73" t="str">
        <f>IF(OR(path_project_list!F1031="course-collection",path_project_list!G1031="draft"),"",IF(path_project_list!D810&amp;" - "&amp;path_project_list!E810&lt;&gt;" - ",path_project_list!D810&amp;" - "&amp;path_project_list!E810,""))</f>
        <v>247 - Secure Databases Development with Java</v>
      </c>
      <c r="B810" s="76">
        <f>IF(COUNTIF(A$1:A810,A:A)=1,MAX(B$1:B809)+1)</f>
        <v>118</v>
      </c>
      <c r="C810" s="73" t="str">
        <f t="shared" si="10"/>
        <v/>
      </c>
    </row>
    <row r="811" spans="1:3">
      <c r="A811" s="73" t="str">
        <f>IF(OR(path_project_list!F1032="course-collection",path_project_list!G1032="draft"),"",IF(path_project_list!D811&amp;" - "&amp;path_project_list!E811&lt;&gt;" - ",path_project_list!D811&amp;" - "&amp;path_project_list!E811,""))</f>
        <v>248 - Back-end Programming with Java &amp; Spring</v>
      </c>
      <c r="B811" s="76">
        <f>IF(COUNTIF(A$1:A811,A:A)=1,MAX(B$1:B810)+1)</f>
        <v>119</v>
      </c>
      <c r="C811" s="73" t="str">
        <f t="shared" si="10"/>
        <v/>
      </c>
    </row>
    <row r="812" spans="1:3">
      <c r="A812" s="73" t="str">
        <f>IF(OR(path_project_list!F1033="course-collection",path_project_list!G1033="draft"),"",IF(path_project_list!D812&amp;" - "&amp;path_project_list!E812&lt;&gt;" - ",path_project_list!D812&amp;" - "&amp;path_project_list!E812,""))</f>
        <v>248 - Back-end Programming with Java &amp; Spring</v>
      </c>
      <c r="B812" s="76" t="b">
        <f>IF(COUNTIF(A$1:A812,A:A)=1,MAX(B$1:B811)+1)</f>
        <v>0</v>
      </c>
      <c r="C812" s="73" t="str">
        <f t="shared" si="10"/>
        <v/>
      </c>
    </row>
    <row r="813" spans="1:3">
      <c r="A813" s="73" t="str">
        <f>IF(OR(path_project_list!F1034="course-collection",path_project_list!G1034="draft"),"",IF(path_project_list!D813&amp;" - "&amp;path_project_list!E813&lt;&gt;" - ",path_project_list!D813&amp;" - "&amp;path_project_list!E813,""))</f>
        <v>249 - Test-Driven Development with JUnit</v>
      </c>
      <c r="B813" s="76">
        <f>IF(COUNTIF(A$1:A813,A:A)=1,MAX(B$1:B812)+1)</f>
        <v>120</v>
      </c>
      <c r="C813" s="73" t="str">
        <f t="shared" si="10"/>
        <v/>
      </c>
    </row>
    <row r="814" spans="1:3">
      <c r="A814" s="73" t="str">
        <f>IF(OR(path_project_list!F1035="course-collection",path_project_list!G1035="draft"),"",IF(path_project_list!D814&amp;" - "&amp;path_project_list!E814&lt;&gt;" - ",path_project_list!D814&amp;" - "&amp;path_project_list!E814,""))</f>
        <v>249 - Test-Driven Development with JUnit</v>
      </c>
      <c r="B814" s="76" t="b">
        <f>IF(COUNTIF(A$1:A814,A:A)=1,MAX(B$1:B813)+1)</f>
        <v>0</v>
      </c>
      <c r="C814" s="73" t="str">
        <f t="shared" si="10"/>
        <v/>
      </c>
    </row>
    <row r="815" spans="1:3">
      <c r="A815" s="73" t="str">
        <f>IF(OR(path_project_list!F1036="course-collection",path_project_list!G1036="draft"),"",IF(path_project_list!D815&amp;" - "&amp;path_project_list!E815&lt;&gt;" - ",path_project_list!D815&amp;" - "&amp;path_project_list!E815,""))</f>
        <v>250 - Distributed Systems with Java Concurrency</v>
      </c>
      <c r="B815" s="76">
        <f>IF(COUNTIF(A$1:A815,A:A)=1,MAX(B$1:B814)+1)</f>
        <v>121</v>
      </c>
      <c r="C815" s="73" t="str">
        <f t="shared" si="10"/>
        <v/>
      </c>
    </row>
    <row r="816" spans="1:3">
      <c r="A816" s="73" t="str">
        <f>IF(OR(path_project_list!F1037="course-collection",path_project_list!G1037="draft"),"",IF(path_project_list!D816&amp;" - "&amp;path_project_list!E816&lt;&gt;" - ",path_project_list!D816&amp;" - "&amp;path_project_list!E816,""))</f>
        <v>251 - Implement Data Models with Salesforce &amp; Apex</v>
      </c>
      <c r="B816" s="76">
        <f>IF(COUNTIF(A$1:A816,A:A)=1,MAX(B$1:B815)+1)</f>
        <v>122</v>
      </c>
      <c r="C816" s="73" t="str">
        <f t="shared" si="10"/>
        <v/>
      </c>
    </row>
    <row r="817" spans="1:3">
      <c r="A817" s="73" t="str">
        <f>IF(OR(path_project_list!F1038="course-collection",path_project_list!G1038="draft"),"",IF(path_project_list!D817&amp;" - "&amp;path_project_list!E817&lt;&gt;" - ",path_project_list!D817&amp;" - "&amp;path_project_list!E817,""))</f>
        <v>252 - Software Maintenance with Salesforce &amp; Apex</v>
      </c>
      <c r="B817" s="76">
        <f>IF(COUNTIF(A$1:A817,A:A)=1,MAX(B$1:B816)+1)</f>
        <v>123</v>
      </c>
      <c r="C817" s="73" t="str">
        <f t="shared" si="10"/>
        <v/>
      </c>
    </row>
    <row r="818" spans="1:3">
      <c r="A818" s="73" t="str">
        <f>IF(OR(path_project_list!F1039="course-collection",path_project_list!G1039="draft"),"",IF(path_project_list!D818&amp;" - "&amp;path_project_list!E818&lt;&gt;" - ",path_project_list!D818&amp;" - "&amp;path_project_list!E818,""))</f>
        <v>252 - Software Maintenance with Salesforce &amp; Apex</v>
      </c>
      <c r="B818" s="76" t="b">
        <f>IF(COUNTIF(A$1:A818,A:A)=1,MAX(B$1:B817)+1)</f>
        <v>0</v>
      </c>
      <c r="C818" s="73" t="str">
        <f t="shared" si="10"/>
        <v/>
      </c>
    </row>
    <row r="819" spans="1:3">
      <c r="A819" s="73" t="str">
        <f>IF(OR(path_project_list!F1040="course-collection",path_project_list!G1040="draft"),"",IF(path_project_list!D819&amp;" - "&amp;path_project_list!E819&lt;&gt;" - ",path_project_list!D819&amp;" - "&amp;path_project_list!E819,""))</f>
        <v>252 - Software Maintenance with Salesforce &amp; Apex</v>
      </c>
      <c r="B819" s="76" t="b">
        <f>IF(COUNTIF(A$1:A819,A:A)=1,MAX(B$1:B818)+1)</f>
        <v>0</v>
      </c>
      <c r="C819" s="73" t="str">
        <f t="shared" si="10"/>
        <v/>
      </c>
    </row>
    <row r="820" spans="1:3">
      <c r="A820" s="73" t="str">
        <f>IF(OR(path_project_list!F1041="course-collection",path_project_list!G1041="draft"),"",IF(path_project_list!D820&amp;" - "&amp;path_project_list!E820&lt;&gt;" - ",path_project_list!D820&amp;" - "&amp;path_project_list!E820,""))</f>
        <v>253 - RESTful APIs with ASP.NET</v>
      </c>
      <c r="B820" s="76">
        <f>IF(COUNTIF(A$1:A820,A:A)=1,MAX(B$1:B819)+1)</f>
        <v>124</v>
      </c>
      <c r="C820" s="73" t="str">
        <f t="shared" si="10"/>
        <v/>
      </c>
    </row>
    <row r="821" spans="1:3">
      <c r="A821" s="73" t="str">
        <f>IF(OR(path_project_list!F1042="course-collection",path_project_list!G1042="draft"),"",IF(path_project_list!D821&amp;" - "&amp;path_project_list!E821&lt;&gt;" - ",path_project_list!D821&amp;" - "&amp;path_project_list!E821,""))</f>
        <v>254 - Software Requirements Specification with Agile methodology</v>
      </c>
      <c r="B821" s="76">
        <f>IF(COUNTIF(A$1:A821,A:A)=1,MAX(B$1:B820)+1)</f>
        <v>125</v>
      </c>
      <c r="C821" s="73" t="str">
        <f t="shared" si="10"/>
        <v/>
      </c>
    </row>
    <row r="822" spans="1:3">
      <c r="A822" s="73" t="str">
        <f>IF(OR(path_project_list!F1043="course-collection",path_project_list!G1043="draft"),"",IF(path_project_list!D822&amp;" - "&amp;path_project_list!E822&lt;&gt;" - ",path_project_list!D822&amp;" - "&amp;path_project_list!E822,""))</f>
        <v>255 - Android Mobile Programming with Java</v>
      </c>
      <c r="B822" s="76">
        <f>IF(COUNTIF(A$1:A822,A:A)=1,MAX(B$1:B821)+1)</f>
        <v>126</v>
      </c>
      <c r="C822" s="73" t="str">
        <f t="shared" si="10"/>
        <v/>
      </c>
    </row>
    <row r="823" spans="1:3">
      <c r="A823" s="73" t="str">
        <f>IF(OR(path_project_list!F1044="course-collection",path_project_list!G1044="draft"),"",IF(path_project_list!D823&amp;" - "&amp;path_project_list!E823&lt;&gt;" - ",path_project_list!D823&amp;" - "&amp;path_project_list!E823,""))</f>
        <v>256 - Test-Driven Development in Android</v>
      </c>
      <c r="B823" s="76">
        <f>IF(COUNTIF(A$1:A823,A:A)=1,MAX(B$1:B822)+1)</f>
        <v>127</v>
      </c>
      <c r="C823" s="73" t="str">
        <f t="shared" si="10"/>
        <v/>
      </c>
    </row>
    <row r="824" spans="1:3">
      <c r="A824" s="73" t="str">
        <f>IF(OR(path_project_list!F1045="course-collection",path_project_list!G1045="draft"),"",IF(path_project_list!D824&amp;" - "&amp;path_project_list!E824&lt;&gt;" - ",path_project_list!D824&amp;" - "&amp;path_project_list!E824,""))</f>
        <v>257 - Business Model Transformation</v>
      </c>
      <c r="B824" s="76">
        <f>IF(COUNTIF(A$1:A824,A:A)=1,MAX(B$1:B823)+1)</f>
        <v>128</v>
      </c>
      <c r="C824" s="73" t="str">
        <f t="shared" si="10"/>
        <v/>
      </c>
    </row>
    <row r="825" spans="1:3">
      <c r="A825" s="73" t="str">
        <f>IF(OR(path_project_list!F1046="course-collection",path_project_list!G1046="draft"),"",IF(path_project_list!D825&amp;" - "&amp;path_project_list!E825&lt;&gt;" - ",path_project_list!D825&amp;" - "&amp;path_project_list!E825,""))</f>
        <v>258 - Database implementation with Kotlin</v>
      </c>
      <c r="B825" s="76">
        <f>IF(COUNTIF(A$1:A825,A:A)=1,MAX(B$1:B824)+1)</f>
        <v>129</v>
      </c>
      <c r="C825" s="73" t="str">
        <f t="shared" si="10"/>
        <v/>
      </c>
    </row>
    <row r="826" spans="1:3">
      <c r="A826" s="73" t="str">
        <f>IF(OR(path_project_list!F1047="course-collection",path_project_list!G1047="draft"),"",IF(path_project_list!D826&amp;" - "&amp;path_project_list!E826&lt;&gt;" - ",path_project_list!D826&amp;" - "&amp;path_project_list!E826,""))</f>
        <v>259 - Technology Analysis &amp; Adoption</v>
      </c>
      <c r="B826" s="76">
        <f>IF(COUNTIF(A$1:A826,A:A)=1,MAX(B$1:B825)+1)</f>
        <v>130</v>
      </c>
      <c r="C826" s="73" t="str">
        <f t="shared" si="10"/>
        <v/>
      </c>
    </row>
    <row r="827" spans="1:3">
      <c r="A827" s="73" t="str">
        <f>IF(OR(path_project_list!F1048="course-collection",path_project_list!G1048="draft"),"",IF(path_project_list!D827&amp;" - "&amp;path_project_list!E827&lt;&gt;" - ",path_project_list!D827&amp;" - "&amp;path_project_list!E827,""))</f>
        <v>260 - Change Management</v>
      </c>
      <c r="B827" s="76">
        <f>IF(COUNTIF(A$1:A827,A:A)=1,MAX(B$1:B826)+1)</f>
        <v>131</v>
      </c>
      <c r="C827" s="73" t="str">
        <f t="shared" si="10"/>
        <v/>
      </c>
    </row>
    <row r="828" spans="1:3">
      <c r="A828" s="73" t="str">
        <f>IF(OR(path_project_list!F1049="course-collection",path_project_list!G1049="draft"),"",IF(path_project_list!D828&amp;" - "&amp;path_project_list!E828&lt;&gt;" - ",path_project_list!D828&amp;" - "&amp;path_project_list!E828,""))</f>
        <v>261 - Salesforce Programming with Visualforce &amp; Lightning</v>
      </c>
      <c r="B828" s="76">
        <f>IF(COUNTIF(A$1:A828,A:A)=1,MAX(B$1:B827)+1)</f>
        <v>132</v>
      </c>
      <c r="C828" s="73" t="str">
        <f t="shared" si="10"/>
        <v/>
      </c>
    </row>
    <row r="829" spans="1:3">
      <c r="A829" s="73" t="str">
        <f>IF(OR(path_project_list!F1050="course-collection",path_project_list!G1050="draft"),"",IF(path_project_list!D829&amp;" - "&amp;path_project_list!E829&lt;&gt;" - ",path_project_list!D829&amp;" - "&amp;path_project_list!E829,""))</f>
        <v>261 - Salesforce Programming with Visualforce &amp; Lightning</v>
      </c>
      <c r="B829" s="76" t="b">
        <f>IF(COUNTIF(A$1:A829,A:A)=1,MAX(B$1:B828)+1)</f>
        <v>0</v>
      </c>
      <c r="C829" s="73" t="str">
        <f t="shared" si="10"/>
        <v/>
      </c>
    </row>
    <row r="830" spans="1:3">
      <c r="A830" s="73" t="str">
        <f>IF(OR(path_project_list!F1051="course-collection",path_project_list!G1051="draft"),"",IF(path_project_list!D830&amp;" - "&amp;path_project_list!E830&lt;&gt;" - ",path_project_list!D830&amp;" - "&amp;path_project_list!E830,""))</f>
        <v>263 - Data-driven decision-making</v>
      </c>
      <c r="B830" s="76">
        <f>IF(COUNTIF(A$1:A830,A:A)=1,MAX(B$1:B829)+1)</f>
        <v>133</v>
      </c>
      <c r="C830" s="73" t="str">
        <f t="shared" si="10"/>
        <v/>
      </c>
    </row>
    <row r="831" spans="1:3">
      <c r="A831" s="73" t="str">
        <f>IF(OR(path_project_list!F1052="course-collection",path_project_list!G1052="draft"),"",IF(path_project_list!D831&amp;" - "&amp;path_project_list!E831&lt;&gt;" - ",path_project_list!D831&amp;" - "&amp;path_project_list!E831,""))</f>
        <v>264 - Gestion de portefeuille client</v>
      </c>
      <c r="B831" s="76">
        <f>IF(COUNTIF(A$1:A831,A:A)=1,MAX(B$1:B830)+1)</f>
        <v>134</v>
      </c>
      <c r="C831" s="73" t="str">
        <f t="shared" si="10"/>
        <v/>
      </c>
    </row>
    <row r="832" spans="1:3">
      <c r="A832" s="73" t="str">
        <f>IF(OR(path_project_list!F1053="course-collection",path_project_list!G1053="draft"),"",IF(path_project_list!D832&amp;" - "&amp;path_project_list!E832&lt;&gt;" - ",path_project_list!D832&amp;" - "&amp;path_project_list!E832,""))</f>
        <v>265 - Posture commerciale et veille</v>
      </c>
      <c r="B832" s="76">
        <f>IF(COUNTIF(A$1:A832,A:A)=1,MAX(B$1:B831)+1)</f>
        <v>135</v>
      </c>
      <c r="C832" s="73" t="str">
        <f t="shared" si="10"/>
        <v/>
      </c>
    </row>
    <row r="833" spans="1:3">
      <c r="A833" s="73" t="str">
        <f>IF(OR(path_project_list!F1054="course-collection",path_project_list!G1054="draft"),"",IF(path_project_list!D833&amp;" - "&amp;path_project_list!E833&lt;&gt;" - ",path_project_list!D833&amp;" - "&amp;path_project_list!E833,""))</f>
        <v>266 - Déploiement de parc informatique</v>
      </c>
      <c r="B833" s="76">
        <f>IF(COUNTIF(A$1:A833,A:A)=1,MAX(B$1:B832)+1)</f>
        <v>136</v>
      </c>
      <c r="C833" s="73" t="str">
        <f t="shared" si="10"/>
        <v/>
      </c>
    </row>
    <row r="834" spans="1:3">
      <c r="A834" s="73" t="str">
        <f>IF(OR(path_project_list!F1055="course-collection",path_project_list!G1055="draft"),"",IF(path_project_list!D834&amp;" - "&amp;path_project_list!E834&lt;&gt;" - ",path_project_list!D834&amp;" - "&amp;path_project_list!E834,""))</f>
        <v>266 - Déploiement de parc informatique</v>
      </c>
      <c r="B834" s="76" t="b">
        <f>IF(COUNTIF(A$1:A834,A:A)=1,MAX(B$1:B833)+1)</f>
        <v>0</v>
      </c>
      <c r="C834" s="73" t="str">
        <f t="shared" si="10"/>
        <v/>
      </c>
    </row>
    <row r="835" spans="1:3">
      <c r="A835" s="73" t="str">
        <f>IF(OR(path_project_list!F1056="course-collection",path_project_list!G1056="draft"),"",IF(path_project_list!D835&amp;" - "&amp;path_project_list!E835&lt;&gt;" - ",path_project_list!D835&amp;" - "&amp;path_project_list!E835,""))</f>
        <v>267 - Administration de parc informatique</v>
      </c>
      <c r="B835" s="76">
        <f>IF(COUNTIF(A$1:A835,A:A)=1,MAX(B$1:B834)+1)</f>
        <v>137</v>
      </c>
      <c r="C835" s="73" t="str">
        <f t="shared" si="10"/>
        <v/>
      </c>
    </row>
    <row r="836" spans="1:3">
      <c r="A836" s="73" t="str">
        <f>IF(OR(path_project_list!F1057="course-collection",path_project_list!G1057="draft"),"",IF(path_project_list!D836&amp;" - "&amp;path_project_list!E836&lt;&gt;" - ",path_project_list!D836&amp;" - "&amp;path_project_list!E836,""))</f>
        <v>268 - Gestion de Parc Informatique</v>
      </c>
      <c r="B836" s="76">
        <f>IF(COUNTIF(A$1:A836,A:A)=1,MAX(B$1:B835)+1)</f>
        <v>138</v>
      </c>
      <c r="C836" s="73" t="str">
        <f t="shared" si="10"/>
        <v/>
      </c>
    </row>
    <row r="837" spans="1:3">
      <c r="A837" s="73" t="str">
        <f>IF(OR(path_project_list!F1058="course-collection",path_project_list!G1058="draft"),"",IF(path_project_list!D837&amp;" - "&amp;path_project_list!E837&lt;&gt;" - ",path_project_list!D837&amp;" - "&amp;path_project_list!E837,""))</f>
        <v>269 - Assistance Informatique</v>
      </c>
      <c r="B837" s="76">
        <f>IF(COUNTIF(A$1:A837,A:A)=1,MAX(B$1:B836)+1)</f>
        <v>139</v>
      </c>
      <c r="C837" s="73" t="str">
        <f t="shared" si="10"/>
        <v/>
      </c>
    </row>
    <row r="838" spans="1:3">
      <c r="A838" s="73" t="str">
        <f>IF(OR(path_project_list!F1059="course-collection",path_project_list!G1059="draft"),"",IF(path_project_list!D838&amp;" - "&amp;path_project_list!E838&lt;&gt;" - ",path_project_list!D838&amp;" - "&amp;path_project_list!E838,""))</f>
        <v>270 - Sécurisation du SI</v>
      </c>
      <c r="B838" s="76">
        <f>IF(COUNTIF(A$1:A838,A:A)=1,MAX(B$1:B837)+1)</f>
        <v>140</v>
      </c>
      <c r="C838" s="73" t="str">
        <f t="shared" si="10"/>
        <v/>
      </c>
    </row>
    <row r="839" spans="1:3">
      <c r="A839" s="73" t="str">
        <f>IF(OR(path_project_list!F1060="course-collection",path_project_list!G1060="draft"),"",IF(path_project_list!D839&amp;" - "&amp;path_project_list!E839&lt;&gt;" - ",path_project_list!D839&amp;" - "&amp;path_project_list!E839,""))</f>
        <v>271 - Déploiement du SI</v>
      </c>
      <c r="B839" s="76">
        <f>IF(COUNTIF(A$1:A839,A:A)=1,MAX(B$1:B838)+1)</f>
        <v>141</v>
      </c>
      <c r="C839" s="73" t="str">
        <f t="shared" si="10"/>
        <v/>
      </c>
    </row>
    <row r="840" spans="1:3">
      <c r="A840" s="73" t="str">
        <f>IF(OR(path_project_list!F1061="course-collection",path_project_list!G1061="draft"),"",IF(path_project_list!D840&amp;" - "&amp;path_project_list!E840&lt;&gt;" - ",path_project_list!D840&amp;" - "&amp;path_project_list!E840,""))</f>
        <v>271 - Déploiement du SI</v>
      </c>
      <c r="B840" s="76" t="b">
        <f>IF(COUNTIF(A$1:A840,A:A)=1,MAX(B$1:B839)+1)</f>
        <v>0</v>
      </c>
      <c r="C840" s="73" t="str">
        <f t="shared" si="10"/>
        <v/>
      </c>
    </row>
    <row r="841" spans="1:3">
      <c r="A841" s="73" t="str">
        <f>IF(OR(path_project_list!F1062="course-collection",path_project_list!G1062="draft"),"",IF(path_project_list!D841&amp;" - "&amp;path_project_list!E841&lt;&gt;" - ",path_project_list!D841&amp;" - "&amp;path_project_list!E841,""))</f>
        <v>271 - Déploiement du SI</v>
      </c>
      <c r="B841" s="76" t="b">
        <f>IF(COUNTIF(A$1:A841,A:A)=1,MAX(B$1:B840)+1)</f>
        <v>0</v>
      </c>
      <c r="C841" s="73" t="str">
        <f t="shared" si="10"/>
        <v/>
      </c>
    </row>
    <row r="842" spans="1:3">
      <c r="A842" s="73" t="str">
        <f>IF(OR(path_project_list!F1063="course-collection",path_project_list!G1063="draft"),"",IF(path_project_list!D842&amp;" - "&amp;path_project_list!E842&lt;&gt;" - ",path_project_list!D842&amp;" - "&amp;path_project_list!E842,""))</f>
        <v>272 - Administration du cloud</v>
      </c>
      <c r="B842" s="76">
        <f>IF(COUNTIF(A$1:A842,A:A)=1,MAX(B$1:B841)+1)</f>
        <v>142</v>
      </c>
      <c r="C842" s="73" t="str">
        <f t="shared" si="10"/>
        <v/>
      </c>
    </row>
    <row r="843" spans="1:3">
      <c r="A843" s="73" t="str">
        <f>IF(OR(path_project_list!F1064="course-collection",path_project_list!G1064="draft"),"",IF(path_project_list!D843&amp;" - "&amp;path_project_list!E843&lt;&gt;" - ",path_project_list!D843&amp;" - "&amp;path_project_list!E843,""))</f>
        <v>274 - Exploratory Data Analysis with Python</v>
      </c>
      <c r="B843" s="76">
        <f>IF(COUNTIF(A$1:A843,A:A)=1,MAX(B$1:B842)+1)</f>
        <v>143</v>
      </c>
      <c r="C843" s="73" t="str">
        <f t="shared" si="10"/>
        <v/>
      </c>
    </row>
    <row r="844" spans="1:3">
      <c r="A844" s="73" t="str">
        <f>IF(OR(path_project_list!F1065="course-collection",path_project_list!G1065="draft"),"",IF(path_project_list!D844&amp;" - "&amp;path_project_list!E844&lt;&gt;" - ",path_project_list!D844&amp;" - "&amp;path_project_list!E844,""))</f>
        <v>275 - Statistical Classification with Python</v>
      </c>
      <c r="B844" s="76">
        <f>IF(COUNTIF(A$1:A844,A:A)=1,MAX(B$1:B843)+1)</f>
        <v>144</v>
      </c>
      <c r="C844" s="73" t="str">
        <f t="shared" si="10"/>
        <v/>
      </c>
    </row>
    <row r="845" spans="1:3">
      <c r="A845" s="73" t="str">
        <f>IF(OR(path_project_list!F1066="course-collection",path_project_list!G1066="draft"),"",IF(path_project_list!D845&amp;" - "&amp;path_project_list!E845&lt;&gt;" - ",path_project_list!D845&amp;" - "&amp;path_project_list!E845,""))</f>
        <v>276 - Deep Learning with Python and Azure</v>
      </c>
      <c r="B845" s="76">
        <f>IF(COUNTIF(A$1:A845,A:A)=1,MAX(B$1:B844)+1)</f>
        <v>145</v>
      </c>
      <c r="C845" s="73" t="str">
        <f t="shared" si="10"/>
        <v/>
      </c>
    </row>
    <row r="846" spans="1:3">
      <c r="A846" s="73" t="str">
        <f>IF(OR(path_project_list!F1067="course-collection",path_project_list!G1067="draft"),"",IF(path_project_list!D846&amp;" - "&amp;path_project_list!E846&lt;&gt;" - ",path_project_list!D846&amp;" - "&amp;path_project_list!E846,""))</f>
        <v>276 - Deep Learning with Python and Azure</v>
      </c>
      <c r="B846" s="76" t="b">
        <f>IF(COUNTIF(A$1:A846,A:A)=1,MAX(B$1:B845)+1)</f>
        <v>0</v>
      </c>
      <c r="C846" s="73" t="str">
        <f t="shared" si="10"/>
        <v/>
      </c>
    </row>
    <row r="847" spans="1:3">
      <c r="A847" s="73" t="str">
        <f>IF(OR(path_project_list!F1068="course-collection",path_project_list!G1068="draft"),"",IF(path_project_list!D847&amp;" - "&amp;path_project_list!E847&lt;&gt;" - ",path_project_list!D847&amp;" - "&amp;path_project_list!E847,""))</f>
        <v>277 - Analyse de données avec Python</v>
      </c>
      <c r="B847" s="76">
        <f>IF(COUNTIF(A$1:A847,A:A)=1,MAX(B$1:B846)+1)</f>
        <v>146</v>
      </c>
      <c r="C847" s="73" t="str">
        <f t="shared" si="10"/>
        <v/>
      </c>
    </row>
    <row r="848" spans="1:3">
      <c r="A848" s="73" t="str">
        <f>IF(OR(path_project_list!F1069="course-collection",path_project_list!G1069="draft"),"",IF(path_project_list!D848&amp;" - "&amp;path_project_list!E848&lt;&gt;" - ",path_project_list!D848&amp;" - "&amp;path_project_list!E848,""))</f>
        <v>278 - Analyse exploratoire  avec Python - Expert</v>
      </c>
      <c r="B848" s="76">
        <f>IF(COUNTIF(A$1:A848,A:A)=1,MAX(B$1:B847)+1)</f>
        <v>147</v>
      </c>
      <c r="C848" s="73" t="str">
        <f t="shared" si="10"/>
        <v/>
      </c>
    </row>
    <row r="849" spans="1:3">
      <c r="A849" s="73" t="str">
        <f>IF(OR(path_project_list!F1070="course-collection",path_project_list!G1070="draft"),"",IF(path_project_list!D849&amp;" - "&amp;path_project_list!E849&lt;&gt;" - ",path_project_list!D849&amp;" - "&amp;path_project_list!E849,""))</f>
        <v>279 - Apprentissage Supervisé avec Numpy</v>
      </c>
      <c r="B849" s="76">
        <f>IF(COUNTIF(A$1:A849,A:A)=1,MAX(B$1:B848)+1)</f>
        <v>148</v>
      </c>
      <c r="C849" s="73" t="str">
        <f t="shared" si="10"/>
        <v/>
      </c>
    </row>
    <row r="850" spans="1:3">
      <c r="A850" s="73" t="str">
        <f>IF(OR(path_project_list!F1071="course-collection",path_project_list!G1071="draft"),"",IF(path_project_list!D850&amp;" - "&amp;path_project_list!E850&lt;&gt;" - ",path_project_list!D850&amp;" - "&amp;path_project_list!E850,""))</f>
        <v>280 - Deep Learning - Fondamentaux</v>
      </c>
      <c r="B850" s="76">
        <f>IF(COUNTIF(A$1:A850,A:A)=1,MAX(B$1:B849)+1)</f>
        <v>149</v>
      </c>
      <c r="C850" s="73" t="str">
        <f t="shared" ref="C850:C913" si="11">INDEX(A:A,MATCH(ROW()-1,B:B),0)</f>
        <v/>
      </c>
    </row>
    <row r="851" spans="1:3">
      <c r="A851" s="73" t="str">
        <f>IF(OR(path_project_list!F1072="course-collection",path_project_list!G1072="draft"),"",IF(path_project_list!D851&amp;" - "&amp;path_project_list!E851&lt;&gt;" - ",path_project_list!D851&amp;" - "&amp;path_project_list!E851,""))</f>
        <v>281 - Deep Learning - Intermédiaire</v>
      </c>
      <c r="B851" s="76">
        <f>IF(COUNTIF(A$1:A851,A:A)=1,MAX(B$1:B850)+1)</f>
        <v>150</v>
      </c>
      <c r="C851" s="73" t="str">
        <f t="shared" si="11"/>
        <v/>
      </c>
    </row>
    <row r="852" spans="1:3">
      <c r="A852" s="73" t="str">
        <f>IF(OR(path_project_list!F1073="course-collection",path_project_list!G1073="draft"),"",IF(path_project_list!D852&amp;" - "&amp;path_project_list!E852&lt;&gt;" - ",path_project_list!D852&amp;" - "&amp;path_project_list!E852,""))</f>
        <v>281 - Deep Learning - Intermédiaire</v>
      </c>
      <c r="B852" s="76" t="b">
        <f>IF(COUNTIF(A$1:A852,A:A)=1,MAX(B$1:B851)+1)</f>
        <v>0</v>
      </c>
      <c r="C852" s="73" t="str">
        <f t="shared" si="11"/>
        <v/>
      </c>
    </row>
    <row r="853" spans="1:3">
      <c r="A853" s="73" t="str">
        <f>IF(OR(path_project_list!F1074="course-collection",path_project_list!G1074="draft"),"",IF(path_project_list!D853&amp;" - "&amp;path_project_list!E853&lt;&gt;" - ",path_project_list!D853&amp;" - "&amp;path_project_list!E853,""))</f>
        <v>282 - Distribution d'algorithmes sur un cluster avec Hadoop et Spark</v>
      </c>
      <c r="B853" s="76">
        <f>IF(COUNTIF(A$1:A853,A:A)=1,MAX(B$1:B852)+1)</f>
        <v>151</v>
      </c>
      <c r="C853" s="73" t="str">
        <f t="shared" si="11"/>
        <v/>
      </c>
    </row>
    <row r="854" spans="1:3">
      <c r="A854" s="73" t="str">
        <f>IF(OR(path_project_list!F1075="course-collection",path_project_list!G1075="draft"),"",IF(path_project_list!D854&amp;" - "&amp;path_project_list!E854&lt;&gt;" - ",path_project_list!D854&amp;" - "&amp;path_project_list!E854,""))</f>
        <v>283 - AI Product Deployment with Azure</v>
      </c>
      <c r="B854" s="76">
        <f>IF(COUNTIF(A$1:A854,A:A)=1,MAX(B$1:B853)+1)</f>
        <v>152</v>
      </c>
      <c r="C854" s="73" t="str">
        <f t="shared" si="11"/>
        <v/>
      </c>
    </row>
    <row r="855" spans="1:3">
      <c r="A855" s="73" t="str">
        <f>IF(OR(path_project_list!F1076="course-collection",path_project_list!G1076="draft"),"",IF(path_project_list!D855&amp;" - "&amp;path_project_list!E855&lt;&gt;" - ",path_project_list!D855&amp;" - "&amp;path_project_list!E855,""))</f>
        <v>283 - AI Product Deployment with Azure</v>
      </c>
      <c r="B855" s="76" t="b">
        <f>IF(COUNTIF(A$1:A855,A:A)=1,MAX(B$1:B854)+1)</f>
        <v>0</v>
      </c>
      <c r="C855" s="73" t="str">
        <f t="shared" si="11"/>
        <v/>
      </c>
    </row>
    <row r="856" spans="1:3">
      <c r="A856" s="73" t="str">
        <f>IF(OR(path_project_list!F1077="course-collection",path_project_list!G1077="draft"),"",IF(path_project_list!D856&amp;" - "&amp;path_project_list!E856&lt;&gt;" - ",path_project_list!D856&amp;" - "&amp;path_project_list!E856,""))</f>
        <v>284 - AI Project Management</v>
      </c>
      <c r="B856" s="76">
        <f>IF(COUNTIF(A$1:A856,A:A)=1,MAX(B$1:B855)+1)</f>
        <v>153</v>
      </c>
      <c r="C856" s="73" t="str">
        <f t="shared" si="11"/>
        <v/>
      </c>
    </row>
    <row r="857" spans="1:3">
      <c r="A857" s="73" t="str">
        <f>IF(OR(path_project_list!F1078="course-collection",path_project_list!G1078="draft"),"",IF(path_project_list!D857&amp;" - "&amp;path_project_list!E857&lt;&gt;" - ",path_project_list!D857&amp;" - "&amp;path_project_list!E857,""))</f>
        <v>285 - Mise en production d'un produit IA avec Azure</v>
      </c>
      <c r="B857" s="76">
        <f>IF(COUNTIF(A$1:A857,A:A)=1,MAX(B$1:B856)+1)</f>
        <v>154</v>
      </c>
      <c r="C857" s="73" t="str">
        <f t="shared" si="11"/>
        <v/>
      </c>
    </row>
    <row r="858" spans="1:3">
      <c r="A858" s="73" t="str">
        <f>IF(OR(path_project_list!F1079="course-collection",path_project_list!G1079="draft"),"",IF(path_project_list!D858&amp;" - "&amp;path_project_list!E858&lt;&gt;" - ",path_project_list!D858&amp;" - "&amp;path_project_list!E858,""))</f>
        <v>285 - Mise en production d'un produit IA avec Azure</v>
      </c>
      <c r="B858" s="76" t="b">
        <f>IF(COUNTIF(A$1:A858,A:A)=1,MAX(B$1:B857)+1)</f>
        <v>0</v>
      </c>
      <c r="C858" s="73" t="str">
        <f t="shared" si="11"/>
        <v/>
      </c>
    </row>
    <row r="859" spans="1:3">
      <c r="A859" s="73" t="str">
        <f>IF(OR(path_project_list!F1080="course-collection",path_project_list!G1080="draft"),"",IF(path_project_list!D859&amp;" - "&amp;path_project_list!E859&lt;&gt;" - ",path_project_list!D859&amp;" - "&amp;path_project_list!E859,""))</f>
        <v>286 - Gestion de projet IA</v>
      </c>
      <c r="B859" s="76">
        <f>IF(COUNTIF(A$1:A859,A:A)=1,MAX(B$1:B858)+1)</f>
        <v>155</v>
      </c>
      <c r="C859" s="73" t="str">
        <f t="shared" si="11"/>
        <v/>
      </c>
    </row>
    <row r="860" spans="1:3">
      <c r="A860" s="73" t="str">
        <f>IF(OR(path_project_list!F1081="course-collection",path_project_list!G1081="draft"),"",IF(path_project_list!D860&amp;" - "&amp;path_project_list!E860&lt;&gt;" - ",path_project_list!D860&amp;" - "&amp;path_project_list!E860,""))</f>
        <v>287 - Digital Marketer</v>
      </c>
      <c r="B860" s="76">
        <f>IF(COUNTIF(A$1:A860,A:A)=1,MAX(B$1:B859)+1)</f>
        <v>156</v>
      </c>
      <c r="C860" s="73" t="str">
        <f t="shared" si="11"/>
        <v/>
      </c>
    </row>
    <row r="861" spans="1:3">
      <c r="A861" s="73" t="str">
        <f>IF(OR(path_project_list!F1082="course-collection",path_project_list!G1082="draft"),"",IF(path_project_list!D861&amp;" - "&amp;path_project_list!E861&lt;&gt;" - ",path_project_list!D861&amp;" - "&amp;path_project_list!E861,""))</f>
        <v>287 - Digital Marketer</v>
      </c>
      <c r="B861" s="76" t="b">
        <f>IF(COUNTIF(A$1:A861,A:A)=1,MAX(B$1:B860)+1)</f>
        <v>0</v>
      </c>
      <c r="C861" s="73" t="str">
        <f t="shared" si="11"/>
        <v/>
      </c>
    </row>
    <row r="862" spans="1:3">
      <c r="A862" s="73" t="str">
        <f>IF(OR(path_project_list!F1083="course-collection",path_project_list!G1083="draft"),"",IF(path_project_list!D862&amp;" - "&amp;path_project_list!E862&lt;&gt;" - ",path_project_list!D862&amp;" - "&amp;path_project_list!E862,""))</f>
        <v>287 - Digital Marketer</v>
      </c>
      <c r="B862" s="76" t="b">
        <f>IF(COUNTIF(A$1:A862,A:A)=1,MAX(B$1:B861)+1)</f>
        <v>0</v>
      </c>
      <c r="C862" s="73" t="str">
        <f t="shared" si="11"/>
        <v/>
      </c>
    </row>
    <row r="863" spans="1:3">
      <c r="A863" s="73" t="str">
        <f>IF(OR(path_project_list!F1084="course-collection",path_project_list!G1084="draft"),"",IF(path_project_list!D863&amp;" - "&amp;path_project_list!E863&lt;&gt;" - ",path_project_list!D863&amp;" - "&amp;path_project_list!E863,""))</f>
        <v>287 - Digital Marketer</v>
      </c>
      <c r="B863" s="76" t="b">
        <f>IF(COUNTIF(A$1:A863,A:A)=1,MAX(B$1:B862)+1)</f>
        <v>0</v>
      </c>
      <c r="C863" s="73" t="str">
        <f t="shared" si="11"/>
        <v/>
      </c>
    </row>
    <row r="864" spans="1:3">
      <c r="A864" s="73" t="str">
        <f>IF(OR(path_project_list!F1085="course-collection",path_project_list!G1085="draft"),"",IF(path_project_list!D864&amp;" - "&amp;path_project_list!E864&lt;&gt;" - ",path_project_list!D864&amp;" - "&amp;path_project_list!E864,""))</f>
        <v>287 - Digital Marketer</v>
      </c>
      <c r="B864" s="76" t="b">
        <f>IF(COUNTIF(A$1:A864,A:A)=1,MAX(B$1:B863)+1)</f>
        <v>0</v>
      </c>
      <c r="C864" s="73" t="str">
        <f t="shared" si="11"/>
        <v/>
      </c>
    </row>
    <row r="865" spans="1:3">
      <c r="A865" s="73" t="str">
        <f>IF(OR(path_project_list!F1086="course-collection",path_project_list!G1086="draft"),"",IF(path_project_list!D865&amp;" - "&amp;path_project_list!E865&lt;&gt;" - ",path_project_list!D865&amp;" - "&amp;path_project_list!E865,""))</f>
        <v>287 - Digital Marketer</v>
      </c>
      <c r="B865" s="76" t="b">
        <f>IF(COUNTIF(A$1:A865,A:A)=1,MAX(B$1:B864)+1)</f>
        <v>0</v>
      </c>
      <c r="C865" s="73" t="str">
        <f t="shared" si="11"/>
        <v/>
      </c>
    </row>
    <row r="866" spans="1:3">
      <c r="A866" s="73" t="str">
        <f>IF(OR(path_project_list!F1087="course-collection",path_project_list!G1087="draft"),"",IF(path_project_list!D866&amp;" - "&amp;path_project_list!E866&lt;&gt;" - ",path_project_list!D866&amp;" - "&amp;path_project_list!E866,""))</f>
        <v>287 - Digital Marketer</v>
      </c>
      <c r="B866" s="76" t="b">
        <f>IF(COUNTIF(A$1:A866,A:A)=1,MAX(B$1:B865)+1)</f>
        <v>0</v>
      </c>
      <c r="C866" s="73" t="str">
        <f t="shared" si="11"/>
        <v/>
      </c>
    </row>
    <row r="867" spans="1:3">
      <c r="A867" s="73" t="str">
        <f>IF(OR(path_project_list!F1088="course-collection",path_project_list!G1088="draft"),"",IF(path_project_list!D867&amp;" - "&amp;path_project_list!E867&lt;&gt;" - ",path_project_list!D867&amp;" - "&amp;path_project_list!E867,""))</f>
        <v>288 - Lancement &amp; Optimisation Produit</v>
      </c>
      <c r="B867" s="76">
        <f>IF(COUNTIF(A$1:A867,A:A)=1,MAX(B$1:B866)+1)</f>
        <v>157</v>
      </c>
      <c r="C867" s="73" t="str">
        <f t="shared" si="11"/>
        <v/>
      </c>
    </row>
    <row r="868" spans="1:3">
      <c r="A868" s="73" t="str">
        <f>IF(OR(path_project_list!F1089="course-collection",path_project_list!G1089="draft"),"",IF(path_project_list!D868&amp;" - "&amp;path_project_list!E868&lt;&gt;" - ",path_project_list!D868&amp;" - "&amp;path_project_list!E868,""))</f>
        <v>288 - Lancement &amp; Optimisation Produit</v>
      </c>
      <c r="B868" s="76" t="b">
        <f>IF(COUNTIF(A$1:A868,A:A)=1,MAX(B$1:B867)+1)</f>
        <v>0</v>
      </c>
      <c r="C868" s="73" t="str">
        <f t="shared" si="11"/>
        <v/>
      </c>
    </row>
    <row r="869" spans="1:3">
      <c r="A869" s="73" t="str">
        <f>IF(OR(path_project_list!F1090="course-collection",path_project_list!G1090="draft"),"",IF(path_project_list!D869&amp;" - "&amp;path_project_list!E869&lt;&gt;" - ",path_project_list!D869&amp;" - "&amp;path_project_list!E869,""))</f>
        <v>288 - Lancement &amp; Optimisation Produit</v>
      </c>
      <c r="B869" s="76" t="b">
        <f>IF(COUNTIF(A$1:A869,A:A)=1,MAX(B$1:B868)+1)</f>
        <v>0</v>
      </c>
      <c r="C869" s="73" t="str">
        <f t="shared" si="11"/>
        <v/>
      </c>
    </row>
    <row r="870" spans="1:3">
      <c r="A870" s="73" t="str">
        <f>IF(OR(path_project_list!F1091="course-collection",path_project_list!G1091="draft"),"",IF(path_project_list!D870&amp;" - "&amp;path_project_list!E870&lt;&gt;" - ",path_project_list!D870&amp;" - "&amp;path_project_list!E870,""))</f>
        <v>289 - Stratégie social media</v>
      </c>
      <c r="B870" s="76">
        <f>IF(COUNTIF(A$1:A870,A:A)=1,MAX(B$1:B869)+1)</f>
        <v>158</v>
      </c>
      <c r="C870" s="73" t="str">
        <f t="shared" si="11"/>
        <v/>
      </c>
    </row>
    <row r="871" spans="1:3">
      <c r="A871" s="73" t="str">
        <f>IF(OR(path_project_list!F1092="course-collection",path_project_list!G1092="draft"),"",IF(path_project_list!D871&amp;" - "&amp;path_project_list!E871&lt;&gt;" - ",path_project_list!D871&amp;" - "&amp;path_project_list!E871,""))</f>
        <v>290 - Organisation de l'activité commerciale</v>
      </c>
      <c r="B871" s="76">
        <f>IF(COUNTIF(A$1:A871,A:A)=1,MAX(B$1:B870)+1)</f>
        <v>159</v>
      </c>
      <c r="C871" s="73" t="str">
        <f t="shared" si="11"/>
        <v/>
      </c>
    </row>
    <row r="872" spans="1:3">
      <c r="A872" s="73" t="str">
        <f>IF(OR(path_project_list!F1093="course-collection",path_project_list!G1093="draft"),"",IF(path_project_list!D872&amp;" - "&amp;path_project_list!E872&lt;&gt;" - ",path_project_list!D872&amp;" - "&amp;path_project_list!E872,""))</f>
        <v>291 - Prospection commerciale</v>
      </c>
      <c r="B872" s="76">
        <f>IF(COUNTIF(A$1:A872,A:A)=1,MAX(B$1:B871)+1)</f>
        <v>160</v>
      </c>
      <c r="C872" s="73" t="str">
        <f t="shared" si="11"/>
        <v/>
      </c>
    </row>
    <row r="873" spans="1:3">
      <c r="A873" s="73" t="str">
        <f>IF(OR(path_project_list!F1094="course-collection",path_project_list!G1094="draft"),"",IF(path_project_list!D873&amp;" - "&amp;path_project_list!E873&lt;&gt;" - ",path_project_list!D873&amp;" - "&amp;path_project_list!E873,""))</f>
        <v>292 - Product Owner PE</v>
      </c>
      <c r="B873" s="76">
        <f>IF(COUNTIF(A$1:A873,A:A)=1,MAX(B$1:B872)+1)</f>
        <v>161</v>
      </c>
      <c r="C873" s="73" t="str">
        <f t="shared" si="11"/>
        <v/>
      </c>
    </row>
    <row r="874" spans="1:3">
      <c r="A874" s="73" t="str">
        <f>IF(OR(path_project_list!F1095="course-collection",path_project_list!G1095="draft"),"",IF(path_project_list!D874&amp;" - "&amp;path_project_list!E874&lt;&gt;" - ",path_project_list!D874&amp;" - "&amp;path_project_list!E874,""))</f>
        <v>292 - Product Owner PE</v>
      </c>
      <c r="B874" s="76" t="b">
        <f>IF(COUNTIF(A$1:A874,A:A)=1,MAX(B$1:B873)+1)</f>
        <v>0</v>
      </c>
      <c r="C874" s="73" t="str">
        <f t="shared" si="11"/>
        <v/>
      </c>
    </row>
    <row r="875" spans="1:3">
      <c r="A875" s="73" t="str">
        <f>IF(OR(path_project_list!F1096="course-collection",path_project_list!G1096="draft"),"",IF(path_project_list!D875&amp;" - "&amp;path_project_list!E875&lt;&gt;" - ",path_project_list!D875&amp;" - "&amp;path_project_list!E875,""))</f>
        <v>292 - Product Owner PE</v>
      </c>
      <c r="B875" s="76" t="b">
        <f>IF(COUNTIF(A$1:A875,A:A)=1,MAX(B$1:B874)+1)</f>
        <v>0</v>
      </c>
      <c r="C875" s="73" t="str">
        <f t="shared" si="11"/>
        <v/>
      </c>
    </row>
    <row r="876" spans="1:3">
      <c r="A876" s="73" t="str">
        <f>IF(OR(path_project_list!F1097="course-collection",path_project_list!G1097="draft"),"",IF(path_project_list!D876&amp;" - "&amp;path_project_list!E876&lt;&gt;" - ",path_project_list!D876&amp;" - "&amp;path_project_list!E876,""))</f>
        <v>292 - Product Owner PE</v>
      </c>
      <c r="B876" s="76" t="b">
        <f>IF(COUNTIF(A$1:A876,A:A)=1,MAX(B$1:B875)+1)</f>
        <v>0</v>
      </c>
      <c r="C876" s="73" t="str">
        <f t="shared" si="11"/>
        <v/>
      </c>
    </row>
    <row r="877" spans="1:3">
      <c r="A877" s="73" t="str">
        <f>IF(OR(path_project_list!F1098="course-collection",path_project_list!G1098="draft"),"",IF(path_project_list!D877&amp;" - "&amp;path_project_list!E877&lt;&gt;" - ",path_project_list!D877&amp;" - "&amp;path_project_list!E877,""))</f>
        <v>292 - Product Owner PE</v>
      </c>
      <c r="B877" s="76" t="b">
        <f>IF(COUNTIF(A$1:A877,A:A)=1,MAX(B$1:B876)+1)</f>
        <v>0</v>
      </c>
      <c r="C877" s="73" t="str">
        <f t="shared" si="11"/>
        <v/>
      </c>
    </row>
    <row r="878" spans="1:3">
      <c r="A878" s="73" t="str">
        <f>IF(OR(path_project_list!F1099="course-collection",path_project_list!G1099="draft"),"",IF(path_project_list!D878&amp;" - "&amp;path_project_list!E878&lt;&gt;" - ",path_project_list!D878&amp;" - "&amp;path_project_list!E878,""))</f>
        <v>293 - Tech Lead PE</v>
      </c>
      <c r="B878" s="76">
        <f>IF(COUNTIF(A$1:A878,A:A)=1,MAX(B$1:B877)+1)</f>
        <v>162</v>
      </c>
      <c r="C878" s="73" t="str">
        <f t="shared" si="11"/>
        <v/>
      </c>
    </row>
    <row r="879" spans="1:3">
      <c r="A879" s="73" t="str">
        <f>IF(OR(path_project_list!F1100="course-collection",path_project_list!G1100="draft"),"",IF(path_project_list!D879&amp;" - "&amp;path_project_list!E879&lt;&gt;" - ",path_project_list!D879&amp;" - "&amp;path_project_list!E879,""))</f>
        <v>293 - Tech Lead PE</v>
      </c>
      <c r="B879" s="76" t="b">
        <f>IF(COUNTIF(A$1:A879,A:A)=1,MAX(B$1:B878)+1)</f>
        <v>0</v>
      </c>
      <c r="C879" s="73" t="str">
        <f t="shared" si="11"/>
        <v/>
      </c>
    </row>
    <row r="880" spans="1:3">
      <c r="A880" s="73" t="str">
        <f>IF(OR(path_project_list!F1101="course-collection",path_project_list!G1101="draft"),"",IF(path_project_list!D880&amp;" - "&amp;path_project_list!E880&lt;&gt;" - ",path_project_list!D880&amp;" - "&amp;path_project_list!E880,""))</f>
        <v>293 - Tech Lead PE</v>
      </c>
      <c r="B880" s="76" t="b">
        <f>IF(COUNTIF(A$1:A880,A:A)=1,MAX(B$1:B879)+1)</f>
        <v>0</v>
      </c>
      <c r="C880" s="73" t="str">
        <f t="shared" si="11"/>
        <v/>
      </c>
    </row>
    <row r="881" spans="1:3">
      <c r="A881" s="73" t="str">
        <f>IF(OR(path_project_list!F1102="course-collection",path_project_list!G1102="draft"),"",IF(path_project_list!D881&amp;" - "&amp;path_project_list!E881&lt;&gt;" - ",path_project_list!D881&amp;" - "&amp;path_project_list!E881,""))</f>
        <v>293 - Tech Lead PE</v>
      </c>
      <c r="B881" s="76" t="b">
        <f>IF(COUNTIF(A$1:A881,A:A)=1,MAX(B$1:B880)+1)</f>
        <v>0</v>
      </c>
      <c r="C881" s="73" t="str">
        <f t="shared" si="11"/>
        <v/>
      </c>
    </row>
    <row r="882" spans="1:3">
      <c r="A882" s="73" t="str">
        <f>IF(OR(path_project_list!F1103="course-collection",path_project_list!G1103="draft"),"",IF(path_project_list!D882&amp;" - "&amp;path_project_list!E882&lt;&gt;" - ",path_project_list!D882&amp;" - "&amp;path_project_list!E882,""))</f>
        <v>293 - Tech Lead PE</v>
      </c>
      <c r="B882" s="76" t="b">
        <f>IF(COUNTIF(A$1:A882,A:A)=1,MAX(B$1:B881)+1)</f>
        <v>0</v>
      </c>
      <c r="C882" s="73" t="str">
        <f t="shared" si="11"/>
        <v/>
      </c>
    </row>
    <row r="883" spans="1:3">
      <c r="A883" s="73" t="str">
        <f>IF(OR(path_project_list!F1104="course-collection",path_project_list!G1104="draft"),"",IF(path_project_list!D883&amp;" - "&amp;path_project_list!E883&lt;&gt;" - ",path_project_list!D883&amp;" - "&amp;path_project_list!E883,""))</f>
        <v>293 - Tech Lead PE</v>
      </c>
      <c r="B883" s="76" t="b">
        <f>IF(COUNTIF(A$1:A883,A:A)=1,MAX(B$1:B882)+1)</f>
        <v>0</v>
      </c>
      <c r="C883" s="73" t="str">
        <f t="shared" si="11"/>
        <v/>
      </c>
    </row>
    <row r="884" spans="1:3">
      <c r="A884" s="73" t="str">
        <f>IF(OR(path_project_list!F1105="course-collection",path_project_list!G1105="draft"),"",IF(path_project_list!D884&amp;" - "&amp;path_project_list!E884&lt;&gt;" - ",path_project_list!D884&amp;" - "&amp;path_project_list!E884,""))</f>
        <v>293 - Tech Lead PE</v>
      </c>
      <c r="B884" s="76" t="b">
        <f>IF(COUNTIF(A$1:A884,A:A)=1,MAX(B$1:B883)+1)</f>
        <v>0</v>
      </c>
      <c r="C884" s="73" t="str">
        <f t="shared" si="11"/>
        <v/>
      </c>
    </row>
    <row r="885" spans="1:3">
      <c r="A885" s="73" t="str">
        <f>IF(OR(path_project_list!F1106="course-collection",path_project_list!G1106="draft"),"",IF(path_project_list!D885&amp;" - "&amp;path_project_list!E885&lt;&gt;" - ",path_project_list!D885&amp;" - "&amp;path_project_list!E885,""))</f>
        <v>293 - Tech Lead PE</v>
      </c>
      <c r="B885" s="76" t="b">
        <f>IF(COUNTIF(A$1:A885,A:A)=1,MAX(B$1:B884)+1)</f>
        <v>0</v>
      </c>
      <c r="C885" s="73" t="str">
        <f t="shared" si="11"/>
        <v/>
      </c>
    </row>
    <row r="886" spans="1:3">
      <c r="A886" s="73" t="str">
        <f>IF(OR(path_project_list!F1107="course-collection",path_project_list!G1107="draft"),"",IF(path_project_list!D886&amp;" - "&amp;path_project_list!E886&lt;&gt;" - ",path_project_list!D886&amp;" - "&amp;path_project_list!E886,""))</f>
        <v>294 - Animation de séance de formation</v>
      </c>
      <c r="B886" s="76">
        <f>IF(COUNTIF(A$1:A886,A:A)=1,MAX(B$1:B885)+1)</f>
        <v>163</v>
      </c>
      <c r="C886" s="73" t="str">
        <f t="shared" si="11"/>
        <v/>
      </c>
    </row>
    <row r="887" spans="1:3">
      <c r="A887" s="73" t="str">
        <f>IF(OR(path_project_list!F1108="course-collection",path_project_list!G1108="draft"),"",IF(path_project_list!D887&amp;" - "&amp;path_project_list!E887&lt;&gt;" - ",path_project_list!D887&amp;" - "&amp;path_project_list!E887,""))</f>
        <v>295 - Préparation de séance de formation</v>
      </c>
      <c r="B887" s="76">
        <f>IF(COUNTIF(A$1:A887,A:A)=1,MAX(B$1:B886)+1)</f>
        <v>164</v>
      </c>
      <c r="C887" s="73" t="str">
        <f t="shared" si="11"/>
        <v/>
      </c>
    </row>
    <row r="888" spans="1:3">
      <c r="A888" s="73" t="str">
        <f>IF(OR(path_project_list!F1109="course-collection",path_project_list!G1109="draft"),"",IF(path_project_list!D888&amp;" - "&amp;path_project_list!E888&lt;&gt;" - ",path_project_list!D888&amp;" - "&amp;path_project_list!E888,""))</f>
        <v>296 - Requêtage de base de données avec SQL</v>
      </c>
      <c r="B888" s="76">
        <f>IF(COUNTIF(A$1:A888,A:A)=1,MAX(B$1:B887)+1)</f>
        <v>165</v>
      </c>
      <c r="C888" s="73" t="str">
        <f t="shared" si="11"/>
        <v/>
      </c>
    </row>
    <row r="889" spans="1:3">
      <c r="A889" s="73" t="str">
        <f>IF(OR(path_project_list!F1110="course-collection",path_project_list!G1110="draft"),"",IF(path_project_list!D889&amp;" - "&amp;path_project_list!E889&lt;&gt;" - ",path_project_list!D889&amp;" - "&amp;path_project_list!E889,""))</f>
        <v>297 - Passage d'un modèle à l'échelle avec des outils Big Data</v>
      </c>
      <c r="B889" s="76">
        <f>IF(COUNTIF(A$1:A889,A:A)=1,MAX(B$1:B888)+1)</f>
        <v>166</v>
      </c>
      <c r="C889" s="73" t="str">
        <f t="shared" si="11"/>
        <v/>
      </c>
    </row>
    <row r="890" spans="1:3">
      <c r="A890" s="73" t="str">
        <f>IF(OR(path_project_list!F1111="course-collection",path_project_list!G1111="draft"),"",IF(path_project_list!D890&amp;" - "&amp;path_project_list!E890&lt;&gt;" - ",path_project_list!D890&amp;" - "&amp;path_project_list!E890,""))</f>
        <v>298 - Model scaling with Big Data tools</v>
      </c>
      <c r="B890" s="76">
        <f>IF(COUNTIF(A$1:A890,A:A)=1,MAX(B$1:B889)+1)</f>
        <v>167</v>
      </c>
      <c r="C890" s="73" t="str">
        <f t="shared" si="11"/>
        <v/>
      </c>
    </row>
    <row r="891" spans="1:3">
      <c r="A891" s="73" t="str">
        <f>IF(OR(path_project_list!F1112="course-collection",path_project_list!G1112="draft"),"",IF(path_project_list!D891&amp;" - "&amp;path_project_list!E891&lt;&gt;" - ",path_project_list!D891&amp;" - "&amp;path_project_list!E891,""))</f>
        <v>299 - Unsupervised Machine Learning with Scikit-Learn</v>
      </c>
      <c r="B891" s="76">
        <f>IF(COUNTIF(A$1:A891,A:A)=1,MAX(B$1:B890)+1)</f>
        <v>168</v>
      </c>
      <c r="C891" s="73" t="str">
        <f t="shared" si="11"/>
        <v/>
      </c>
    </row>
    <row r="892" spans="1:3">
      <c r="A892" s="73" t="str">
        <f>IF(OR(path_project_list!F1113="course-collection",path_project_list!G1113="draft"),"",IF(path_project_list!D892&amp;" - "&amp;path_project_list!E892&lt;&gt;" - ",path_project_list!D892&amp;" - "&amp;path_project_list!E892,""))</f>
        <v>300 - Supervised Machine Learning with Numpy</v>
      </c>
      <c r="B892" s="76">
        <f>IF(COUNTIF(A$1:A892,A:A)=1,MAX(B$1:B891)+1)</f>
        <v>169</v>
      </c>
      <c r="C892" s="73" t="str">
        <f t="shared" si="11"/>
        <v/>
      </c>
    </row>
    <row r="893" spans="1:3">
      <c r="A893" s="73" t="str">
        <f>IF(OR(path_project_list!F1114="course-collection",path_project_list!G1114="draft"),"",IF(path_project_list!D893&amp;" - "&amp;path_project_list!E893&lt;&gt;" - ",path_project_list!D893&amp;" - "&amp;path_project_list!E893,""))</f>
        <v>301 - Apprentissage non supervisé avec Scikit-Learn</v>
      </c>
      <c r="B893" s="76">
        <f>IF(COUNTIF(A$1:A893,A:A)=1,MAX(B$1:B892)+1)</f>
        <v>170</v>
      </c>
      <c r="C893" s="73" t="str">
        <f t="shared" si="11"/>
        <v/>
      </c>
    </row>
    <row r="894" spans="1:3">
      <c r="A894" s="73" t="str">
        <f>IF(OR(path_project_list!F1115="course-collection",path_project_list!G1115="draft"),"",IF(path_project_list!D894&amp;" - "&amp;path_project_list!E894&lt;&gt;" - ",path_project_list!D894&amp;" - "&amp;path_project_list!E894,""))</f>
        <v>302 - Exploratory Data Analysis with Python - Expert</v>
      </c>
      <c r="B894" s="76">
        <f>IF(COUNTIF(A$1:A894,A:A)=1,MAX(B$1:B893)+1)</f>
        <v>171</v>
      </c>
      <c r="C894" s="73" t="str">
        <f t="shared" si="11"/>
        <v/>
      </c>
    </row>
    <row r="895" spans="1:3">
      <c r="A895" s="73" t="str">
        <f>IF(OR(path_project_list!F1116="course-collection",path_project_list!G1116="draft"),"",IF(path_project_list!D895&amp;" - "&amp;path_project_list!E895&lt;&gt;" - ",path_project_list!D895&amp;" - "&amp;path_project_list!E895,""))</f>
        <v>302 - Exploratory Data Analysis with Python - Expert</v>
      </c>
      <c r="B895" s="76" t="b">
        <f>IF(COUNTIF(A$1:A895,A:A)=1,MAX(B$1:B894)+1)</f>
        <v>0</v>
      </c>
      <c r="C895" s="73" t="str">
        <f t="shared" si="11"/>
        <v/>
      </c>
    </row>
    <row r="896" spans="1:3">
      <c r="A896" s="73" t="str">
        <f>IF(OR(path_project_list!F1117="course-collection",path_project_list!G1117="draft"),"",IF(path_project_list!D896&amp;" - "&amp;path_project_list!E896&lt;&gt;" - ",path_project_list!D896&amp;" - "&amp;path_project_list!E896,""))</f>
        <v>303 - Coordination d'une équipe projet</v>
      </c>
      <c r="B896" s="76">
        <f>IF(COUNTIF(A$1:A896,A:A)=1,MAX(B$1:B895)+1)</f>
        <v>172</v>
      </c>
      <c r="C896" s="73" t="str">
        <f t="shared" si="11"/>
        <v/>
      </c>
    </row>
    <row r="897" spans="1:3">
      <c r="A897" s="73" t="str">
        <f>IF(OR(path_project_list!F1118="course-collection",path_project_list!G1118="draft"),"",IF(path_project_list!D897&amp;" - "&amp;path_project_list!E897&lt;&gt;" - ",path_project_list!D897&amp;" - "&amp;path_project_list!E897,""))</f>
        <v>304 - Product Release and Iterative Improvement</v>
      </c>
      <c r="B897" s="76">
        <f>IF(COUNTIF(A$1:A897,A:A)=1,MAX(B$1:B896)+1)</f>
        <v>173</v>
      </c>
      <c r="C897" s="73" t="str">
        <f t="shared" si="11"/>
        <v/>
      </c>
    </row>
    <row r="898" spans="1:3">
      <c r="A898" s="73" t="str">
        <f>IF(OR(path_project_list!F1119="course-collection",path_project_list!G1119="draft"),"",IF(path_project_list!D898&amp;" - "&amp;path_project_list!E898&lt;&gt;" - ",path_project_list!D898&amp;" - "&amp;path_project_list!E898,""))</f>
        <v>304 - Product Release and Iterative Improvement</v>
      </c>
      <c r="B898" s="76" t="b">
        <f>IF(COUNTIF(A$1:A898,A:A)=1,MAX(B$1:B897)+1)</f>
        <v>0</v>
      </c>
      <c r="C898" s="73" t="str">
        <f t="shared" si="11"/>
        <v/>
      </c>
    </row>
    <row r="899" spans="1:3">
      <c r="A899" s="73" t="str">
        <f>IF(OR(path_project_list!F1120="course-collection",path_project_list!G1120="draft"),"",IF(path_project_list!D899&amp;" - "&amp;path_project_list!E899&lt;&gt;" - ",path_project_list!D899&amp;" - "&amp;path_project_list!E899,""))</f>
        <v>304 - Product Release and Iterative Improvement</v>
      </c>
      <c r="B899" s="76" t="b">
        <f>IF(COUNTIF(A$1:A899,A:A)=1,MAX(B$1:B898)+1)</f>
        <v>0</v>
      </c>
      <c r="C899" s="73" t="str">
        <f t="shared" si="11"/>
        <v/>
      </c>
    </row>
    <row r="900" spans="1:3">
      <c r="A900" s="73" t="str">
        <f>IF(OR(path_project_list!F1121="course-collection",path_project_list!G1121="draft"),"",IF(path_project_list!D900&amp;" - "&amp;path_project_list!E900&lt;&gt;" - ",path_project_list!D900&amp;" - "&amp;path_project_list!E900,""))</f>
        <v>305 - Team Coordination</v>
      </c>
      <c r="B900" s="76">
        <f>IF(COUNTIF(A$1:A900,A:A)=1,MAX(B$1:B899)+1)</f>
        <v>174</v>
      </c>
      <c r="C900" s="73" t="str">
        <f t="shared" si="11"/>
        <v/>
      </c>
    </row>
    <row r="901" spans="1:3">
      <c r="A901" s="73" t="str">
        <f>IF(OR(path_project_list!F1122="course-collection",path_project_list!G1122="draft"),"",IF(path_project_list!D901&amp;" - "&amp;path_project_list!E901&lt;&gt;" - ",path_project_list!D901&amp;" - "&amp;path_project_list!E901,""))</f>
        <v>306 - Gestion de la Relation Client</v>
      </c>
      <c r="B901" s="76">
        <f>IF(COUNTIF(A$1:A901,A:A)=1,MAX(B$1:B900)+1)</f>
        <v>175</v>
      </c>
      <c r="C901" s="73" t="str">
        <f t="shared" si="11"/>
        <v/>
      </c>
    </row>
    <row r="902" spans="1:3">
      <c r="A902" s="73" t="str">
        <f>IF(OR(path_project_list!F1123="course-collection",path_project_list!G1123="draft"),"",IF(path_project_list!D902&amp;" - "&amp;path_project_list!E902&lt;&gt;" - ",path_project_list!D902&amp;" - "&amp;path_project_list!E902,""))</f>
        <v>306 - Gestion de la Relation Client</v>
      </c>
      <c r="B902" s="76" t="b">
        <f>IF(COUNTIF(A$1:A902,A:A)=1,MAX(B$1:B901)+1)</f>
        <v>0</v>
      </c>
      <c r="C902" s="73" t="str">
        <f t="shared" si="11"/>
        <v/>
      </c>
    </row>
    <row r="903" spans="1:3">
      <c r="A903" s="73" t="str">
        <f>IF(OR(path_project_list!F1124="course-collection",path_project_list!G1124="draft"),"",IF(path_project_list!D903&amp;" - "&amp;path_project_list!E903&lt;&gt;" - ",path_project_list!D903&amp;" - "&amp;path_project_list!E903,""))</f>
        <v>307 - Stakeholder Relationship Management</v>
      </c>
      <c r="B903" s="76">
        <f>IF(COUNTIF(A$1:A903,A:A)=1,MAX(B$1:B902)+1)</f>
        <v>176</v>
      </c>
      <c r="C903" s="73" t="str">
        <f t="shared" si="11"/>
        <v/>
      </c>
    </row>
    <row r="904" spans="1:3">
      <c r="A904" s="73" t="str">
        <f>IF(OR(path_project_list!F1125="course-collection",path_project_list!G1125="draft"),"",IF(path_project_list!D904&amp;" - "&amp;path_project_list!E904&lt;&gt;" - ",path_project_list!D904&amp;" - "&amp;path_project_list!E904,""))</f>
        <v>307 - Stakeholder Relationship Management</v>
      </c>
      <c r="B904" s="76" t="b">
        <f>IF(COUNTIF(A$1:A904,A:A)=1,MAX(B$1:B903)+1)</f>
        <v>0</v>
      </c>
      <c r="C904" s="73" t="str">
        <f t="shared" si="11"/>
        <v/>
      </c>
    </row>
    <row r="905" spans="1:3">
      <c r="A905" s="73" t="str">
        <f>IF(OR(path_project_list!F1126="course-collection",path_project_list!G1126="draft"),"",IF(path_project_list!D905&amp;" - "&amp;path_project_list!E905&lt;&gt;" - ",path_project_list!D905&amp;" - "&amp;path_project_list!E905,""))</f>
        <v>308 - Content Management &amp; Marketing with a CMS</v>
      </c>
      <c r="B905" s="76">
        <f>IF(COUNTIF(A$1:A905,A:A)=1,MAX(B$1:B904)+1)</f>
        <v>177</v>
      </c>
      <c r="C905" s="73" t="str">
        <f t="shared" si="11"/>
        <v/>
      </c>
    </row>
    <row r="906" spans="1:3">
      <c r="A906" s="73" t="str">
        <f>IF(OR(path_project_list!F1127="course-collection",path_project_list!G1127="draft"),"",IF(path_project_list!D906&amp;" - "&amp;path_project_list!E906&lt;&gt;" - ",path_project_list!D906&amp;" - "&amp;path_project_list!E906,""))</f>
        <v>308 - Content Management &amp; Marketing with a CMS</v>
      </c>
      <c r="B906" s="76" t="b">
        <f>IF(COUNTIF(A$1:A906,A:A)=1,MAX(B$1:B905)+1)</f>
        <v>0</v>
      </c>
      <c r="C906" s="73" t="str">
        <f t="shared" si="11"/>
        <v/>
      </c>
    </row>
    <row r="907" spans="1:3">
      <c r="A907" s="73" t="str">
        <f>IF(OR(path_project_list!F1128="course-collection",path_project_list!G1128="draft"),"",IF(path_project_list!D907&amp;" - "&amp;path_project_list!E907&lt;&gt;" - ",path_project_list!D907&amp;" - "&amp;path_project_list!E907,""))</f>
        <v>308 - Content Management &amp; Marketing with a CMS</v>
      </c>
      <c r="B907" s="76" t="b">
        <f>IF(COUNTIF(A$1:A907,A:A)=1,MAX(B$1:B906)+1)</f>
        <v>0</v>
      </c>
      <c r="C907" s="73" t="str">
        <f t="shared" si="11"/>
        <v/>
      </c>
    </row>
    <row r="908" spans="1:3">
      <c r="A908" s="73" t="str">
        <f>IF(OR(path_project_list!F1129="course-collection",path_project_list!G1129="draft"),"",IF(path_project_list!D908&amp;" - "&amp;path_project_list!E908&lt;&gt;" - ",path_project_list!D908&amp;" - "&amp;path_project_list!E908,""))</f>
        <v>309 - Analyse et cadrage de projet, avec méthodologie agile</v>
      </c>
      <c r="B908" s="76">
        <f>IF(COUNTIF(A$1:A908,A:A)=1,MAX(B$1:B907)+1)</f>
        <v>178</v>
      </c>
      <c r="C908" s="73" t="str">
        <f t="shared" si="11"/>
        <v/>
      </c>
    </row>
    <row r="909" spans="1:3">
      <c r="A909" s="73" t="str">
        <f>IF(OR(path_project_list!F1130="course-collection",path_project_list!G1130="draft"),"",IF(path_project_list!D909&amp;" - "&amp;path_project_list!E909&lt;&gt;" - ",path_project_list!D909&amp;" - "&amp;path_project_list!E909,""))</f>
        <v>309 - Analyse et cadrage de projet, avec méthodologie agile</v>
      </c>
      <c r="B909" s="76" t="b">
        <f>IF(COUNTIF(A$1:A909,A:A)=1,MAX(B$1:B908)+1)</f>
        <v>0</v>
      </c>
      <c r="C909" s="73" t="str">
        <f t="shared" si="11"/>
        <v/>
      </c>
    </row>
    <row r="910" spans="1:3">
      <c r="A910" s="73" t="str">
        <f>IF(OR(path_project_list!F1131="course-collection",path_project_list!G1131="draft"),"",IF(path_project_list!D910&amp;" - "&amp;path_project_list!E910&lt;&gt;" - ",path_project_list!D910&amp;" - "&amp;path_project_list!E910,""))</f>
        <v>309 - Analyse et cadrage de projet, avec méthodologie agile</v>
      </c>
      <c r="B910" s="76" t="b">
        <f>IF(COUNTIF(A$1:A910,A:A)=1,MAX(B$1:B909)+1)</f>
        <v>0</v>
      </c>
      <c r="C910" s="73" t="str">
        <f t="shared" si="11"/>
        <v/>
      </c>
    </row>
    <row r="911" spans="1:3">
      <c r="A911" s="73" t="str">
        <f>IF(OR(path_project_list!F1132="course-collection",path_project_list!G1132="draft"),"",IF(path_project_list!D911&amp;" - "&amp;path_project_list!E911&lt;&gt;" - ",path_project_list!D911&amp;" - "&amp;path_project_list!E911,""))</f>
        <v>311 - Project Scope and Needs Analysis with Agile Principles</v>
      </c>
      <c r="B911" s="76">
        <f>IF(COUNTIF(A$1:A911,A:A)=1,MAX(B$1:B910)+1)</f>
        <v>179</v>
      </c>
      <c r="C911" s="73" t="str">
        <f t="shared" si="11"/>
        <v/>
      </c>
    </row>
    <row r="912" spans="1:3">
      <c r="A912" s="73" t="str">
        <f>IF(OR(path_project_list!F1133="course-collection",path_project_list!G1133="draft"),"",IF(path_project_list!D912&amp;" - "&amp;path_project_list!E912&lt;&gt;" - ",path_project_list!D912&amp;" - "&amp;path_project_list!E912,""))</f>
        <v>311 - Project Scope and Needs Analysis with Agile Principles</v>
      </c>
      <c r="B912" s="76" t="b">
        <f>IF(COUNTIF(A$1:A912,A:A)=1,MAX(B$1:B911)+1)</f>
        <v>0</v>
      </c>
      <c r="C912" s="73" t="str">
        <f t="shared" si="11"/>
        <v/>
      </c>
    </row>
    <row r="913" spans="1:3">
      <c r="A913" s="73" t="str">
        <f>IF(OR(path_project_list!F1134="course-collection",path_project_list!G1134="draft"),"",IF(path_project_list!D913&amp;" - "&amp;path_project_list!E913&lt;&gt;" - ",path_project_list!D913&amp;" - "&amp;path_project_list!E913,""))</f>
        <v>311 - Project Scope and Needs Analysis with Agile Principles</v>
      </c>
      <c r="B913" s="76" t="b">
        <f>IF(COUNTIF(A$1:A913,A:A)=1,MAX(B$1:B912)+1)</f>
        <v>0</v>
      </c>
      <c r="C913" s="73" t="str">
        <f t="shared" si="11"/>
        <v/>
      </c>
    </row>
    <row r="914" spans="1:3">
      <c r="A914" s="73" t="str">
        <f>IF(OR(path_project_list!F1135="course-collection",path_project_list!G1135="draft"),"",IF(path_project_list!D914&amp;" - "&amp;path_project_list!E914&lt;&gt;" - ",path_project_list!D914&amp;" - "&amp;path_project_list!E914,""))</f>
        <v>314 - Développeur Front-End</v>
      </c>
      <c r="B914" s="76">
        <f>IF(COUNTIF(A$1:A914,A:A)=1,MAX(B$1:B913)+1)</f>
        <v>180</v>
      </c>
      <c r="C914" s="73" t="str">
        <f t="shared" ref="C914:C977" si="12">INDEX(A:A,MATCH(ROW()-1,B:B),0)</f>
        <v/>
      </c>
    </row>
    <row r="915" spans="1:3">
      <c r="A915" s="73" t="str">
        <f>IF(OR(path_project_list!F1136="course-collection",path_project_list!G1136="draft"),"",IF(path_project_list!D915&amp;" - "&amp;path_project_list!E915&lt;&gt;" - ",path_project_list!D915&amp;" - "&amp;path_project_list!E915,""))</f>
        <v>314 - Développeur Front-End</v>
      </c>
      <c r="B915" s="76" t="b">
        <f>IF(COUNTIF(A$1:A915,A:A)=1,MAX(B$1:B914)+1)</f>
        <v>0</v>
      </c>
      <c r="C915" s="73" t="str">
        <f t="shared" si="12"/>
        <v/>
      </c>
    </row>
    <row r="916" spans="1:3">
      <c r="A916" s="73" t="str">
        <f>IF(OR(path_project_list!F1137="course-collection",path_project_list!G1137="draft"),"",IF(path_project_list!D916&amp;" - "&amp;path_project_list!E916&lt;&gt;" - ",path_project_list!D916&amp;" - "&amp;path_project_list!E916,""))</f>
        <v>314 - Développeur Front-End</v>
      </c>
      <c r="B916" s="76" t="b">
        <f>IF(COUNTIF(A$1:A916,A:A)=1,MAX(B$1:B915)+1)</f>
        <v>0</v>
      </c>
      <c r="C916" s="73" t="str">
        <f t="shared" si="12"/>
        <v/>
      </c>
    </row>
    <row r="917" spans="1:3">
      <c r="A917" s="73" t="str">
        <f>IF(OR(path_project_list!F1138="course-collection",path_project_list!G1138="draft"),"",IF(path_project_list!D917&amp;" - "&amp;path_project_list!E917&lt;&gt;" - ",path_project_list!D917&amp;" - "&amp;path_project_list!E917,""))</f>
        <v>314 - Développeur Front-End</v>
      </c>
      <c r="B917" s="76" t="b">
        <f>IF(COUNTIF(A$1:A917,A:A)=1,MAX(B$1:B916)+1)</f>
        <v>0</v>
      </c>
      <c r="C917" s="73" t="str">
        <f t="shared" si="12"/>
        <v/>
      </c>
    </row>
    <row r="918" spans="1:3">
      <c r="A918" s="73" t="str">
        <f>IF(OR(path_project_list!F1139="course-collection",path_project_list!G1139="draft"),"",IF(path_project_list!D918&amp;" - "&amp;path_project_list!E918&lt;&gt;" - ",path_project_list!D918&amp;" - "&amp;path_project_list!E918,""))</f>
        <v>314 - Développeur Front-End</v>
      </c>
      <c r="B918" s="76" t="b">
        <f>IF(COUNTIF(A$1:A918,A:A)=1,MAX(B$1:B917)+1)</f>
        <v>0</v>
      </c>
      <c r="C918" s="73" t="str">
        <f t="shared" si="12"/>
        <v/>
      </c>
    </row>
    <row r="919" spans="1:3">
      <c r="A919" s="73" t="str">
        <f>IF(OR(path_project_list!F1140="course-collection",path_project_list!G1140="draft"),"",IF(path_project_list!D919&amp;" - "&amp;path_project_list!E919&lt;&gt;" - ",path_project_list!D919&amp;" - "&amp;path_project_list!E919,""))</f>
        <v>314 - Développeur Front-End</v>
      </c>
      <c r="B919" s="76" t="b">
        <f>IF(COUNTIF(A$1:A919,A:A)=1,MAX(B$1:B918)+1)</f>
        <v>0</v>
      </c>
      <c r="C919" s="73" t="str">
        <f t="shared" si="12"/>
        <v/>
      </c>
    </row>
    <row r="920" spans="1:3">
      <c r="A920" s="73" t="str">
        <f>IF(OR(path_project_list!F1141="course-collection",path_project_list!G1141="draft"),"",IF(path_project_list!D920&amp;" - "&amp;path_project_list!E920&lt;&gt;" - ",path_project_list!D920&amp;" - "&amp;path_project_list!E920,""))</f>
        <v>314 - Développeur Front-End</v>
      </c>
      <c r="B920" s="76" t="b">
        <f>IF(COUNTIF(A$1:A920,A:A)=1,MAX(B$1:B919)+1)</f>
        <v>0</v>
      </c>
      <c r="C920" s="73" t="str">
        <f t="shared" si="12"/>
        <v/>
      </c>
    </row>
    <row r="921" spans="1:3">
      <c r="A921" s="73" t="str">
        <f>IF(OR(path_project_list!F1142="course-collection",path_project_list!G1142="draft"),"",IF(path_project_list!D921&amp;" - "&amp;path_project_list!E921&lt;&gt;" - ",path_project_list!D921&amp;" - "&amp;path_project_list!E921,""))</f>
        <v>314 - Développeur Front-End</v>
      </c>
      <c r="B921" s="76" t="b">
        <f>IF(COUNTIF(A$1:A921,A:A)=1,MAX(B$1:B920)+1)</f>
        <v>0</v>
      </c>
      <c r="C921" s="73" t="str">
        <f t="shared" si="12"/>
        <v/>
      </c>
    </row>
    <row r="922" spans="1:3">
      <c r="A922" s="73" t="str">
        <f>IF(OR(path_project_list!F1143="course-collection",path_project_list!G1143="draft"),"",IF(path_project_list!D922&amp;" - "&amp;path_project_list!E922&lt;&gt;" - ",path_project_list!D922&amp;" - "&amp;path_project_list!E922,""))</f>
        <v>314 - Développeur Front-End</v>
      </c>
      <c r="B922" s="76" t="b">
        <f>IF(COUNTIF(A$1:A922,A:A)=1,MAX(B$1:B921)+1)</f>
        <v>0</v>
      </c>
      <c r="C922" s="73" t="str">
        <f t="shared" si="12"/>
        <v/>
      </c>
    </row>
    <row r="923" spans="1:3">
      <c r="A923" s="73" t="str">
        <f>IF(OR(path_project_list!F1144="course-collection",path_project_list!G1144="draft"),"",IF(path_project_list!D923&amp;" - "&amp;path_project_list!E923&lt;&gt;" - ",path_project_list!D923&amp;" - "&amp;path_project_list!E923,""))</f>
        <v>314 - Développeur Front-End</v>
      </c>
      <c r="B923" s="76" t="b">
        <f>IF(COUNTIF(A$1:A923,A:A)=1,MAX(B$1:B922)+1)</f>
        <v>0</v>
      </c>
      <c r="C923" s="73" t="str">
        <f t="shared" si="12"/>
        <v/>
      </c>
    </row>
    <row r="924" spans="1:3">
      <c r="A924" s="73" t="str">
        <f>IF(OR(path_project_list!F1145="course-collection",path_project_list!G1145="draft"),"",IF(path_project_list!D924&amp;" - "&amp;path_project_list!E924&lt;&gt;" - ",path_project_list!D924&amp;" - "&amp;path_project_list!E924,""))</f>
        <v>314 - Développeur Front-End</v>
      </c>
      <c r="B924" s="76" t="b">
        <f>IF(COUNTIF(A$1:A924,A:A)=1,MAX(B$1:B923)+1)</f>
        <v>0</v>
      </c>
      <c r="C924" s="73" t="str">
        <f t="shared" si="12"/>
        <v/>
      </c>
    </row>
    <row r="925" spans="1:3">
      <c r="A925" s="73" t="str">
        <f>IF(OR(path_project_list!F1146="course-collection",path_project_list!G1146="draft"),"",IF(path_project_list!D925&amp;" - "&amp;path_project_list!E925&lt;&gt;" - ",path_project_list!D925&amp;" - "&amp;path_project_list!E925,""))</f>
        <v>314 - Développeur Front-End</v>
      </c>
      <c r="B925" s="76" t="b">
        <f>IF(COUNTIF(A$1:A925,A:A)=1,MAX(B$1:B924)+1)</f>
        <v>0</v>
      </c>
      <c r="C925" s="73" t="str">
        <f t="shared" si="12"/>
        <v/>
      </c>
    </row>
    <row r="926" spans="1:3">
      <c r="A926" s="73" t="str">
        <f>IF(OR(path_project_list!F1147="course-collection",path_project_list!G1147="draft"),"",IF(path_project_list!D926&amp;" - "&amp;path_project_list!E926&lt;&gt;" - ",path_project_list!D926&amp;" - "&amp;path_project_list!E926,""))</f>
        <v>314 - Développeur Front-End</v>
      </c>
      <c r="B926" s="76" t="b">
        <f>IF(COUNTIF(A$1:A926,A:A)=1,MAX(B$1:B925)+1)</f>
        <v>0</v>
      </c>
      <c r="C926" s="73" t="str">
        <f t="shared" si="12"/>
        <v/>
      </c>
    </row>
    <row r="927" spans="1:3">
      <c r="A927" s="73" t="str">
        <f>IF(OR(path_project_list!F1148="course-collection",path_project_list!G1148="draft"),"",IF(path_project_list!D927&amp;" - "&amp;path_project_list!E927&lt;&gt;" - ",path_project_list!D927&amp;" - "&amp;path_project_list!E927,""))</f>
        <v>314 - Développeur Front-End</v>
      </c>
      <c r="B927" s="76" t="b">
        <f>IF(COUNTIF(A$1:A927,A:A)=1,MAX(B$1:B926)+1)</f>
        <v>0</v>
      </c>
      <c r="C927" s="73" t="str">
        <f t="shared" si="12"/>
        <v/>
      </c>
    </row>
    <row r="928" spans="1:3">
      <c r="A928" s="73" t="str">
        <f>IF(OR(path_project_list!F1149="course-collection",path_project_list!G1149="draft"),"",IF(path_project_list!D928&amp;" - "&amp;path_project_list!E928&lt;&gt;" - ",path_project_list!D928&amp;" - "&amp;path_project_list!E928,""))</f>
        <v>315 - Front-End Developer</v>
      </c>
      <c r="B928" s="76">
        <f>IF(COUNTIF(A$1:A928,A:A)=1,MAX(B$1:B927)+1)</f>
        <v>181</v>
      </c>
      <c r="C928" s="73" t="str">
        <f t="shared" si="12"/>
        <v/>
      </c>
    </row>
    <row r="929" spans="1:3">
      <c r="A929" s="73" t="str">
        <f>IF(OR(path_project_list!F1150="course-collection",path_project_list!G1150="draft"),"",IF(path_project_list!D929&amp;" - "&amp;path_project_list!E929&lt;&gt;" - ",path_project_list!D929&amp;" - "&amp;path_project_list!E929,""))</f>
        <v>315 - Front-End Developer</v>
      </c>
      <c r="B929" s="76" t="b">
        <f>IF(COUNTIF(A$1:A929,A:A)=1,MAX(B$1:B928)+1)</f>
        <v>0</v>
      </c>
      <c r="C929" s="73" t="str">
        <f t="shared" si="12"/>
        <v/>
      </c>
    </row>
    <row r="930" spans="1:3">
      <c r="A930" s="73" t="str">
        <f>IF(OR(path_project_list!F1151="course-collection",path_project_list!G1151="draft"),"",IF(path_project_list!D930&amp;" - "&amp;path_project_list!E930&lt;&gt;" - ",path_project_list!D930&amp;" - "&amp;path_project_list!E930,""))</f>
        <v>315 - Front-End Developer</v>
      </c>
      <c r="B930" s="76" t="b">
        <f>IF(COUNTIF(A$1:A930,A:A)=1,MAX(B$1:B929)+1)</f>
        <v>0</v>
      </c>
      <c r="C930" s="73" t="str">
        <f t="shared" si="12"/>
        <v/>
      </c>
    </row>
    <row r="931" spans="1:3">
      <c r="A931" s="73" t="str">
        <f>IF(OR(path_project_list!F1152="course-collection",path_project_list!G1152="draft"),"",IF(path_project_list!D931&amp;" - "&amp;path_project_list!E931&lt;&gt;" - ",path_project_list!D931&amp;" - "&amp;path_project_list!E931,""))</f>
        <v>315 - Front-End Developer</v>
      </c>
      <c r="B931" s="76" t="b">
        <f>IF(COUNTIF(A$1:A931,A:A)=1,MAX(B$1:B930)+1)</f>
        <v>0</v>
      </c>
      <c r="C931" s="73" t="str">
        <f t="shared" si="12"/>
        <v/>
      </c>
    </row>
    <row r="932" spans="1:3">
      <c r="A932" s="73" t="str">
        <f>IF(OR(path_project_list!F1153="course-collection",path_project_list!G1153="draft"),"",IF(path_project_list!D932&amp;" - "&amp;path_project_list!E932&lt;&gt;" - ",path_project_list!D932&amp;" - "&amp;path_project_list!E932,""))</f>
        <v>315 - Front-End Developer</v>
      </c>
      <c r="B932" s="76" t="b">
        <f>IF(COUNTIF(A$1:A932,A:A)=1,MAX(B$1:B931)+1)</f>
        <v>0</v>
      </c>
      <c r="C932" s="73" t="str">
        <f t="shared" si="12"/>
        <v/>
      </c>
    </row>
    <row r="933" spans="1:3">
      <c r="A933" s="73" t="str">
        <f>IF(OR(path_project_list!F1154="course-collection",path_project_list!G1154="draft"),"",IF(path_project_list!D933&amp;" - "&amp;path_project_list!E933&lt;&gt;" - ",path_project_list!D933&amp;" - "&amp;path_project_list!E933,""))</f>
        <v>315 - Front-End Developer</v>
      </c>
      <c r="B933" s="76" t="b">
        <f>IF(COUNTIF(A$1:A933,A:A)=1,MAX(B$1:B932)+1)</f>
        <v>0</v>
      </c>
      <c r="C933" s="73" t="str">
        <f t="shared" si="12"/>
        <v/>
      </c>
    </row>
    <row r="934" spans="1:3">
      <c r="A934" s="73" t="str">
        <f>IF(OR(path_project_list!F1155="course-collection",path_project_list!G1155="draft"),"",IF(path_project_list!D934&amp;" - "&amp;path_project_list!E934&lt;&gt;" - ",path_project_list!D934&amp;" - "&amp;path_project_list!E934,""))</f>
        <v>315 - Front-End Developer</v>
      </c>
      <c r="B934" s="76" t="b">
        <f>IF(COUNTIF(A$1:A934,A:A)=1,MAX(B$1:B933)+1)</f>
        <v>0</v>
      </c>
      <c r="C934" s="73" t="str">
        <f t="shared" si="12"/>
        <v/>
      </c>
    </row>
    <row r="935" spans="1:3">
      <c r="A935" s="73" t="str">
        <f>IF(OR(path_project_list!F1156="course-collection",path_project_list!G1156="draft"),"",IF(path_project_list!D935&amp;" - "&amp;path_project_list!E935&lt;&gt;" - ",path_project_list!D935&amp;" - "&amp;path_project_list!E935,""))</f>
        <v>315 - Front-End Developer</v>
      </c>
      <c r="B935" s="76" t="b">
        <f>IF(COUNTIF(A$1:A935,A:A)=1,MAX(B$1:B934)+1)</f>
        <v>0</v>
      </c>
      <c r="C935" s="73" t="str">
        <f t="shared" si="12"/>
        <v/>
      </c>
    </row>
    <row r="936" spans="1:3">
      <c r="A936" s="73" t="str">
        <f>IF(OR(path_project_list!F1157="course-collection",path_project_list!G1157="draft"),"",IF(path_project_list!D936&amp;" - "&amp;path_project_list!E936&lt;&gt;" - ",path_project_list!D936&amp;" - "&amp;path_project_list!E936,""))</f>
        <v>315 - Front-End Developer</v>
      </c>
      <c r="B936" s="76" t="b">
        <f>IF(COUNTIF(A$1:A936,A:A)=1,MAX(B$1:B935)+1)</f>
        <v>0</v>
      </c>
      <c r="C936" s="73" t="str">
        <f t="shared" si="12"/>
        <v/>
      </c>
    </row>
    <row r="937" spans="1:3">
      <c r="A937" s="73" t="str">
        <f>IF(OR(path_project_list!F1158="course-collection",path_project_list!G1158="draft"),"",IF(path_project_list!D937&amp;" - "&amp;path_project_list!E937&lt;&gt;" - ",path_project_list!D937&amp;" - "&amp;path_project_list!E937,""))</f>
        <v>315 - Front-End Developer</v>
      </c>
      <c r="B937" s="76" t="b">
        <f>IF(COUNTIF(A$1:A937,A:A)=1,MAX(B$1:B936)+1)</f>
        <v>0</v>
      </c>
      <c r="C937" s="73" t="str">
        <f t="shared" si="12"/>
        <v/>
      </c>
    </row>
    <row r="938" spans="1:3">
      <c r="A938" s="73" t="str">
        <f>IF(OR(path_project_list!F1159="course-collection",path_project_list!G1159="draft"),"",IF(path_project_list!D938&amp;" - "&amp;path_project_list!E938&lt;&gt;" - ",path_project_list!D938&amp;" - "&amp;path_project_list!E938,""))</f>
        <v>315 - Front-End Developer</v>
      </c>
      <c r="B938" s="76" t="b">
        <f>IF(COUNTIF(A$1:A938,A:A)=1,MAX(B$1:B937)+1)</f>
        <v>0</v>
      </c>
      <c r="C938" s="73" t="str">
        <f t="shared" si="12"/>
        <v/>
      </c>
    </row>
    <row r="939" spans="1:3">
      <c r="A939" s="73" t="str">
        <f>IF(OR(path_project_list!F1160="course-collection",path_project_list!G1160="draft"),"",IF(path_project_list!D939&amp;" - "&amp;path_project_list!E939&lt;&gt;" - ",path_project_list!D939&amp;" - "&amp;path_project_list!E939,""))</f>
        <v>315 - Front-End Developer</v>
      </c>
      <c r="B939" s="76" t="b">
        <f>IF(COUNTIF(A$1:A939,A:A)=1,MAX(B$1:B938)+1)</f>
        <v>0</v>
      </c>
      <c r="C939" s="73" t="str">
        <f t="shared" si="12"/>
        <v/>
      </c>
    </row>
    <row r="940" spans="1:3">
      <c r="A940" s="73" t="str">
        <f>IF(OR(path_project_list!F1161="course-collection",path_project_list!G1161="draft"),"",IF(path_project_list!D940&amp;" - "&amp;path_project_list!E940&lt;&gt;" - ",path_project_list!D940&amp;" - "&amp;path_project_list!E940,""))</f>
        <v>315 - Front-End Developer</v>
      </c>
      <c r="B940" s="76" t="b">
        <f>IF(COUNTIF(A$1:A940,A:A)=1,MAX(B$1:B939)+1)</f>
        <v>0</v>
      </c>
      <c r="C940" s="73" t="str">
        <f t="shared" si="12"/>
        <v/>
      </c>
    </row>
    <row r="941" spans="1:3">
      <c r="A941" s="73" t="str">
        <f>IF(OR(path_project_list!F1162="course-collection",path_project_list!G1162="draft"),"",IF(path_project_list!D941&amp;" - "&amp;path_project_list!E941&lt;&gt;" - ",path_project_list!D941&amp;" - "&amp;path_project_list!E941,""))</f>
        <v>315 - Front-End Developer</v>
      </c>
      <c r="B941" s="76" t="b">
        <f>IF(COUNTIF(A$1:A941,A:A)=1,MAX(B$1:B940)+1)</f>
        <v>0</v>
      </c>
      <c r="C941" s="73" t="str">
        <f t="shared" si="12"/>
        <v/>
      </c>
    </row>
    <row r="942" spans="1:3">
      <c r="A942" s="73" t="str">
        <f>IF(OR(path_project_list!F1163="course-collection",path_project_list!G1163="draft"),"",IF(path_project_list!D942&amp;" - "&amp;path_project_list!E942&lt;&gt;" - ",path_project_list!D942&amp;" - "&amp;path_project_list!E942,""))</f>
        <v>318 - Pratiques DevOps : Intégration et déploiement continus (CI/CD)</v>
      </c>
      <c r="B942" s="76">
        <f>IF(COUNTIF(A$1:A942,A:A)=1,MAX(B$1:B941)+1)</f>
        <v>182</v>
      </c>
      <c r="C942" s="73" t="str">
        <f t="shared" si="12"/>
        <v/>
      </c>
    </row>
    <row r="943" spans="1:3">
      <c r="A943" s="73" t="str">
        <f>IF(OR(path_project_list!F1164="course-collection",path_project_list!G1164="draft"),"",IF(path_project_list!D943&amp;" - "&amp;path_project_list!E943&lt;&gt;" - ",path_project_list!D943&amp;" - "&amp;path_project_list!E943,""))</f>
        <v>318 - Pratiques DevOps : Intégration et déploiement continus (CI/CD)</v>
      </c>
      <c r="B943" s="76" t="b">
        <f>IF(COUNTIF(A$1:A943,A:A)=1,MAX(B$1:B942)+1)</f>
        <v>0</v>
      </c>
      <c r="C943" s="73" t="str">
        <f t="shared" si="12"/>
        <v/>
      </c>
    </row>
    <row r="944" spans="1:3">
      <c r="A944" s="73" t="str">
        <f>IF(OR(path_project_list!F1165="course-collection",path_project_list!G1165="draft"),"",IF(path_project_list!D944&amp;" - "&amp;path_project_list!E944&lt;&gt;" - ",path_project_list!D944&amp;" - "&amp;path_project_list!E944,""))</f>
        <v>318 - Pratiques DevOps : Intégration et déploiement continus (CI/CD)</v>
      </c>
      <c r="B944" s="76" t="b">
        <f>IF(COUNTIF(A$1:A944,A:A)=1,MAX(B$1:B943)+1)</f>
        <v>0</v>
      </c>
      <c r="C944" s="73" t="str">
        <f t="shared" si="12"/>
        <v/>
      </c>
    </row>
    <row r="945" spans="1:3">
      <c r="A945" s="73" t="str">
        <f>IF(OR(path_project_list!F1166="course-collection",path_project_list!G1166="draft"),"",IF(path_project_list!D945&amp;" - "&amp;path_project_list!E945&lt;&gt;" - ",path_project_list!D945&amp;" - "&amp;path_project_list!E945,""))</f>
        <v>319 - Technicien informatique</v>
      </c>
      <c r="B945" s="76">
        <f>IF(COUNTIF(A$1:A945,A:A)=1,MAX(B$1:B944)+1)</f>
        <v>183</v>
      </c>
      <c r="C945" s="73" t="str">
        <f t="shared" si="12"/>
        <v/>
      </c>
    </row>
    <row r="946" spans="1:3">
      <c r="A946" s="73" t="str">
        <f>IF(OR(path_project_list!F1167="course-collection",path_project_list!G1167="draft"),"",IF(path_project_list!D946&amp;" - "&amp;path_project_list!E946&lt;&gt;" - ",path_project_list!D946&amp;" - "&amp;path_project_list!E946,""))</f>
        <v>319 - Technicien informatique</v>
      </c>
      <c r="B946" s="76" t="b">
        <f>IF(COUNTIF(A$1:A946,A:A)=1,MAX(B$1:B945)+1)</f>
        <v>0</v>
      </c>
      <c r="C946" s="73" t="str">
        <f t="shared" si="12"/>
        <v/>
      </c>
    </row>
    <row r="947" spans="1:3">
      <c r="A947" s="73" t="str">
        <f>IF(OR(path_project_list!F1168="course-collection",path_project_list!G1168="draft"),"",IF(path_project_list!D947&amp;" - "&amp;path_project_list!E947&lt;&gt;" - ",path_project_list!D947&amp;" - "&amp;path_project_list!E947,""))</f>
        <v>319 - Technicien informatique</v>
      </c>
      <c r="B947" s="76" t="b">
        <f>IF(COUNTIF(A$1:A947,A:A)=1,MAX(B$1:B946)+1)</f>
        <v>0</v>
      </c>
      <c r="C947" s="73" t="str">
        <f t="shared" si="12"/>
        <v/>
      </c>
    </row>
    <row r="948" spans="1:3">
      <c r="A948" s="73" t="str">
        <f>IF(OR(path_project_list!F1169="course-collection",path_project_list!G1169="draft"),"",IF(path_project_list!D948&amp;" - "&amp;path_project_list!E948&lt;&gt;" - ",path_project_list!D948&amp;" - "&amp;path_project_list!E948,""))</f>
        <v>319 - Technicien informatique</v>
      </c>
      <c r="B948" s="76" t="b">
        <f>IF(COUNTIF(A$1:A948,A:A)=1,MAX(B$1:B947)+1)</f>
        <v>0</v>
      </c>
      <c r="C948" s="73" t="str">
        <f t="shared" si="12"/>
        <v/>
      </c>
    </row>
    <row r="949" spans="1:3">
      <c r="A949" s="73" t="str">
        <f>IF(OR(path_project_list!F1170="course-collection",path_project_list!G1170="draft"),"",IF(path_project_list!D949&amp;" - "&amp;path_project_list!E949&lt;&gt;" - ",path_project_list!D949&amp;" - "&amp;path_project_list!E949,""))</f>
        <v>319 - Technicien informatique</v>
      </c>
      <c r="B949" s="76" t="b">
        <f>IF(COUNTIF(A$1:A949,A:A)=1,MAX(B$1:B948)+1)</f>
        <v>0</v>
      </c>
      <c r="C949" s="73" t="str">
        <f t="shared" si="12"/>
        <v/>
      </c>
    </row>
    <row r="950" spans="1:3">
      <c r="A950" s="73" t="str">
        <f>IF(OR(path_project_list!F1171="course-collection",path_project_list!G1171="draft"),"",IF(path_project_list!D950&amp;" - "&amp;path_project_list!E950&lt;&gt;" - ",path_project_list!D950&amp;" - "&amp;path_project_list!E950,""))</f>
        <v>319 - Technicien informatique</v>
      </c>
      <c r="B950" s="76" t="b">
        <f>IF(COUNTIF(A$1:A950,A:A)=1,MAX(B$1:B949)+1)</f>
        <v>0</v>
      </c>
      <c r="C950" s="73" t="str">
        <f t="shared" si="12"/>
        <v/>
      </c>
    </row>
    <row r="951" spans="1:3">
      <c r="A951" s="73" t="str">
        <f>IF(OR(path_project_list!F1172="course-collection",path_project_list!G1172="draft"),"",IF(path_project_list!D951&amp;" - "&amp;path_project_list!E951&lt;&gt;" - ",path_project_list!D951&amp;" - "&amp;path_project_list!E951,""))</f>
        <v>319 - Technicien informatique</v>
      </c>
      <c r="B951" s="76" t="b">
        <f>IF(COUNTIF(A$1:A951,A:A)=1,MAX(B$1:B950)+1)</f>
        <v>0</v>
      </c>
      <c r="C951" s="73" t="str">
        <f t="shared" si="12"/>
        <v/>
      </c>
    </row>
    <row r="952" spans="1:3">
      <c r="A952" s="73" t="str">
        <f>IF(OR(path_project_list!F1173="course-collection",path_project_list!G1173="draft"),"",IF(path_project_list!D952&amp;" - "&amp;path_project_list!E952&lt;&gt;" - ",path_project_list!D952&amp;" - "&amp;path_project_list!E952,""))</f>
        <v>319 - Technicien informatique</v>
      </c>
      <c r="B952" s="76" t="b">
        <f>IF(COUNTIF(A$1:A952,A:A)=1,MAX(B$1:B951)+1)</f>
        <v>0</v>
      </c>
      <c r="C952" s="73" t="str">
        <f t="shared" si="12"/>
        <v/>
      </c>
    </row>
    <row r="953" spans="1:3">
      <c r="A953" s="73" t="str">
        <f>IF(OR(path_project_list!F1174="course-collection",path_project_list!G1174="draft"),"",IF(path_project_list!D953&amp;" - "&amp;path_project_list!E953&lt;&gt;" - ",path_project_list!D953&amp;" - "&amp;path_project_list!E953,""))</f>
        <v>32 - Frontend developer</v>
      </c>
      <c r="B953" s="76">
        <f>IF(COUNTIF(A$1:A953,A:A)=1,MAX(B$1:B952)+1)</f>
        <v>184</v>
      </c>
      <c r="C953" s="73" t="str">
        <f t="shared" si="12"/>
        <v/>
      </c>
    </row>
    <row r="954" spans="1:3">
      <c r="A954" s="73" t="str">
        <f>IF(OR(path_project_list!F1175="course-collection",path_project_list!G1175="draft"),"",IF(path_project_list!D954&amp;" - "&amp;path_project_list!E954&lt;&gt;" - ",path_project_list!D954&amp;" - "&amp;path_project_list!E954,""))</f>
        <v>32 - Frontend developer</v>
      </c>
      <c r="B954" s="76" t="b">
        <f>IF(COUNTIF(A$1:A954,A:A)=1,MAX(B$1:B953)+1)</f>
        <v>0</v>
      </c>
      <c r="C954" s="73" t="str">
        <f t="shared" si="12"/>
        <v/>
      </c>
    </row>
    <row r="955" spans="1:3">
      <c r="A955" s="73" t="str">
        <f>IF(OR(path_project_list!F1176="course-collection",path_project_list!G1176="draft"),"",IF(path_project_list!D955&amp;" - "&amp;path_project_list!E955&lt;&gt;" - ",path_project_list!D955&amp;" - "&amp;path_project_list!E955,""))</f>
        <v>32 - Frontend developer</v>
      </c>
      <c r="B955" s="76" t="b">
        <f>IF(COUNTIF(A$1:A955,A:A)=1,MAX(B$1:B954)+1)</f>
        <v>0</v>
      </c>
      <c r="C955" s="73" t="str">
        <f t="shared" si="12"/>
        <v/>
      </c>
    </row>
    <row r="956" spans="1:3">
      <c r="A956" s="73" t="str">
        <f>IF(OR(path_project_list!F1177="course-collection",path_project_list!G1177="draft"),"",IF(path_project_list!D956&amp;" - "&amp;path_project_list!E956&lt;&gt;" - ",path_project_list!D956&amp;" - "&amp;path_project_list!E956,""))</f>
        <v>32 - Frontend developer</v>
      </c>
      <c r="B956" s="76" t="b">
        <f>IF(COUNTIF(A$1:A956,A:A)=1,MAX(B$1:B955)+1)</f>
        <v>0</v>
      </c>
      <c r="C956" s="73" t="str">
        <f t="shared" si="12"/>
        <v/>
      </c>
    </row>
    <row r="957" spans="1:3">
      <c r="A957" s="73" t="str">
        <f>IF(OR(path_project_list!F1178="course-collection",path_project_list!G1178="draft"),"",IF(path_project_list!D957&amp;" - "&amp;path_project_list!E957&lt;&gt;" - ",path_project_list!D957&amp;" - "&amp;path_project_list!E957,""))</f>
        <v>32 - Frontend developer</v>
      </c>
      <c r="B957" s="76" t="b">
        <f>IF(COUNTIF(A$1:A957,A:A)=1,MAX(B$1:B956)+1)</f>
        <v>0</v>
      </c>
      <c r="C957" s="73" t="str">
        <f t="shared" si="12"/>
        <v/>
      </c>
    </row>
    <row r="958" spans="1:3">
      <c r="A958" s="73" t="str">
        <f>IF(OR(path_project_list!F1179="course-collection",path_project_list!G1179="draft"),"",IF(path_project_list!D958&amp;" - "&amp;path_project_list!E958&lt;&gt;" - ",path_project_list!D958&amp;" - "&amp;path_project_list!E958,""))</f>
        <v>321 - Digitalisation d'une séance de formation</v>
      </c>
      <c r="B958" s="76">
        <f>IF(COUNTIF(A$1:A958,A:A)=1,MAX(B$1:B957)+1)</f>
        <v>185</v>
      </c>
      <c r="C958" s="73" t="str">
        <f t="shared" si="12"/>
        <v/>
      </c>
    </row>
    <row r="959" spans="1:3">
      <c r="A959" s="73" t="str">
        <f>IF(OR(path_project_list!F1180="course-collection",path_project_list!G1180="draft"),"",IF(path_project_list!D959&amp;" - "&amp;path_project_list!E959&lt;&gt;" - ",path_project_list!D959&amp;" - "&amp;path_project_list!E959,""))</f>
        <v>321 - Digitalisation d'une séance de formation</v>
      </c>
      <c r="B959" s="76" t="b">
        <f>IF(COUNTIF(A$1:A959,A:A)=1,MAX(B$1:B958)+1)</f>
        <v>0</v>
      </c>
      <c r="C959" s="73" t="str">
        <f t="shared" si="12"/>
        <v/>
      </c>
    </row>
    <row r="960" spans="1:3">
      <c r="A960" s="73" t="str">
        <f>IF(OR(path_project_list!F1181="course-collection",path_project_list!G1181="draft"),"",IF(path_project_list!D960&amp;" - "&amp;path_project_list!E960&lt;&gt;" - ",path_project_list!D960&amp;" - "&amp;path_project_list!E960,""))</f>
        <v>322 - Développeur d'application - Python</v>
      </c>
      <c r="B960" s="76">
        <f>IF(COUNTIF(A$1:A960,A:A)=1,MAX(B$1:B959)+1)</f>
        <v>186</v>
      </c>
      <c r="C960" s="73" t="str">
        <f t="shared" si="12"/>
        <v/>
      </c>
    </row>
    <row r="961" spans="1:3">
      <c r="A961" s="73" t="str">
        <f>IF(OR(path_project_list!F1182="course-collection",path_project_list!G1182="draft"),"",IF(path_project_list!D961&amp;" - "&amp;path_project_list!E961&lt;&gt;" - ",path_project_list!D961&amp;" - "&amp;path_project_list!E961,""))</f>
        <v>322 - Développeur d'application - Python</v>
      </c>
      <c r="B961" s="76" t="b">
        <f>IF(COUNTIF(A$1:A961,A:A)=1,MAX(B$1:B960)+1)</f>
        <v>0</v>
      </c>
      <c r="C961" s="73" t="str">
        <f t="shared" si="12"/>
        <v/>
      </c>
    </row>
    <row r="962" spans="1:3">
      <c r="A962" s="73" t="str">
        <f>IF(OR(path_project_list!F1183="course-collection",path_project_list!G1183="draft"),"",IF(path_project_list!D962&amp;" - "&amp;path_project_list!E962&lt;&gt;" - ",path_project_list!D962&amp;" - "&amp;path_project_list!E962,""))</f>
        <v>322 - Développeur d'application - Python</v>
      </c>
      <c r="B962" s="76" t="b">
        <f>IF(COUNTIF(A$1:A962,A:A)=1,MAX(B$1:B961)+1)</f>
        <v>0</v>
      </c>
      <c r="C962" s="73" t="str">
        <f t="shared" si="12"/>
        <v/>
      </c>
    </row>
    <row r="963" spans="1:3">
      <c r="A963" s="73" t="str">
        <f>IF(OR(path_project_list!F1184="course-collection",path_project_list!G1184="draft"),"",IF(path_project_list!D963&amp;" - "&amp;path_project_list!E963&lt;&gt;" - ",path_project_list!D963&amp;" - "&amp;path_project_list!E963,""))</f>
        <v>322 - Développeur d'application - Python</v>
      </c>
      <c r="B963" s="76" t="b">
        <f>IF(COUNTIF(A$1:A963,A:A)=1,MAX(B$1:B962)+1)</f>
        <v>0</v>
      </c>
      <c r="C963" s="73" t="str">
        <f t="shared" si="12"/>
        <v/>
      </c>
    </row>
    <row r="964" spans="1:3">
      <c r="A964" s="73" t="str">
        <f>IF(OR(path_project_list!F1185="course-collection",path_project_list!G1185="draft"),"",IF(path_project_list!D964&amp;" - "&amp;path_project_list!E964&lt;&gt;" - ",path_project_list!D964&amp;" - "&amp;path_project_list!E964,""))</f>
        <v>322 - Développeur d'application - Python</v>
      </c>
      <c r="B964" s="76" t="b">
        <f>IF(COUNTIF(A$1:A964,A:A)=1,MAX(B$1:B963)+1)</f>
        <v>0</v>
      </c>
      <c r="C964" s="73" t="str">
        <f t="shared" si="12"/>
        <v/>
      </c>
    </row>
    <row r="965" spans="1:3">
      <c r="A965" s="73" t="str">
        <f>IF(OR(path_project_list!F1186="course-collection",path_project_list!G1186="draft"),"",IF(path_project_list!D965&amp;" - "&amp;path_project_list!E965&lt;&gt;" - ",path_project_list!D965&amp;" - "&amp;path_project_list!E965,""))</f>
        <v>322 - Développeur d'application - Python</v>
      </c>
      <c r="B965" s="76" t="b">
        <f>IF(COUNTIF(A$1:A965,A:A)=1,MAX(B$1:B964)+1)</f>
        <v>0</v>
      </c>
      <c r="C965" s="73" t="str">
        <f t="shared" si="12"/>
        <v/>
      </c>
    </row>
    <row r="966" spans="1:3">
      <c r="A966" s="73" t="str">
        <f>IF(OR(path_project_list!F1187="course-collection",path_project_list!G1187="draft"),"",IF(path_project_list!D966&amp;" - "&amp;path_project_list!E966&lt;&gt;" - ",path_project_list!D966&amp;" - "&amp;path_project_list!E966,""))</f>
        <v>322 - Développeur d'application - Python</v>
      </c>
      <c r="B966" s="76" t="b">
        <f>IF(COUNTIF(A$1:A966,A:A)=1,MAX(B$1:B965)+1)</f>
        <v>0</v>
      </c>
      <c r="C966" s="73" t="str">
        <f t="shared" si="12"/>
        <v/>
      </c>
    </row>
    <row r="967" spans="1:3">
      <c r="A967" s="73" t="str">
        <f>IF(OR(path_project_list!F1188="course-collection",path_project_list!G1188="draft"),"",IF(path_project_list!D967&amp;" - "&amp;path_project_list!E967&lt;&gt;" - ",path_project_list!D967&amp;" - "&amp;path_project_list!E967,""))</f>
        <v>322 - Développeur d'application - Python</v>
      </c>
      <c r="B967" s="76" t="b">
        <f>IF(COUNTIF(A$1:A967,A:A)=1,MAX(B$1:B966)+1)</f>
        <v>0</v>
      </c>
      <c r="C967" s="73" t="str">
        <f t="shared" si="12"/>
        <v/>
      </c>
    </row>
    <row r="968" spans="1:3">
      <c r="A968" s="73" t="str">
        <f>IF(OR(path_project_list!F1189="course-collection",path_project_list!G1189="draft"),"",IF(path_project_list!D968&amp;" - "&amp;path_project_list!E968&lt;&gt;" - ",path_project_list!D968&amp;" - "&amp;path_project_list!E968,""))</f>
        <v>322 - Développeur d'application - Python</v>
      </c>
      <c r="B968" s="76" t="b">
        <f>IF(COUNTIF(A$1:A968,A:A)=1,MAX(B$1:B967)+1)</f>
        <v>0</v>
      </c>
      <c r="C968" s="73" t="str">
        <f t="shared" si="12"/>
        <v/>
      </c>
    </row>
    <row r="969" spans="1:3">
      <c r="A969" s="73" t="str">
        <f>IF(OR(path_project_list!F1190="course-collection",path_project_list!G1190="draft"),"",IF(path_project_list!D969&amp;" - "&amp;path_project_list!E969&lt;&gt;" - ",path_project_list!D969&amp;" - "&amp;path_project_list!E969,""))</f>
        <v>322 - Développeur d'application - Python</v>
      </c>
      <c r="B969" s="76" t="b">
        <f>IF(COUNTIF(A$1:A969,A:A)=1,MAX(B$1:B968)+1)</f>
        <v>0</v>
      </c>
      <c r="C969" s="73" t="str">
        <f t="shared" si="12"/>
        <v/>
      </c>
    </row>
    <row r="970" spans="1:3">
      <c r="A970" s="73" t="str">
        <f>IF(OR(path_project_list!F1191="course-collection",path_project_list!G1191="draft"),"",IF(path_project_list!D970&amp;" - "&amp;path_project_list!E970&lt;&gt;" - ",path_project_list!D970&amp;" - "&amp;path_project_list!E970,""))</f>
        <v>322 - Développeur d'application - Python</v>
      </c>
      <c r="B970" s="76" t="b">
        <f>IF(COUNTIF(A$1:A970,A:A)=1,MAX(B$1:B969)+1)</f>
        <v>0</v>
      </c>
      <c r="C970" s="73" t="str">
        <f t="shared" si="12"/>
        <v/>
      </c>
    </row>
    <row r="971" spans="1:3">
      <c r="A971" s="73" t="str">
        <f>IF(OR(path_project_list!F1192="course-collection",path_project_list!G1192="draft"),"",IF(path_project_list!D971&amp;" - "&amp;path_project_list!E971&lt;&gt;" - ",path_project_list!D971&amp;" - "&amp;path_project_list!E971,""))</f>
        <v>322 - Développeur d'application - Python</v>
      </c>
      <c r="B971" s="76" t="b">
        <f>IF(COUNTIF(A$1:A971,A:A)=1,MAX(B$1:B970)+1)</f>
        <v>0</v>
      </c>
      <c r="C971" s="73" t="str">
        <f t="shared" si="12"/>
        <v/>
      </c>
    </row>
    <row r="972" spans="1:3">
      <c r="A972" s="73" t="str">
        <f>IF(OR(path_project_list!F1193="course-collection",path_project_list!G1193="draft"),"",IF(path_project_list!D972&amp;" - "&amp;path_project_list!E972&lt;&gt;" - ",path_project_list!D972&amp;" - "&amp;path_project_list!E972,""))</f>
        <v>322 - Développeur d'application - Python</v>
      </c>
      <c r="B972" s="76" t="b">
        <f>IF(COUNTIF(A$1:A972,A:A)=1,MAX(B$1:B971)+1)</f>
        <v>0</v>
      </c>
      <c r="C972" s="73" t="str">
        <f t="shared" si="12"/>
        <v/>
      </c>
    </row>
    <row r="973" spans="1:3">
      <c r="A973" s="73" t="str">
        <f>IF(OR(path_project_list!F1194="course-collection",path_project_list!G1194="draft"),"",IF(path_project_list!D973&amp;" - "&amp;path_project_list!E973&lt;&gt;" - ",path_project_list!D973&amp;" - "&amp;path_project_list!E973,""))</f>
        <v>323 - VAE - Chef de projet digital</v>
      </c>
      <c r="B973" s="76">
        <f>IF(COUNTIF(A$1:A973,A:A)=1,MAX(B$1:B972)+1)</f>
        <v>187</v>
      </c>
      <c r="C973" s="73" t="str">
        <f t="shared" si="12"/>
        <v/>
      </c>
    </row>
    <row r="974" spans="1:3">
      <c r="A974" s="73" t="str">
        <f>IF(OR(path_project_list!F1195="course-collection",path_project_list!G1195="draft"),"",IF(path_project_list!D974&amp;" - "&amp;path_project_list!E974&lt;&gt;" - ",path_project_list!D974&amp;" - "&amp;path_project_list!E974,""))</f>
        <v>324 - Data Analyst</v>
      </c>
      <c r="B974" s="76">
        <f>IF(COUNTIF(A$1:A974,A:A)=1,MAX(B$1:B973)+1)</f>
        <v>188</v>
      </c>
      <c r="C974" s="73" t="str">
        <f t="shared" si="12"/>
        <v/>
      </c>
    </row>
    <row r="975" spans="1:3">
      <c r="A975" s="73" t="str">
        <f>IF(OR(path_project_list!F1196="course-collection",path_project_list!G1196="draft"),"",IF(path_project_list!D975&amp;" - "&amp;path_project_list!E975&lt;&gt;" - ",path_project_list!D975&amp;" - "&amp;path_project_list!E975,""))</f>
        <v>324 - Data Analyst</v>
      </c>
      <c r="B975" s="76" t="b">
        <f>IF(COUNTIF(A$1:A975,A:A)=1,MAX(B$1:B974)+1)</f>
        <v>0</v>
      </c>
      <c r="C975" s="73" t="str">
        <f t="shared" si="12"/>
        <v/>
      </c>
    </row>
    <row r="976" spans="1:3">
      <c r="A976" s="73" t="str">
        <f>IF(OR(path_project_list!F1197="course-collection",path_project_list!G1197="draft"),"",IF(path_project_list!D976&amp;" - "&amp;path_project_list!E976&lt;&gt;" - ",path_project_list!D976&amp;" - "&amp;path_project_list!E976,""))</f>
        <v>324 - Data Analyst</v>
      </c>
      <c r="B976" s="76" t="b">
        <f>IF(COUNTIF(A$1:A976,A:A)=1,MAX(B$1:B975)+1)</f>
        <v>0</v>
      </c>
      <c r="C976" s="73" t="str">
        <f t="shared" si="12"/>
        <v/>
      </c>
    </row>
    <row r="977" spans="1:3">
      <c r="A977" s="73" t="str">
        <f>IF(OR(path_project_list!F1198="course-collection",path_project_list!G1198="draft"),"",IF(path_project_list!D977&amp;" - "&amp;path_project_list!E977&lt;&gt;" - ",path_project_list!D977&amp;" - "&amp;path_project_list!E977,""))</f>
        <v>324 - Data Analyst</v>
      </c>
      <c r="B977" s="76" t="b">
        <f>IF(COUNTIF(A$1:A977,A:A)=1,MAX(B$1:B976)+1)</f>
        <v>0</v>
      </c>
      <c r="C977" s="73" t="str">
        <f t="shared" si="12"/>
        <v/>
      </c>
    </row>
    <row r="978" spans="1:3">
      <c r="A978" s="73" t="str">
        <f>IF(OR(path_project_list!F1199="course-collection",path_project_list!G1199="draft"),"",IF(path_project_list!D978&amp;" - "&amp;path_project_list!E978&lt;&gt;" - ",path_project_list!D978&amp;" - "&amp;path_project_list!E978,""))</f>
        <v>324 - Data Analyst</v>
      </c>
      <c r="B978" s="76" t="b">
        <f>IF(COUNTIF(A$1:A978,A:A)=1,MAX(B$1:B977)+1)</f>
        <v>0</v>
      </c>
      <c r="C978" s="73" t="str">
        <f t="shared" ref="C978:C1041" si="13">INDEX(A:A,MATCH(ROW()-1,B:B),0)</f>
        <v/>
      </c>
    </row>
    <row r="979" spans="1:3">
      <c r="A979" s="73" t="str">
        <f>IF(OR(path_project_list!F1200="course-collection",path_project_list!G1200="draft"),"",IF(path_project_list!D979&amp;" - "&amp;path_project_list!E979&lt;&gt;" - ",path_project_list!D979&amp;" - "&amp;path_project_list!E979,""))</f>
        <v>324 - Data Analyst</v>
      </c>
      <c r="B979" s="76" t="b">
        <f>IF(COUNTIF(A$1:A979,A:A)=1,MAX(B$1:B978)+1)</f>
        <v>0</v>
      </c>
      <c r="C979" s="73" t="str">
        <f t="shared" si="13"/>
        <v/>
      </c>
    </row>
    <row r="980" spans="1:3">
      <c r="A980" s="73" t="str">
        <f>IF(OR(path_project_list!F1201="course-collection",path_project_list!G1201="draft"),"",IF(path_project_list!D980&amp;" - "&amp;path_project_list!E980&lt;&gt;" - ",path_project_list!D980&amp;" - "&amp;path_project_list!E980,""))</f>
        <v>324 - Data Analyst</v>
      </c>
      <c r="B980" s="76" t="b">
        <f>IF(COUNTIF(A$1:A980,A:A)=1,MAX(B$1:B979)+1)</f>
        <v>0</v>
      </c>
      <c r="C980" s="73" t="str">
        <f t="shared" si="13"/>
        <v/>
      </c>
    </row>
    <row r="981" spans="1:3">
      <c r="A981" s="73" t="str">
        <f>IF(OR(path_project_list!F1202="course-collection",path_project_list!G1202="draft"),"",IF(path_project_list!D981&amp;" - "&amp;path_project_list!E981&lt;&gt;" - ",path_project_list!D981&amp;" - "&amp;path_project_list!E981,""))</f>
        <v>324 - Data Analyst</v>
      </c>
      <c r="B981" s="76" t="b">
        <f>IF(COUNTIF(A$1:A981,A:A)=1,MAX(B$1:B980)+1)</f>
        <v>0</v>
      </c>
      <c r="C981" s="73" t="str">
        <f t="shared" si="13"/>
        <v/>
      </c>
    </row>
    <row r="982" spans="1:3">
      <c r="A982" s="73" t="str">
        <f>IF(OR(path_project_list!F1203="course-collection",path_project_list!G1203="draft"),"",IF(path_project_list!D982&amp;" - "&amp;path_project_list!E982&lt;&gt;" - ",path_project_list!D982&amp;" - "&amp;path_project_list!E982,""))</f>
        <v>324 - Data Analyst</v>
      </c>
      <c r="B982" s="76" t="b">
        <f>IF(COUNTIF(A$1:A982,A:A)=1,MAX(B$1:B981)+1)</f>
        <v>0</v>
      </c>
      <c r="C982" s="73" t="str">
        <f t="shared" si="13"/>
        <v/>
      </c>
    </row>
    <row r="983" spans="1:3">
      <c r="A983" s="73" t="str">
        <f>IF(OR(path_project_list!F1204="course-collection",path_project_list!G1204="draft"),"",IF(path_project_list!D983&amp;" - "&amp;path_project_list!E983&lt;&gt;" - ",path_project_list!D983&amp;" - "&amp;path_project_list!E983,""))</f>
        <v>324 - Data Analyst</v>
      </c>
      <c r="B983" s="76" t="b">
        <f>IF(COUNTIF(A$1:A983,A:A)=1,MAX(B$1:B982)+1)</f>
        <v>0</v>
      </c>
      <c r="C983" s="73" t="str">
        <f t="shared" si="13"/>
        <v/>
      </c>
    </row>
    <row r="984" spans="1:3">
      <c r="A984" s="73" t="str">
        <f>IF(OR(path_project_list!F1205="course-collection",path_project_list!G1205="draft"),"",IF(path_project_list!D984&amp;" - "&amp;path_project_list!E984&lt;&gt;" - ",path_project_list!D984&amp;" - "&amp;path_project_list!E984,""))</f>
        <v>325 - VAE - Responsable en ingénierie pédagogique</v>
      </c>
      <c r="B984" s="76">
        <f>IF(COUNTIF(A$1:A984,A:A)=1,MAX(B$1:B983)+1)</f>
        <v>189</v>
      </c>
      <c r="C984" s="73" t="str">
        <f t="shared" si="13"/>
        <v/>
      </c>
    </row>
    <row r="985" spans="1:3">
      <c r="A985" s="73" t="str">
        <f>IF(OR(path_project_list!F1206="course-collection",path_project_list!G1206="draft"),"",IF(path_project_list!D985&amp;" - "&amp;path_project_list!E985&lt;&gt;" - ",path_project_list!D985&amp;" - "&amp;path_project_list!E985,""))</f>
        <v>326 - VAE - Data Scientist</v>
      </c>
      <c r="B985" s="76">
        <f>IF(COUNTIF(A$1:A985,A:A)=1,MAX(B$1:B984)+1)</f>
        <v>190</v>
      </c>
      <c r="C985" s="73" t="str">
        <f t="shared" si="13"/>
        <v/>
      </c>
    </row>
    <row r="986" spans="1:3">
      <c r="A986" s="73" t="str">
        <f>IF(OR(path_project_list!F1207="course-collection",path_project_list!G1207="draft"),"",IF(path_project_list!D986&amp;" - "&amp;path_project_list!E986&lt;&gt;" - ",path_project_list!D986&amp;" - "&amp;path_project_list!E986,""))</f>
        <v>327 - VAE - Développeur(se) d'application</v>
      </c>
      <c r="B986" s="76">
        <f>IF(COUNTIF(A$1:A986,A:A)=1,MAX(B$1:B985)+1)</f>
        <v>191</v>
      </c>
      <c r="C986" s="73" t="str">
        <f t="shared" si="13"/>
        <v/>
      </c>
    </row>
    <row r="987" spans="1:3">
      <c r="A987" s="73" t="str">
        <f>IF(OR(path_project_list!F1208="course-collection",path_project_list!G1208="draft"),"",IF(path_project_list!D987&amp;" - "&amp;path_project_list!E987&lt;&gt;" - ",path_project_list!D987&amp;" - "&amp;path_project_list!E987,""))</f>
        <v>328 - VAE - Développeur web</v>
      </c>
      <c r="B987" s="76">
        <f>IF(COUNTIF(A$1:A987,A:A)=1,MAX(B$1:B986)+1)</f>
        <v>192</v>
      </c>
      <c r="C987" s="73" t="str">
        <f t="shared" si="13"/>
        <v/>
      </c>
    </row>
    <row r="988" spans="1:3">
      <c r="A988" s="73" t="str">
        <f>IF(OR(path_project_list!F1209="course-collection",path_project_list!G1209="draft"),"",IF(path_project_list!D988&amp;" - "&amp;path_project_list!E988&lt;&gt;" - ",path_project_list!D988&amp;" - "&amp;path_project_list!E988,""))</f>
        <v>329 - Leadership et management d'équipe</v>
      </c>
      <c r="B988" s="76">
        <f>IF(COUNTIF(A$1:A988,A:A)=1,MAX(B$1:B987)+1)</f>
        <v>193</v>
      </c>
      <c r="C988" s="73" t="str">
        <f t="shared" si="13"/>
        <v/>
      </c>
    </row>
    <row r="989" spans="1:3">
      <c r="A989" s="73" t="str">
        <f>IF(OR(path_project_list!F1210="course-collection",path_project_list!G1210="draft"),"",IF(path_project_list!D989&amp;" - "&amp;path_project_list!E989&lt;&gt;" - ",path_project_list!D989&amp;" - "&amp;path_project_list!E989,""))</f>
        <v>329 - Leadership et management d'équipe</v>
      </c>
      <c r="B989" s="76" t="b">
        <f>IF(COUNTIF(A$1:A989,A:A)=1,MAX(B$1:B988)+1)</f>
        <v>0</v>
      </c>
      <c r="C989" s="73" t="str">
        <f t="shared" si="13"/>
        <v/>
      </c>
    </row>
    <row r="990" spans="1:3">
      <c r="A990" s="73" t="str">
        <f>IF(OR(path_project_list!F1211="course-collection",path_project_list!G1211="draft"),"",IF(path_project_list!D990&amp;" - "&amp;path_project_list!E990&lt;&gt;" - ",path_project_list!D990&amp;" - "&amp;path_project_list!E990,""))</f>
        <v>33 - Junior web developer</v>
      </c>
      <c r="B990" s="76">
        <f>IF(COUNTIF(A$1:A990,A:A)=1,MAX(B$1:B989)+1)</f>
        <v>194</v>
      </c>
      <c r="C990" s="73" t="str">
        <f t="shared" si="13"/>
        <v/>
      </c>
    </row>
    <row r="991" spans="1:3">
      <c r="A991" s="73" t="str">
        <f>IF(OR(path_project_list!F1212="course-collection",path_project_list!G1212="draft"),"",IF(path_project_list!D991&amp;" - "&amp;path_project_list!E991&lt;&gt;" - ",path_project_list!D991&amp;" - "&amp;path_project_list!E991,""))</f>
        <v>33 - Junior web developer</v>
      </c>
      <c r="B991" s="76" t="b">
        <f>IF(COUNTIF(A$1:A991,A:A)=1,MAX(B$1:B990)+1)</f>
        <v>0</v>
      </c>
      <c r="C991" s="73" t="str">
        <f t="shared" si="13"/>
        <v/>
      </c>
    </row>
    <row r="992" spans="1:3">
      <c r="A992" s="73" t="str">
        <f>IF(OR(path_project_list!F1213="course-collection",path_project_list!G1213="draft"),"",IF(path_project_list!D992&amp;" - "&amp;path_project_list!E992&lt;&gt;" - ",path_project_list!D992&amp;" - "&amp;path_project_list!E992,""))</f>
        <v>33 - Junior web developer</v>
      </c>
      <c r="B992" s="76" t="b">
        <f>IF(COUNTIF(A$1:A992,A:A)=1,MAX(B$1:B991)+1)</f>
        <v>0</v>
      </c>
      <c r="C992" s="73" t="str">
        <f t="shared" si="13"/>
        <v/>
      </c>
    </row>
    <row r="993" spans="1:3">
      <c r="A993" s="73" t="str">
        <f>IF(OR(path_project_list!F1214="course-collection",path_project_list!G1214="draft"),"",IF(path_project_list!D993&amp;" - "&amp;path_project_list!E993&lt;&gt;" - ",path_project_list!D993&amp;" - "&amp;path_project_list!E993,""))</f>
        <v>33 - Junior web developer</v>
      </c>
      <c r="B993" s="76" t="b">
        <f>IF(COUNTIF(A$1:A993,A:A)=1,MAX(B$1:B992)+1)</f>
        <v>0</v>
      </c>
      <c r="C993" s="73" t="str">
        <f t="shared" si="13"/>
        <v/>
      </c>
    </row>
    <row r="994" spans="1:3">
      <c r="A994" s="73" t="str">
        <f>IF(OR(path_project_list!F1215="course-collection",path_project_list!G1215="draft"),"",IF(path_project_list!D994&amp;" - "&amp;path_project_list!E994&lt;&gt;" - ",path_project_list!D994&amp;" - "&amp;path_project_list!E994,""))</f>
        <v>33 - Junior web developer</v>
      </c>
      <c r="B994" s="76" t="b">
        <f>IF(COUNTIF(A$1:A994,A:A)=1,MAX(B$1:B993)+1)</f>
        <v>0</v>
      </c>
      <c r="C994" s="73" t="str">
        <f t="shared" si="13"/>
        <v/>
      </c>
    </row>
    <row r="995" spans="1:3">
      <c r="A995" s="73" t="str">
        <f>IF(OR(path_project_list!F1216="course-collection",path_project_list!G1216="draft"),"",IF(path_project_list!D995&amp;" - "&amp;path_project_list!E995&lt;&gt;" - ",path_project_list!D995&amp;" - "&amp;path_project_list!E995,""))</f>
        <v>330 - Prep'Apprentissage - Développeur Web</v>
      </c>
      <c r="B995" s="76">
        <f>IF(COUNTIF(A$1:A995,A:A)=1,MAX(B$1:B994)+1)</f>
        <v>195</v>
      </c>
      <c r="C995" s="73" t="str">
        <f t="shared" si="13"/>
        <v/>
      </c>
    </row>
    <row r="996" spans="1:3">
      <c r="A996" s="73" t="str">
        <f>IF(OR(path_project_list!F1217="course-collection",path_project_list!G1217="draft"),"",IF(path_project_list!D996&amp;" - "&amp;path_project_list!E996&lt;&gt;" - ",path_project_list!D996&amp;" - "&amp;path_project_list!E996,""))</f>
        <v>330 - Prep'Apprentissage - Développeur Web</v>
      </c>
      <c r="B996" s="76" t="b">
        <f>IF(COUNTIF(A$1:A996,A:A)=1,MAX(B$1:B995)+1)</f>
        <v>0</v>
      </c>
      <c r="C996" s="73" t="str">
        <f t="shared" si="13"/>
        <v/>
      </c>
    </row>
    <row r="997" spans="1:3">
      <c r="A997" s="73" t="str">
        <f>IF(OR(path_project_list!F1218="course-collection",path_project_list!G1218="draft"),"",IF(path_project_list!D997&amp;" - "&amp;path_project_list!E997&lt;&gt;" - ",path_project_list!D997&amp;" - "&amp;path_project_list!E997,""))</f>
        <v>331 - Prep'Apprentissage - Attaché Commercial</v>
      </c>
      <c r="B997" s="76">
        <f>IF(COUNTIF(A$1:A997,A:A)=1,MAX(B$1:B996)+1)</f>
        <v>196</v>
      </c>
      <c r="C997" s="73" t="str">
        <f t="shared" si="13"/>
        <v/>
      </c>
    </row>
    <row r="998" spans="1:3">
      <c r="A998" s="73" t="str">
        <f>IF(OR(path_project_list!F1219="course-collection",path_project_list!G1219="draft"),"",IF(path_project_list!D998&amp;" - "&amp;path_project_list!E998&lt;&gt;" - ",path_project_list!D998&amp;" - "&amp;path_project_list!E998,""))</f>
        <v>331 - Prep'Apprentissage - Attaché Commercial</v>
      </c>
      <c r="B998" s="76" t="b">
        <f>IF(COUNTIF(A$1:A998,A:A)=1,MAX(B$1:B997)+1)</f>
        <v>0</v>
      </c>
      <c r="C998" s="73" t="str">
        <f t="shared" si="13"/>
        <v/>
      </c>
    </row>
    <row r="999" spans="1:3">
      <c r="A999" s="73" t="str">
        <f>IF(OR(path_project_list!F1220="course-collection",path_project_list!G1220="draft"),"",IF(path_project_list!D999&amp;" - "&amp;path_project_list!E999&lt;&gt;" - ",path_project_list!D999&amp;" - "&amp;path_project_list!E999,""))</f>
        <v>332 - Prep'Apprentissage - Gestionnaire de Paie</v>
      </c>
      <c r="B999" s="76">
        <f>IF(COUNTIF(A$1:A999,A:A)=1,MAX(B$1:B998)+1)</f>
        <v>197</v>
      </c>
      <c r="C999" s="73" t="str">
        <f t="shared" si="13"/>
        <v/>
      </c>
    </row>
    <row r="1000" spans="1:3">
      <c r="A1000" s="73" t="str">
        <f>IF(OR(path_project_list!F1221="course-collection",path_project_list!G1221="draft"),"",IF(path_project_list!D1000&amp;" - "&amp;path_project_list!E1000&lt;&gt;" - ",path_project_list!D1000&amp;" - "&amp;path_project_list!E1000,""))</f>
        <v>332 - Prep'Apprentissage - Gestionnaire de Paie</v>
      </c>
      <c r="B1000" s="76" t="b">
        <f>IF(COUNTIF(A$1:A1000,A:A)=1,MAX(B$1:B999)+1)</f>
        <v>0</v>
      </c>
      <c r="C1000" s="73" t="str">
        <f t="shared" si="13"/>
        <v/>
      </c>
    </row>
    <row r="1001" spans="1:3">
      <c r="A1001" s="73" t="str">
        <f>IF(OR(path_project_list!F1222="course-collection",path_project_list!G1222="draft"),"",IF(path_project_list!D1001&amp;" - "&amp;path_project_list!E1001&lt;&gt;" - ",path_project_list!D1001&amp;" - "&amp;path_project_list!E1001,""))</f>
        <v>332 - Prep'Apprentissage - Gestionnaire de Paie</v>
      </c>
      <c r="B1001" s="76" t="b">
        <f>IF(COUNTIF(A$1:A1001,A:A)=1,MAX(B$1:B1000)+1)</f>
        <v>0</v>
      </c>
      <c r="C1001" s="73" t="str">
        <f t="shared" si="13"/>
        <v/>
      </c>
    </row>
    <row r="1002" spans="1:3">
      <c r="A1002" s="73" t="str">
        <f>IF(OR(path_project_list!F1223="course-collection",path_project_list!G1223="draft"),"",IF(path_project_list!D1002&amp;" - "&amp;path_project_list!E1002&lt;&gt;" - ",path_project_list!D1002&amp;" - "&amp;path_project_list!E1002,""))</f>
        <v>333 - Prep'Apprentissage - Technicien Informatique</v>
      </c>
      <c r="B1002" s="76">
        <f>IF(COUNTIF(A$1:A1002,A:A)=1,MAX(B$1:B1001)+1)</f>
        <v>198</v>
      </c>
      <c r="C1002" s="73" t="str">
        <f t="shared" si="13"/>
        <v/>
      </c>
    </row>
    <row r="1003" spans="1:3">
      <c r="A1003" s="73" t="str">
        <f>IF(OR(path_project_list!F1224="course-collection",path_project_list!G1224="draft"),"",IF(path_project_list!D1003&amp;" - "&amp;path_project_list!E1003&lt;&gt;" - ",path_project_list!D1003&amp;" - "&amp;path_project_list!E1003,""))</f>
        <v>333 - Prep'Apprentissage - Technicien Informatique</v>
      </c>
      <c r="B1003" s="76" t="b">
        <f>IF(COUNTIF(A$1:A1003,A:A)=1,MAX(B$1:B1002)+1)</f>
        <v>0</v>
      </c>
      <c r="C1003" s="73" t="str">
        <f t="shared" si="13"/>
        <v/>
      </c>
    </row>
    <row r="1004" spans="1:3">
      <c r="A1004" s="73" t="str">
        <f>IF(OR(path_project_list!F1225="course-collection",path_project_list!G1225="draft"),"",IF(path_project_list!D1004&amp;" - "&amp;path_project_list!E1004&lt;&gt;" - ",path_project_list!D1004&amp;" - "&amp;path_project_list!E1004,""))</f>
        <v>333 - Prep'Apprentissage - Technicien Informatique</v>
      </c>
      <c r="B1004" s="76" t="b">
        <f>IF(COUNTIF(A$1:A1004,A:A)=1,MAX(B$1:B1003)+1)</f>
        <v>0</v>
      </c>
      <c r="C1004" s="73" t="str">
        <f t="shared" si="13"/>
        <v/>
      </c>
    </row>
    <row r="1005" spans="1:3">
      <c r="A1005" s="73" t="str">
        <f>IF(OR(path_project_list!F1226="course-collection",path_project_list!G1226="draft"),"",IF(path_project_list!D1005&amp;" - "&amp;path_project_list!E1005&lt;&gt;" - ",path_project_list!D1005&amp;" - "&amp;path_project_list!E1005,""))</f>
        <v>334 - Mise en place du télétravail</v>
      </c>
      <c r="B1005" s="76">
        <f>IF(COUNTIF(A$1:A1005,A:A)=1,MAX(B$1:B1004)+1)</f>
        <v>199</v>
      </c>
      <c r="C1005" s="73" t="str">
        <f t="shared" si="13"/>
        <v/>
      </c>
    </row>
    <row r="1006" spans="1:3">
      <c r="A1006" s="73" t="str">
        <f>IF(OR(path_project_list!F1227="course-collection",path_project_list!G1227="draft"),"",IF(path_project_list!D1006&amp;" - "&amp;path_project_list!E1006&lt;&gt;" - ",path_project_list!D1006&amp;" - "&amp;path_project_list!E1006,""))</f>
        <v>335 - Data Analyse 2021</v>
      </c>
      <c r="B1006" s="76">
        <f>IF(COUNTIF(A$1:A1006,A:A)=1,MAX(B$1:B1005)+1)</f>
        <v>200</v>
      </c>
      <c r="C1006" s="73" t="str">
        <f t="shared" si="13"/>
        <v/>
      </c>
    </row>
    <row r="1007" spans="1:3">
      <c r="A1007" s="73" t="str">
        <f>IF(OR(path_project_list!F1228="course-collection",path_project_list!G1228="draft"),"",IF(path_project_list!D1007&amp;" - "&amp;path_project_list!E1007&lt;&gt;" - ",path_project_list!D1007&amp;" - "&amp;path_project_list!E1007,""))</f>
        <v>335 - Data Analyse 2021</v>
      </c>
      <c r="B1007" s="76" t="b">
        <f>IF(COUNTIF(A$1:A1007,A:A)=1,MAX(B$1:B1006)+1)</f>
        <v>0</v>
      </c>
      <c r="C1007" s="73" t="str">
        <f t="shared" si="13"/>
        <v/>
      </c>
    </row>
    <row r="1008" spans="1:3">
      <c r="A1008" s="73" t="str">
        <f>IF(OR(path_project_list!F1229="course-collection",path_project_list!G1229="draft"),"",IF(path_project_list!D1008&amp;" - "&amp;path_project_list!E1008&lt;&gt;" - ",path_project_list!D1008&amp;" - "&amp;path_project_list!E1008,""))</f>
        <v>335 - Data Analyse 2021</v>
      </c>
      <c r="B1008" s="76" t="b">
        <f>IF(COUNTIF(A$1:A1008,A:A)=1,MAX(B$1:B1007)+1)</f>
        <v>0</v>
      </c>
      <c r="C1008" s="73" t="str">
        <f t="shared" si="13"/>
        <v/>
      </c>
    </row>
    <row r="1009" spans="1:3">
      <c r="A1009" s="73" t="str">
        <f>IF(OR(path_project_list!F1230="course-collection",path_project_list!G1230="draft"),"",IF(path_project_list!D1009&amp;" - "&amp;path_project_list!E1009&lt;&gt;" - ",path_project_list!D1009&amp;" - "&amp;path_project_list!E1009,""))</f>
        <v>336 - Community Manager</v>
      </c>
      <c r="B1009" s="76">
        <f>IF(COUNTIF(A$1:A1009,A:A)=1,MAX(B$1:B1008)+1)</f>
        <v>201</v>
      </c>
      <c r="C1009" s="73" t="str">
        <f t="shared" si="13"/>
        <v/>
      </c>
    </row>
    <row r="1010" spans="1:3">
      <c r="A1010" s="73" t="str">
        <f>IF(OR(path_project_list!F1231="course-collection",path_project_list!G1231="draft"),"",IF(path_project_list!D1010&amp;" - "&amp;path_project_list!E1010&lt;&gt;" - ",path_project_list!D1010&amp;" - "&amp;path_project_list!E1010,""))</f>
        <v>336 - Community Manager</v>
      </c>
      <c r="B1010" s="76" t="b">
        <f>IF(COUNTIF(A$1:A1010,A:A)=1,MAX(B$1:B1009)+1)</f>
        <v>0</v>
      </c>
      <c r="C1010" s="73" t="str">
        <f t="shared" si="13"/>
        <v/>
      </c>
    </row>
    <row r="1011" spans="1:3">
      <c r="A1011" s="73" t="str">
        <f>IF(OR(path_project_list!F1232="course-collection",path_project_list!G1232="draft"),"",IF(path_project_list!D1011&amp;" - "&amp;path_project_list!E1011&lt;&gt;" - ",path_project_list!D1011&amp;" - "&amp;path_project_list!E1011,""))</f>
        <v>336 - Community Manager</v>
      </c>
      <c r="B1011" s="76" t="b">
        <f>IF(COUNTIF(A$1:A1011,A:A)=1,MAX(B$1:B1010)+1)</f>
        <v>0</v>
      </c>
      <c r="C1011" s="73" t="str">
        <f t="shared" si="13"/>
        <v/>
      </c>
    </row>
    <row r="1012" spans="1:3">
      <c r="A1012" s="73" t="str">
        <f>IF(OR(path_project_list!F1233="course-collection",path_project_list!G1233="draft"),"",IF(path_project_list!D1012&amp;" - "&amp;path_project_list!E1012&lt;&gt;" - ",path_project_list!D1012&amp;" - "&amp;path_project_list!E1012,""))</f>
        <v>336 - Community Manager</v>
      </c>
      <c r="B1012" s="76" t="b">
        <f>IF(COUNTIF(A$1:A1012,A:A)=1,MAX(B$1:B1011)+1)</f>
        <v>0</v>
      </c>
      <c r="C1012" s="73" t="str">
        <f t="shared" si="13"/>
        <v/>
      </c>
    </row>
    <row r="1013" spans="1:3">
      <c r="A1013" s="73" t="str">
        <f>IF(OR(path_project_list!F1234="course-collection",path_project_list!G1234="draft"),"",IF(path_project_list!D1013&amp;" - "&amp;path_project_list!E1013&lt;&gt;" - ",path_project_list!D1013&amp;" - "&amp;path_project_list!E1013,""))</f>
        <v>336 - Community Manager</v>
      </c>
      <c r="B1013" s="76" t="b">
        <f>IF(COUNTIF(A$1:A1013,A:A)=1,MAX(B$1:B1012)+1)</f>
        <v>0</v>
      </c>
      <c r="C1013" s="73" t="str">
        <f t="shared" si="13"/>
        <v/>
      </c>
    </row>
    <row r="1014" spans="1:3">
      <c r="A1014" s="73" t="str">
        <f>IF(OR(path_project_list!F1235="course-collection",path_project_list!G1235="draft"),"",IF(path_project_list!D1014&amp;" - "&amp;path_project_list!E1014&lt;&gt;" - ",path_project_list!D1014&amp;" - "&amp;path_project_list!E1014,""))</f>
        <v>336 - Community Manager</v>
      </c>
      <c r="B1014" s="76" t="b">
        <f>IF(COUNTIF(A$1:A1014,A:A)=1,MAX(B$1:B1013)+1)</f>
        <v>0</v>
      </c>
      <c r="C1014" s="73" t="str">
        <f t="shared" si="13"/>
        <v/>
      </c>
    </row>
    <row r="1015" spans="1:3">
      <c r="A1015" s="73" t="str">
        <f>IF(OR(path_project_list!F1236="course-collection",path_project_list!G1236="draft"),"",IF(path_project_list!D1015&amp;" - "&amp;path_project_list!E1015&lt;&gt;" - ",path_project_list!D1015&amp;" - "&amp;path_project_list!E1015,""))</f>
        <v>336 - Community Manager</v>
      </c>
      <c r="B1015" s="76" t="b">
        <f>IF(COUNTIF(A$1:A1015,A:A)=1,MAX(B$1:B1014)+1)</f>
        <v>0</v>
      </c>
      <c r="C1015" s="73" t="str">
        <f t="shared" si="13"/>
        <v/>
      </c>
    </row>
    <row r="1016" spans="1:3">
      <c r="A1016" s="73" t="str">
        <f>IF(OR(path_project_list!F1237="course-collection",path_project_list!G1237="draft"),"",IF(path_project_list!D1016&amp;" - "&amp;path_project_list!E1016&lt;&gt;" - ",path_project_list!D1016&amp;" - "&amp;path_project_list!E1016,""))</f>
        <v>336 - Community Manager</v>
      </c>
      <c r="B1016" s="76" t="b">
        <f>IF(COUNTIF(A$1:A1016,A:A)=1,MAX(B$1:B1015)+1)</f>
        <v>0</v>
      </c>
      <c r="C1016" s="73" t="str">
        <f t="shared" si="13"/>
        <v/>
      </c>
    </row>
    <row r="1017" spans="1:3">
      <c r="A1017" s="73" t="str">
        <f>IF(OR(path_project_list!F1238="course-collection",path_project_list!G1238="draft"),"",IF(path_project_list!D1017&amp;" - "&amp;path_project_list!E1017&lt;&gt;" - ",path_project_list!D1017&amp;" - "&amp;path_project_list!E1017,""))</f>
        <v>337 - Gestion de la relation client à distance</v>
      </c>
      <c r="B1017" s="76">
        <f>IF(COUNTIF(A$1:A1017,A:A)=1,MAX(B$1:B1016)+1)</f>
        <v>202</v>
      </c>
      <c r="C1017" s="73" t="str">
        <f t="shared" si="13"/>
        <v/>
      </c>
    </row>
    <row r="1018" spans="1:3">
      <c r="A1018" s="73" t="str">
        <f>IF(OR(path_project_list!F1239="course-collection",path_project_list!G1239="draft"),"",IF(path_project_list!D1018&amp;" - "&amp;path_project_list!E1018&lt;&gt;" - ",path_project_list!D1018&amp;" - "&amp;path_project_list!E1018,""))</f>
        <v>338 - Gestion administrative du personnel</v>
      </c>
      <c r="B1018" s="76">
        <f>IF(COUNTIF(A$1:A1018,A:A)=1,MAX(B$1:B1017)+1)</f>
        <v>203</v>
      </c>
      <c r="C1018" s="73" t="str">
        <f t="shared" si="13"/>
        <v/>
      </c>
    </row>
    <row r="1019" spans="1:3">
      <c r="A1019" s="73" t="str">
        <f>IF(OR(path_project_list!F1240="course-collection",path_project_list!G1240="draft"),"",IF(path_project_list!D1019&amp;" - "&amp;path_project_list!E1019&lt;&gt;" - ",path_project_list!D1019&amp;" - "&amp;path_project_list!E1019,""))</f>
        <v>339 - Gestion de la paie des clients et des fournisseurs</v>
      </c>
      <c r="B1019" s="76">
        <f>IF(COUNTIF(A$1:A1019,A:A)=1,MAX(B$1:B1018)+1)</f>
        <v>204</v>
      </c>
      <c r="C1019" s="73" t="str">
        <f t="shared" si="13"/>
        <v/>
      </c>
    </row>
    <row r="1020" spans="1:3">
      <c r="A1020" s="73" t="str">
        <f>IF(OR(path_project_list!F1241="course-collection",path_project_list!G1241="draft"),"",IF(path_project_list!D1020&amp;" - "&amp;path_project_list!E1020&lt;&gt;" - ",path_project_list!D1020&amp;" - "&amp;path_project_list!E1020,""))</f>
        <v>34 - Développeur PHP / Symfony</v>
      </c>
      <c r="B1020" s="76">
        <f>IF(COUNTIF(A$1:A1020,A:A)=1,MAX(B$1:B1019)+1)</f>
        <v>205</v>
      </c>
      <c r="C1020" s="73" t="str">
        <f t="shared" si="13"/>
        <v/>
      </c>
    </row>
    <row r="1021" spans="1:3">
      <c r="A1021" s="73" t="str">
        <f>IF(OR(path_project_list!F1242="course-collection",path_project_list!G1242="draft"),"",IF(path_project_list!D1021&amp;" - "&amp;path_project_list!E1021&lt;&gt;" - ",path_project_list!D1021&amp;" - "&amp;path_project_list!E1021,""))</f>
        <v>34 - Développeur PHP / Symfony</v>
      </c>
      <c r="B1021" s="76" t="b">
        <f>IF(COUNTIF(A$1:A1021,A:A)=1,MAX(B$1:B1020)+1)</f>
        <v>0</v>
      </c>
      <c r="C1021" s="73" t="str">
        <f t="shared" si="13"/>
        <v/>
      </c>
    </row>
    <row r="1022" spans="1:3">
      <c r="A1022" s="73" t="str">
        <f>IF(OR(path_project_list!F1243="course-collection",path_project_list!G1243="draft"),"",IF(path_project_list!D1022&amp;" - "&amp;path_project_list!E1022&lt;&gt;" - ",path_project_list!D1022&amp;" - "&amp;path_project_list!E1022,""))</f>
        <v>34 - Développeur PHP / Symfony</v>
      </c>
      <c r="B1022" s="76" t="b">
        <f>IF(COUNTIF(A$1:A1022,A:A)=1,MAX(B$1:B1021)+1)</f>
        <v>0</v>
      </c>
      <c r="C1022" s="73" t="str">
        <f t="shared" si="13"/>
        <v/>
      </c>
    </row>
    <row r="1023" spans="1:3">
      <c r="A1023" s="73" t="str">
        <f>IF(OR(path_project_list!F1244="course-collection",path_project_list!G1244="draft"),"",IF(path_project_list!D1023&amp;" - "&amp;path_project_list!E1023&lt;&gt;" - ",path_project_list!D1023&amp;" - "&amp;path_project_list!E1023,""))</f>
        <v>34 - Développeur PHP / Symfony</v>
      </c>
      <c r="B1023" s="76" t="b">
        <f>IF(COUNTIF(A$1:A1023,A:A)=1,MAX(B$1:B1022)+1)</f>
        <v>0</v>
      </c>
      <c r="C1023" s="73" t="str">
        <f t="shared" si="13"/>
        <v/>
      </c>
    </row>
    <row r="1024" spans="1:3">
      <c r="A1024" s="73" t="str">
        <f>IF(OR(path_project_list!F1245="course-collection",path_project_list!G1245="draft"),"",IF(path_project_list!D1024&amp;" - "&amp;path_project_list!E1024&lt;&gt;" - ",path_project_list!D1024&amp;" - "&amp;path_project_list!E1024,""))</f>
        <v>34 - Développeur PHP / Symfony</v>
      </c>
      <c r="B1024" s="76" t="b">
        <f>IF(COUNTIF(A$1:A1024,A:A)=1,MAX(B$1:B1023)+1)</f>
        <v>0</v>
      </c>
      <c r="C1024" s="73" t="str">
        <f t="shared" si="13"/>
        <v/>
      </c>
    </row>
    <row r="1025" spans="1:3">
      <c r="A1025" s="73" t="str">
        <f>IF(OR(path_project_list!F1246="course-collection",path_project_list!G1246="draft"),"",IF(path_project_list!D1025&amp;" - "&amp;path_project_list!E1025&lt;&gt;" - ",path_project_list!D1025&amp;" - "&amp;path_project_list!E1025,""))</f>
        <v>340 - Traitement automatisé de la paie avec Silae</v>
      </c>
      <c r="B1025" s="76">
        <f>IF(COUNTIF(A$1:A1025,A:A)=1,MAX(B$1:B1024)+1)</f>
        <v>206</v>
      </c>
      <c r="C1025" s="73" t="str">
        <f t="shared" si="13"/>
        <v/>
      </c>
    </row>
    <row r="1026" spans="1:3">
      <c r="A1026" s="73" t="str">
        <f>IF(OR(path_project_list!F1247="course-collection",path_project_list!G1247="draft"),"",IF(path_project_list!D1026&amp;" - "&amp;path_project_list!E1026&lt;&gt;" - ",path_project_list!D1026&amp;" - "&amp;path_project_list!E1026,""))</f>
        <v>340 - Traitement automatisé de la paie avec Silae</v>
      </c>
      <c r="B1026" s="76" t="b">
        <f>IF(COUNTIF(A$1:A1026,A:A)=1,MAX(B$1:B1025)+1)</f>
        <v>0</v>
      </c>
      <c r="C1026" s="73" t="str">
        <f t="shared" si="13"/>
        <v/>
      </c>
    </row>
    <row r="1027" spans="1:3">
      <c r="A1027" s="73" t="str">
        <f>IF(OR(path_project_list!F1248="course-collection",path_project_list!G1248="draft"),"",IF(path_project_list!D1027&amp;" - "&amp;path_project_list!E1027&lt;&gt;" - ",path_project_list!D1027&amp;" - "&amp;path_project_list!E1027,""))</f>
        <v>340 - Traitement automatisé de la paie avec Silae</v>
      </c>
      <c r="B1027" s="76" t="b">
        <f>IF(COUNTIF(A$1:A1027,A:A)=1,MAX(B$1:B1026)+1)</f>
        <v>0</v>
      </c>
      <c r="C1027" s="73" t="str">
        <f t="shared" si="13"/>
        <v/>
      </c>
    </row>
    <row r="1028" spans="1:3">
      <c r="A1028" s="73" t="str">
        <f>IF(OR(path_project_list!F1249="course-collection",path_project_list!G1249="draft"),"",IF(path_project_list!D1028&amp;" - "&amp;path_project_list!E1028&lt;&gt;" - ",path_project_list!D1028&amp;" - "&amp;path_project_list!E1028,""))</f>
        <v>341 - Attaché commercial</v>
      </c>
      <c r="B1028" s="76">
        <f>IF(COUNTIF(A$1:A1028,A:A)=1,MAX(B$1:B1027)+1)</f>
        <v>207</v>
      </c>
      <c r="C1028" s="73" t="str">
        <f t="shared" si="13"/>
        <v/>
      </c>
    </row>
    <row r="1029" spans="1:3">
      <c r="A1029" s="73" t="str">
        <f>IF(OR(path_project_list!F1250="course-collection",path_project_list!G1250="draft"),"",IF(path_project_list!D1029&amp;" - "&amp;path_project_list!E1029&lt;&gt;" - ",path_project_list!D1029&amp;" - "&amp;path_project_list!E1029,""))</f>
        <v>341 - Attaché commercial</v>
      </c>
      <c r="B1029" s="76" t="b">
        <f>IF(COUNTIF(A$1:A1029,A:A)=1,MAX(B$1:B1028)+1)</f>
        <v>0</v>
      </c>
      <c r="C1029" s="73" t="str">
        <f t="shared" si="13"/>
        <v/>
      </c>
    </row>
    <row r="1030" spans="1:3">
      <c r="A1030" s="73" t="str">
        <f>IF(OR(path_project_list!F1251="course-collection",path_project_list!G1251="draft"),"",IF(path_project_list!D1030&amp;" - "&amp;path_project_list!E1030&lt;&gt;" - ",path_project_list!D1030&amp;" - "&amp;path_project_list!E1030,""))</f>
        <v>341 - Attaché commercial</v>
      </c>
      <c r="B1030" s="76" t="b">
        <f>IF(COUNTIF(A$1:A1030,A:A)=1,MAX(B$1:B1029)+1)</f>
        <v>0</v>
      </c>
      <c r="C1030" s="73" t="str">
        <f t="shared" si="13"/>
        <v/>
      </c>
    </row>
    <row r="1031" spans="1:3">
      <c r="A1031" s="73" t="str">
        <f>IF(OR(path_project_list!F1252="course-collection",path_project_list!G1252="draft"),"",IF(path_project_list!D1031&amp;" - "&amp;path_project_list!E1031&lt;&gt;" - ",path_project_list!D1031&amp;" - "&amp;path_project_list!E1031,""))</f>
        <v>341 - Attaché commercial</v>
      </c>
      <c r="B1031" s="76" t="b">
        <f>IF(COUNTIF(A$1:A1031,A:A)=1,MAX(B$1:B1030)+1)</f>
        <v>0</v>
      </c>
      <c r="C1031" s="73" t="str">
        <f t="shared" si="13"/>
        <v/>
      </c>
    </row>
    <row r="1032" spans="1:3">
      <c r="A1032" s="73" t="str">
        <f>IF(OR(path_project_list!F1253="course-collection",path_project_list!G1253="draft"),"",IF(path_project_list!D1032&amp;" - "&amp;path_project_list!E1032&lt;&gt;" - ",path_project_list!D1032&amp;" - "&amp;path_project_list!E1032,""))</f>
        <v>341 - Attaché commercial</v>
      </c>
      <c r="B1032" s="76" t="b">
        <f>IF(COUNTIF(A$1:A1032,A:A)=1,MAX(B$1:B1031)+1)</f>
        <v>0</v>
      </c>
      <c r="C1032" s="73" t="str">
        <f t="shared" si="13"/>
        <v/>
      </c>
    </row>
    <row r="1033" spans="1:3">
      <c r="A1033" s="73" t="str">
        <f>IF(OR(path_project_list!F1254="course-collection",path_project_list!G1254="draft"),"",IF(path_project_list!D1033&amp;" - "&amp;path_project_list!E1033&lt;&gt;" - ",path_project_list!D1033&amp;" - "&amp;path_project_list!E1033,""))</f>
        <v>341 - Attaché commercial</v>
      </c>
      <c r="B1033" s="76" t="b">
        <f>IF(COUNTIF(A$1:A1033,A:A)=1,MAX(B$1:B1032)+1)</f>
        <v>0</v>
      </c>
      <c r="C1033" s="73" t="str">
        <f t="shared" si="13"/>
        <v/>
      </c>
    </row>
    <row r="1034" spans="1:3">
      <c r="A1034" s="73" t="str">
        <f>IF(OR(path_project_list!F1255="course-collection",path_project_list!G1255="draft"),"",IF(path_project_list!D1034&amp;" - "&amp;path_project_list!E1034&lt;&gt;" - ",path_project_list!D1034&amp;" - "&amp;path_project_list!E1034,""))</f>
        <v>342 - 6 mois pour trouver votre alternance</v>
      </c>
      <c r="B1034" s="76">
        <f>IF(COUNTIF(A$1:A1034,A:A)=1,MAX(B$1:B1033)+1)</f>
        <v>208</v>
      </c>
      <c r="C1034" s="73" t="str">
        <f t="shared" si="13"/>
        <v/>
      </c>
    </row>
    <row r="1035" spans="1:3">
      <c r="A1035" s="73" t="str">
        <f>IF(OR(path_project_list!F1256="course-collection",path_project_list!G1256="draft"),"",IF(path_project_list!D1035&amp;" - "&amp;path_project_list!E1035&lt;&gt;" - ",path_project_list!D1035&amp;" - "&amp;path_project_list!E1035,""))</f>
        <v>342 - 6 mois pour trouver votre alternance</v>
      </c>
      <c r="B1035" s="76" t="b">
        <f>IF(COUNTIF(A$1:A1035,A:A)=1,MAX(B$1:B1034)+1)</f>
        <v>0</v>
      </c>
      <c r="C1035" s="73" t="str">
        <f t="shared" si="13"/>
        <v/>
      </c>
    </row>
    <row r="1036" spans="1:3">
      <c r="A1036" s="73" t="str">
        <f>IF(OR(path_project_list!F1257="course-collection",path_project_list!G1257="draft"),"",IF(path_project_list!D1036&amp;" - "&amp;path_project_list!E1036&lt;&gt;" - ",path_project_list!D1036&amp;" - "&amp;path_project_list!E1036,""))</f>
        <v>342 - 6 mois pour trouver votre alternance</v>
      </c>
      <c r="B1036" s="76" t="b">
        <f>IF(COUNTIF(A$1:A1036,A:A)=1,MAX(B$1:B1035)+1)</f>
        <v>0</v>
      </c>
      <c r="C1036" s="73" t="str">
        <f t="shared" si="13"/>
        <v/>
      </c>
    </row>
    <row r="1037" spans="1:3">
      <c r="A1037" s="73" t="str">
        <f>IF(OR(path_project_list!F1258="course-collection",path_project_list!G1258="draft"),"",IF(path_project_list!D1037&amp;" - "&amp;path_project_list!E1037&lt;&gt;" - ",path_project_list!D1037&amp;" - "&amp;path_project_list!E1037,""))</f>
        <v>343 - Management d'équipe à distance</v>
      </c>
      <c r="B1037" s="76">
        <f>IF(COUNTIF(A$1:A1037,A:A)=1,MAX(B$1:B1036)+1)</f>
        <v>209</v>
      </c>
      <c r="C1037" s="73" t="str">
        <f t="shared" si="13"/>
        <v/>
      </c>
    </row>
    <row r="1038" spans="1:3">
      <c r="A1038" s="73" t="str">
        <f>IF(OR(path_project_list!F1259="course-collection",path_project_list!G1259="draft"),"",IF(path_project_list!D1038&amp;" - "&amp;path_project_list!E1038&lt;&gt;" - ",path_project_list!D1038&amp;" - "&amp;path_project_list!E1038,""))</f>
        <v>344 - Trouvez le métier de la tech qui vous correspond</v>
      </c>
      <c r="B1038" s="76">
        <f>IF(COUNTIF(A$1:A1038,A:A)=1,MAX(B$1:B1037)+1)</f>
        <v>210</v>
      </c>
      <c r="C1038" s="73" t="str">
        <f t="shared" si="13"/>
        <v/>
      </c>
    </row>
    <row r="1039" spans="1:3">
      <c r="A1039" s="73" t="str">
        <f>IF(OR(path_project_list!F1260="course-collection",path_project_list!G1260="draft"),"",IF(path_project_list!D1039&amp;" - "&amp;path_project_list!E1039&lt;&gt;" - ",path_project_list!D1039&amp;" - "&amp;path_project_list!E1039,""))</f>
        <v>344 - Trouvez le métier de la tech qui vous correspond</v>
      </c>
      <c r="B1039" s="76" t="b">
        <f>IF(COUNTIF(A$1:A1039,A:A)=1,MAX(B$1:B1038)+1)</f>
        <v>0</v>
      </c>
      <c r="C1039" s="73" t="str">
        <f t="shared" si="13"/>
        <v/>
      </c>
    </row>
    <row r="1040" spans="1:3">
      <c r="A1040" s="73" t="str">
        <f>IF(OR(path_project_list!F1261="course-collection",path_project_list!G1261="draft"),"",IF(path_project_list!D1040&amp;" - "&amp;path_project_list!E1040&lt;&gt;" - ",path_project_list!D1040&amp;" - "&amp;path_project_list!E1040,""))</f>
        <v>344 - Trouvez le métier de la tech qui vous correspond</v>
      </c>
      <c r="B1040" s="76" t="b">
        <f>IF(COUNTIF(A$1:A1040,A:A)=1,MAX(B$1:B1039)+1)</f>
        <v>0</v>
      </c>
      <c r="C1040" s="73" t="str">
        <f t="shared" si="13"/>
        <v/>
      </c>
    </row>
    <row r="1041" spans="1:3">
      <c r="A1041" s="73" t="str">
        <f>IF(OR(path_project_list!F1262="course-collection",path_project_list!G1262="draft"),"",IF(path_project_list!D1041&amp;" - "&amp;path_project_list!E1041&lt;&gt;" - ",path_project_list!D1041&amp;" - "&amp;path_project_list!E1041,""))</f>
        <v>35 - Développeur frontend</v>
      </c>
      <c r="B1041" s="76">
        <f>IF(COUNTIF(A$1:A1041,A:A)=1,MAX(B$1:B1040)+1)</f>
        <v>211</v>
      </c>
      <c r="C1041" s="73" t="str">
        <f t="shared" si="13"/>
        <v/>
      </c>
    </row>
    <row r="1042" spans="1:3">
      <c r="A1042" s="73" t="str">
        <f>IF(OR(path_project_list!F1263="course-collection",path_project_list!G1263="draft"),"",IF(path_project_list!D1042&amp;" - "&amp;path_project_list!E1042&lt;&gt;" - ",path_project_list!D1042&amp;" - "&amp;path_project_list!E1042,""))</f>
        <v>35 - Développeur frontend</v>
      </c>
      <c r="B1042" s="76" t="b">
        <f>IF(COUNTIF(A$1:A1042,A:A)=1,MAX(B$1:B1041)+1)</f>
        <v>0</v>
      </c>
      <c r="C1042" s="73" t="str">
        <f t="shared" ref="C1042:C1105" si="14">INDEX(A:A,MATCH(ROW()-1,B:B),0)</f>
        <v/>
      </c>
    </row>
    <row r="1043" spans="1:3">
      <c r="A1043" s="73" t="str">
        <f>IF(OR(path_project_list!F1264="course-collection",path_project_list!G1264="draft"),"",IF(path_project_list!D1043&amp;" - "&amp;path_project_list!E1043&lt;&gt;" - ",path_project_list!D1043&amp;" - "&amp;path_project_list!E1043,""))</f>
        <v>35 - Développeur frontend</v>
      </c>
      <c r="B1043" s="76" t="b">
        <f>IF(COUNTIF(A$1:A1043,A:A)=1,MAX(B$1:B1042)+1)</f>
        <v>0</v>
      </c>
      <c r="C1043" s="73" t="str">
        <f t="shared" si="14"/>
        <v/>
      </c>
    </row>
    <row r="1044" spans="1:3">
      <c r="A1044" s="73" t="str">
        <f>IF(OR(path_project_list!F1265="course-collection",path_project_list!G1265="draft"),"",IF(path_project_list!D1044&amp;" - "&amp;path_project_list!E1044&lt;&gt;" - ",path_project_list!D1044&amp;" - "&amp;path_project_list!E1044,""))</f>
        <v>35 - Développeur frontend</v>
      </c>
      <c r="B1044" s="76" t="b">
        <f>IF(COUNTIF(A$1:A1044,A:A)=1,MAX(B$1:B1043)+1)</f>
        <v>0</v>
      </c>
      <c r="C1044" s="73" t="str">
        <f t="shared" si="14"/>
        <v/>
      </c>
    </row>
    <row r="1045" spans="1:3">
      <c r="A1045" s="73" t="str">
        <f>IF(OR(path_project_list!F1266="course-collection",path_project_list!G1266="draft"),"",IF(path_project_list!D1045&amp;" - "&amp;path_project_list!E1045&lt;&gt;" - ",path_project_list!D1045&amp;" - "&amp;path_project_list!E1045,""))</f>
        <v>35 - Développeur frontend</v>
      </c>
      <c r="B1045" s="76" t="b">
        <f>IF(COUNTIF(A$1:A1045,A:A)=1,MAX(B$1:B1044)+1)</f>
        <v>0</v>
      </c>
      <c r="C1045" s="73" t="str">
        <f t="shared" si="14"/>
        <v/>
      </c>
    </row>
    <row r="1046" spans="1:3">
      <c r="A1046" s="73" t="str">
        <f>IF(OR(path_project_list!F1267="course-collection",path_project_list!G1267="draft"),"",IF(path_project_list!D1046&amp;" - "&amp;path_project_list!E1046&lt;&gt;" - ",path_project_list!D1046&amp;" - "&amp;path_project_list!E1046,""))</f>
        <v>350 - Digital Marketing Trend Watch</v>
      </c>
      <c r="B1046" s="76">
        <f>IF(COUNTIF(A$1:A1046,A:A)=1,MAX(B$1:B1045)+1)</f>
        <v>212</v>
      </c>
      <c r="C1046" s="73" t="str">
        <f t="shared" si="14"/>
        <v/>
      </c>
    </row>
    <row r="1047" spans="1:3">
      <c r="A1047" s="73" t="str">
        <f>IF(OR(path_project_list!F1268="course-collection",path_project_list!G1268="draft"),"",IF(path_project_list!D1047&amp;" - "&amp;path_project_list!E1047&lt;&gt;" - ",path_project_list!D1047&amp;" - "&amp;path_project_list!E1047,""))</f>
        <v>352 - Performance testing in Django with Locust</v>
      </c>
      <c r="B1047" s="76">
        <f>IF(COUNTIF(A$1:A1047,A:A)=1,MAX(B$1:B1046)+1)</f>
        <v>213</v>
      </c>
      <c r="C1047" s="73" t="str">
        <f t="shared" si="14"/>
        <v/>
      </c>
    </row>
    <row r="1048" spans="1:3">
      <c r="A1048" s="73" t="str">
        <f>IF(OR(path_project_list!F1269="course-collection",path_project_list!G1269="draft"),"",IF(path_project_list!D1048&amp;" - "&amp;path_project_list!E1048&lt;&gt;" - ",path_project_list!D1048&amp;" - "&amp;path_project_list!E1048,""))</f>
        <v>353 - Sécurité des bases de données avec Django ORM</v>
      </c>
      <c r="B1048" s="76">
        <f>IF(COUNTIF(A$1:A1048,A:A)=1,MAX(B$1:B1047)+1)</f>
        <v>214</v>
      </c>
      <c r="C1048" s="73" t="str">
        <f t="shared" si="14"/>
        <v/>
      </c>
    </row>
    <row r="1049" spans="1:3">
      <c r="A1049" s="73" t="str">
        <f>IF(OR(path_project_list!F1270="course-collection",path_project_list!G1270="draft"),"",IF(path_project_list!D1049&amp;" - "&amp;path_project_list!E1049&lt;&gt;" - ",path_project_list!D1049&amp;" - "&amp;path_project_list!E1049,""))</f>
        <v>354 - Développement Web avec Django</v>
      </c>
      <c r="B1049" s="76">
        <f>IF(COUNTIF(A$1:A1049,A:A)=1,MAX(B$1:B1048)+1)</f>
        <v>215</v>
      </c>
      <c r="C1049" s="73" t="str">
        <f t="shared" si="14"/>
        <v/>
      </c>
    </row>
    <row r="1050" spans="1:3">
      <c r="A1050" s="73" t="str">
        <f>IF(OR(path_project_list!F1271="course-collection",path_project_list!G1271="draft"),"",IF(path_project_list!D1050&amp;" - "&amp;path_project_list!E1050&lt;&gt;" - ",path_project_list!D1050&amp;" - "&amp;path_project_list!E1050,""))</f>
        <v>354 - Développement Web avec Django</v>
      </c>
      <c r="B1050" s="76" t="b">
        <f>IF(COUNTIF(A$1:A1050,A:A)=1,MAX(B$1:B1049)+1)</f>
        <v>0</v>
      </c>
      <c r="C1050" s="73" t="str">
        <f t="shared" si="14"/>
        <v/>
      </c>
    </row>
    <row r="1051" spans="1:3">
      <c r="A1051" s="73" t="str">
        <f>IF(OR(path_project_list!F1272="course-collection",path_project_list!G1272="draft"),"",IF(path_project_list!D1051&amp;" - "&amp;path_project_list!E1051&lt;&gt;" - ",path_project_list!D1051&amp;" - "&amp;path_project_list!E1051,""))</f>
        <v>354 - Développement Web avec Django</v>
      </c>
      <c r="B1051" s="76" t="b">
        <f>IF(COUNTIF(A$1:A1051,A:A)=1,MAX(B$1:B1050)+1)</f>
        <v>0</v>
      </c>
      <c r="C1051" s="73" t="str">
        <f t="shared" si="14"/>
        <v/>
      </c>
    </row>
    <row r="1052" spans="1:3">
      <c r="A1052" s="73" t="str">
        <f>IF(OR(path_project_list!F1273="course-collection",path_project_list!G1273="draft"),"",IF(path_project_list!D1052&amp;" - "&amp;path_project_list!E1052&lt;&gt;" - ",path_project_list!D1052&amp;" - "&amp;path_project_list!E1052,""))</f>
        <v>354 - Développement Web avec Django</v>
      </c>
      <c r="B1052" s="76" t="b">
        <f>IF(COUNTIF(A$1:A1052,A:A)=1,MAX(B$1:B1051)+1)</f>
        <v>0</v>
      </c>
      <c r="C1052" s="73" t="str">
        <f t="shared" si="14"/>
        <v/>
      </c>
    </row>
    <row r="1053" spans="1:3">
      <c r="A1053" s="73" t="str">
        <f>IF(OR(path_project_list!F1274="course-collection",path_project_list!G1274="draft"),"",IF(path_project_list!D1053&amp;" - "&amp;path_project_list!E1053&lt;&gt;" - ",path_project_list!D1053&amp;" - "&amp;path_project_list!E1053,""))</f>
        <v>355 - Modélisation des données avec Python</v>
      </c>
      <c r="B1053" s="76">
        <f>IF(COUNTIF(A$1:A1053,A:A)=1,MAX(B$1:B1052)+1)</f>
        <v>216</v>
      </c>
      <c r="C1053" s="73" t="str">
        <f t="shared" si="14"/>
        <v/>
      </c>
    </row>
    <row r="1054" spans="1:3">
      <c r="A1054" s="73" t="str">
        <f>IF(OR(path_project_list!F1275="course-collection",path_project_list!G1275="draft"),"",IF(path_project_list!D1054&amp;" - "&amp;path_project_list!E1054&lt;&gt;" - ",path_project_list!D1054&amp;" - "&amp;path_project_list!E1054,""))</f>
        <v>356 - Data visualisation avec Tableau</v>
      </c>
      <c r="B1054" s="76">
        <f>IF(COUNTIF(A$1:A1054,A:A)=1,MAX(B$1:B1053)+1)</f>
        <v>217</v>
      </c>
      <c r="C1054" s="73" t="str">
        <f t="shared" si="14"/>
        <v/>
      </c>
    </row>
    <row r="1055" spans="1:3">
      <c r="A1055" s="73" t="str">
        <f>IF(OR(path_project_list!F1276="course-collection",path_project_list!G1276="draft"),"",IF(path_project_list!D1055&amp;" - "&amp;path_project_list!E1055&lt;&gt;" - ",path_project_list!D1055&amp;" - "&amp;path_project_list!E1055,""))</f>
        <v>357 - Gestion des données avec un outil d'ETL</v>
      </c>
      <c r="B1055" s="76">
        <f>IF(COUNTIF(A$1:A1055,A:A)=1,MAX(B$1:B1054)+1)</f>
        <v>218</v>
      </c>
      <c r="C1055" s="73" t="str">
        <f t="shared" si="14"/>
        <v/>
      </c>
    </row>
    <row r="1056" spans="1:3">
      <c r="A1056" s="73" t="str">
        <f>IF(OR(path_project_list!F1277="course-collection",path_project_list!G1277="draft"),"",IF(path_project_list!D1056&amp;" - "&amp;path_project_list!E1056&lt;&gt;" - ",path_project_list!D1056&amp;" - "&amp;path_project_list!E1056,""))</f>
        <v>358 - Gestion d'une base de données avec SQL</v>
      </c>
      <c r="B1056" s="76">
        <f>IF(COUNTIF(A$1:A1056,A:A)=1,MAX(B$1:B1055)+1)</f>
        <v>219</v>
      </c>
      <c r="C1056" s="73" t="str">
        <f t="shared" si="14"/>
        <v/>
      </c>
    </row>
    <row r="1057" spans="1:3">
      <c r="A1057" s="73" t="str">
        <f>IF(OR(path_project_list!F1278="course-collection",path_project_list!G1278="draft"),"",IF(path_project_list!D1057&amp;" - "&amp;path_project_list!E1057&lt;&gt;" - ",path_project_list!D1057&amp;" - "&amp;path_project_list!E1057,""))</f>
        <v>359 - Nettoyage des données avec Python</v>
      </c>
      <c r="B1057" s="76">
        <f>IF(COUNTIF(A$1:A1057,A:A)=1,MAX(B$1:B1056)+1)</f>
        <v>220</v>
      </c>
      <c r="C1057" s="73" t="str">
        <f t="shared" si="14"/>
        <v/>
      </c>
    </row>
    <row r="1058" spans="1:3">
      <c r="A1058" s="73" t="str">
        <f>IF(OR(path_project_list!F1279="course-collection",path_project_list!G1279="draft"),"",IF(path_project_list!D1058&amp;" - "&amp;path_project_list!E1058&lt;&gt;" - ",path_project_list!D1058&amp;" - "&amp;path_project_list!E1058,""))</f>
        <v>36 - Intégrateur web</v>
      </c>
      <c r="B1058" s="76">
        <f>IF(COUNTIF(A$1:A1058,A:A)=1,MAX(B$1:B1057)+1)</f>
        <v>221</v>
      </c>
      <c r="C1058" s="73" t="str">
        <f t="shared" si="14"/>
        <v/>
      </c>
    </row>
    <row r="1059" spans="1:3">
      <c r="A1059" s="73" t="str">
        <f>IF(OR(path_project_list!F1280="course-collection",path_project_list!G1280="draft"),"",IF(path_project_list!D1059&amp;" - "&amp;path_project_list!E1059&lt;&gt;" - ",path_project_list!D1059&amp;" - "&amp;path_project_list!E1059,""))</f>
        <v>36 - Intégrateur web</v>
      </c>
      <c r="B1059" s="76" t="b">
        <f>IF(COUNTIF(A$1:A1059,A:A)=1,MAX(B$1:B1058)+1)</f>
        <v>0</v>
      </c>
      <c r="C1059" s="73" t="str">
        <f t="shared" si="14"/>
        <v/>
      </c>
    </row>
    <row r="1060" spans="1:3">
      <c r="A1060" s="73" t="str">
        <f>IF(OR(path_project_list!F1281="course-collection",path_project_list!G1281="draft"),"",IF(path_project_list!D1060&amp;" - "&amp;path_project_list!E1060&lt;&gt;" - ",path_project_list!D1060&amp;" - "&amp;path_project_list!E1060,""))</f>
        <v>36 - Intégrateur web</v>
      </c>
      <c r="B1060" s="76" t="b">
        <f>IF(COUNTIF(A$1:A1060,A:A)=1,MAX(B$1:B1059)+1)</f>
        <v>0</v>
      </c>
      <c r="C1060" s="73" t="str">
        <f t="shared" si="14"/>
        <v/>
      </c>
    </row>
    <row r="1061" spans="1:3">
      <c r="A1061" s="73" t="str">
        <f>IF(OR(path_project_list!F1282="course-collection",path_project_list!G1282="draft"),"",IF(path_project_list!D1061&amp;" - "&amp;path_project_list!E1061&lt;&gt;" - ",path_project_list!D1061&amp;" - "&amp;path_project_list!E1061,""))</f>
        <v>36 - Intégrateur web</v>
      </c>
      <c r="B1061" s="76" t="b">
        <f>IF(COUNTIF(A$1:A1061,A:A)=1,MAX(B$1:B1060)+1)</f>
        <v>0</v>
      </c>
      <c r="C1061" s="73" t="str">
        <f t="shared" si="14"/>
        <v/>
      </c>
    </row>
    <row r="1062" spans="1:3">
      <c r="A1062" s="73" t="str">
        <f>IF(OR(path_project_list!F1283="course-collection",path_project_list!G1283="draft"),"",IF(path_project_list!D1062&amp;" - "&amp;path_project_list!E1062&lt;&gt;" - ",path_project_list!D1062&amp;" - "&amp;path_project_list!E1062,""))</f>
        <v>36 - Intégrateur web</v>
      </c>
      <c r="B1062" s="76" t="b">
        <f>IF(COUNTIF(A$1:A1062,A:A)=1,MAX(B$1:B1061)+1)</f>
        <v>0</v>
      </c>
      <c r="C1062" s="73" t="str">
        <f t="shared" si="14"/>
        <v/>
      </c>
    </row>
    <row r="1063" spans="1:3">
      <c r="A1063" s="73" t="str">
        <f>IF(OR(path_project_list!F1284="course-collection",path_project_list!G1284="draft"),"",IF(path_project_list!D1063&amp;" - "&amp;path_project_list!E1063&lt;&gt;" - ",path_project_list!D1063&amp;" - "&amp;path_project_list!E1063,""))</f>
        <v>360 - Analyse statistique des données avec Python</v>
      </c>
      <c r="B1063" s="76">
        <f>IF(COUNTIF(A$1:A1063,A:A)=1,MAX(B$1:B1062)+1)</f>
        <v>222</v>
      </c>
      <c r="C1063" s="73" t="str">
        <f t="shared" si="14"/>
        <v/>
      </c>
    </row>
    <row r="1064" spans="1:3">
      <c r="A1064" s="73" t="str">
        <f>IF(OR(path_project_list!F1285="course-collection",path_project_list!G1285="draft"),"",IF(path_project_list!D1064&amp;" - "&amp;path_project_list!E1064&lt;&gt;" - ",path_project_list!D1064&amp;" - "&amp;path_project_list!E1064,""))</f>
        <v>360 - Analyse statistique des données avec Python</v>
      </c>
      <c r="B1064" s="76" t="b">
        <f>IF(COUNTIF(A$1:A1064,A:A)=1,MAX(B$1:B1063)+1)</f>
        <v>0</v>
      </c>
      <c r="C1064" s="73" t="str">
        <f t="shared" si="14"/>
        <v/>
      </c>
    </row>
    <row r="1065" spans="1:3">
      <c r="A1065" s="73" t="str">
        <f>IF(OR(path_project_list!F1286="course-collection",path_project_list!G1286="draft"),"",IF(path_project_list!D1065&amp;" - "&amp;path_project_list!E1065&lt;&gt;" - ",path_project_list!D1065&amp;" - "&amp;path_project_list!E1065,""))</f>
        <v>362 - Front-end programming with React.js</v>
      </c>
      <c r="B1065" s="76">
        <f>IF(COUNTIF(A$1:A1065,A:A)=1,MAX(B$1:B1064)+1)</f>
        <v>223</v>
      </c>
      <c r="C1065" s="73" t="str">
        <f t="shared" si="14"/>
        <v/>
      </c>
    </row>
    <row r="1066" spans="1:3">
      <c r="A1066" s="73" t="str">
        <f>IF(OR(path_project_list!F1287="course-collection",path_project_list!G1287="draft"),"",IF(path_project_list!D1066&amp;" - "&amp;path_project_list!E1066&lt;&gt;" - ",path_project_list!D1066&amp;" - "&amp;path_project_list!E1066,""))</f>
        <v>362 - Front-end programming with React.js</v>
      </c>
      <c r="B1066" s="76" t="b">
        <f>IF(COUNTIF(A$1:A1066,A:A)=1,MAX(B$1:B1065)+1)</f>
        <v>0</v>
      </c>
      <c r="C1066" s="73" t="str">
        <f t="shared" si="14"/>
        <v/>
      </c>
    </row>
    <row r="1067" spans="1:3">
      <c r="A1067" s="73" t="str">
        <f>IF(OR(path_project_list!F1288="course-collection",path_project_list!G1288="draft"),"",IF(path_project_list!D1067&amp;" - "&amp;path_project_list!E1067&lt;&gt;" - ",path_project_list!D1067&amp;" - "&amp;path_project_list!E1067,""))</f>
        <v>362 - Front-end programming with React.js</v>
      </c>
      <c r="B1067" s="76" t="b">
        <f>IF(COUNTIF(A$1:A1067,A:A)=1,MAX(B$1:B1066)+1)</f>
        <v>0</v>
      </c>
      <c r="C1067" s="73" t="str">
        <f t="shared" si="14"/>
        <v/>
      </c>
    </row>
    <row r="1068" spans="1:3">
      <c r="A1068" s="73" t="str">
        <f>IF(OR(path_project_list!F1289="course-collection",path_project_list!G1289="draft"),"",IF(path_project_list!D1068&amp;" - "&amp;path_project_list!E1068&lt;&gt;" - ",path_project_list!D1068&amp;" - "&amp;path_project_list!E1068,""))</f>
        <v>210 - Machine Learning with Python</v>
      </c>
      <c r="B1068" s="76">
        <f>IF(COUNTIF(A$1:A1068,A:A)=1,MAX(B$1:B1067)+1)</f>
        <v>224</v>
      </c>
      <c r="C1068" s="73" t="str">
        <f t="shared" si="14"/>
        <v/>
      </c>
    </row>
    <row r="1069" spans="1:3">
      <c r="A1069" s="73" t="str">
        <f>IF(OR(path_project_list!F1290="course-collection",path_project_list!G1290="draft"),"",IF(path_project_list!D1069&amp;" - "&amp;path_project_list!E1069&lt;&gt;" - ",path_project_list!D1069&amp;" - "&amp;path_project_list!E1069,""))</f>
        <v>210 - Machine Learning with Python</v>
      </c>
      <c r="B1069" s="76" t="b">
        <f>IF(COUNTIF(A$1:A1069,A:A)=1,MAX(B$1:B1068)+1)</f>
        <v>0</v>
      </c>
      <c r="C1069" s="73" t="str">
        <f t="shared" si="14"/>
        <v/>
      </c>
    </row>
    <row r="1070" spans="1:3">
      <c r="A1070" s="73" t="str">
        <f>IF(OR(path_project_list!F1291="course-collection",path_project_list!G1291="draft"),"",IF(path_project_list!D1070&amp;" - "&amp;path_project_list!E1070&lt;&gt;" - ",path_project_list!D1070&amp;" - "&amp;path_project_list!E1070,""))</f>
        <v>211 - Digital Transformation Fundamentals</v>
      </c>
      <c r="B1070" s="76">
        <f>IF(COUNTIF(A$1:A1070,A:A)=1,MAX(B$1:B1069)+1)</f>
        <v>225</v>
      </c>
      <c r="C1070" s="73" t="str">
        <f t="shared" si="14"/>
        <v/>
      </c>
    </row>
    <row r="1071" spans="1:3">
      <c r="A1071" s="73" t="str">
        <f>IF(OR(path_project_list!F1292="course-collection",path_project_list!G1292="draft"),"",IF(path_project_list!D1071&amp;" - "&amp;path_project_list!E1071&lt;&gt;" - ",path_project_list!D1071&amp;" - "&amp;path_project_list!E1071,""))</f>
        <v>212 - Gestion de projet agile avec SCRUM</v>
      </c>
      <c r="B1071" s="76">
        <f>IF(COUNTIF(A$1:A1071,A:A)=1,MAX(B$1:B1070)+1)</f>
        <v>226</v>
      </c>
      <c r="C1071" s="73" t="str">
        <f t="shared" si="14"/>
        <v/>
      </c>
    </row>
    <row r="1072" spans="1:3">
      <c r="A1072" s="73" t="str">
        <f>IF(OR(path_project_list!F1293="course-collection",path_project_list!G1293="draft"),"",IF(path_project_list!D1072&amp;" - "&amp;path_project_list!E1072&lt;&gt;" - ",path_project_list!D1072&amp;" - "&amp;path_project_list!E1072,""))</f>
        <v>212 - Gestion de projet agile avec SCRUM</v>
      </c>
      <c r="B1072" s="76" t="b">
        <f>IF(COUNTIF(A$1:A1072,A:A)=1,MAX(B$1:B1071)+1)</f>
        <v>0</v>
      </c>
      <c r="C1072" s="73" t="str">
        <f t="shared" si="14"/>
        <v/>
      </c>
    </row>
    <row r="1073" spans="1:3">
      <c r="A1073" s="73" t="str">
        <f>IF(OR(path_project_list!F1294="course-collection",path_project_list!G1294="draft"),"",IF(path_project_list!D1073&amp;" - "&amp;path_project_list!E1073&lt;&gt;" - ",path_project_list!D1073&amp;" - "&amp;path_project_list!E1073,""))</f>
        <v>213 - Négociation Commerciale et Vente</v>
      </c>
      <c r="B1073" s="76">
        <f>IF(COUNTIF(A$1:A1073,A:A)=1,MAX(B$1:B1072)+1)</f>
        <v>227</v>
      </c>
      <c r="C1073" s="73" t="str">
        <f t="shared" si="14"/>
        <v/>
      </c>
    </row>
    <row r="1074" spans="1:3">
      <c r="A1074" s="73" t="str">
        <f>IF(OR(path_project_list!F1295="course-collection",path_project_list!G1295="draft"),"",IF(path_project_list!D1074&amp;" - "&amp;path_project_list!E1074&lt;&gt;" - ",path_project_list!D1074&amp;" - "&amp;path_project_list!E1074,""))</f>
        <v>213 - Négociation Commerciale et Vente</v>
      </c>
      <c r="B1074" s="76" t="b">
        <f>IF(COUNTIF(A$1:A1074,A:A)=1,MAX(B$1:B1073)+1)</f>
        <v>0</v>
      </c>
      <c r="C1074" s="73" t="str">
        <f t="shared" si="14"/>
        <v/>
      </c>
    </row>
    <row r="1075" spans="1:3">
      <c r="A1075" s="73" t="str">
        <f>IF(OR(path_project_list!F1296="course-collection",path_project_list!G1296="draft"),"",IF(path_project_list!D1075&amp;" - "&amp;path_project_list!E1075&lt;&gt;" - ",path_project_list!D1075&amp;" - "&amp;path_project_list!E1075,""))</f>
        <v>214 - Conception de solutions Business avec Salesforce</v>
      </c>
      <c r="B1075" s="76">
        <f>IF(COUNTIF(A$1:A1075,A:A)=1,MAX(B$1:B1074)+1)</f>
        <v>228</v>
      </c>
      <c r="C1075" s="73" t="str">
        <f t="shared" si="14"/>
        <v/>
      </c>
    </row>
    <row r="1076" spans="1:3">
      <c r="A1076" s="73" t="str">
        <f>IF(OR(path_project_list!F1297="course-collection",path_project_list!G1297="draft"),"",IF(path_project_list!D1076&amp;" - "&amp;path_project_list!E1076&lt;&gt;" - ",path_project_list!D1076&amp;" - "&amp;path_project_list!E1076,""))</f>
        <v>214 - Conception de solutions Business avec Salesforce</v>
      </c>
      <c r="B1076" s="76" t="b">
        <f>IF(COUNTIF(A$1:A1076,A:A)=1,MAX(B$1:B1075)+1)</f>
        <v>0</v>
      </c>
      <c r="C1076" s="73" t="str">
        <f t="shared" si="14"/>
        <v/>
      </c>
    </row>
    <row r="1077" spans="1:3">
      <c r="A1077" s="73" t="str">
        <f>IF(OR(path_project_list!F1298="course-collection",path_project_list!G1298="draft"),"",IF(path_project_list!D1077&amp;" - "&amp;path_project_list!E1077&lt;&gt;" - ",path_project_list!D1077&amp;" - "&amp;path_project_list!E1077,""))</f>
        <v>215 - Programmation Full-Stack avec Vue.js, Node, Express et MongoDB</v>
      </c>
      <c r="B1077" s="76">
        <f>IF(COUNTIF(A$1:A1077,A:A)=1,MAX(B$1:B1076)+1)</f>
        <v>229</v>
      </c>
      <c r="C1077" s="73" t="str">
        <f t="shared" si="14"/>
        <v/>
      </c>
    </row>
    <row r="1078" spans="1:3">
      <c r="A1078" s="73" t="str">
        <f>IF(OR(path_project_list!F1299="course-collection",path_project_list!G1299="draft"),"",IF(path_project_list!D1078&amp;" - "&amp;path_project_list!E1078&lt;&gt;" - ",path_project_list!D1078&amp;" - "&amp;path_project_list!E1078,""))</f>
        <v>215 - Programmation Full-Stack avec Vue.js, Node, Express et MongoDB</v>
      </c>
      <c r="B1078" s="76" t="b">
        <f>IF(COUNTIF(A$1:A1078,A:A)=1,MAX(B$1:B1077)+1)</f>
        <v>0</v>
      </c>
      <c r="C1078" s="73" t="str">
        <f t="shared" si="14"/>
        <v/>
      </c>
    </row>
    <row r="1079" spans="1:3">
      <c r="A1079" s="73" t="str">
        <f>IF(OR(path_project_list!F1300="course-collection",path_project_list!G1300="draft"),"",IF(path_project_list!D1079&amp;" - "&amp;path_project_list!E1079&lt;&gt;" - ",path_project_list!D1079&amp;" - "&amp;path_project_list!E1079,""))</f>
        <v>216 - Analyse exploratoire avec Python - Fondamentaux</v>
      </c>
      <c r="B1079" s="76">
        <f>IF(COUNTIF(A$1:A1079,A:A)=1,MAX(B$1:B1078)+1)</f>
        <v>230</v>
      </c>
      <c r="C1079" s="73" t="str">
        <f t="shared" si="14"/>
        <v/>
      </c>
    </row>
    <row r="1080" spans="1:3">
      <c r="A1080" s="73" t="str">
        <f>IF(OR(path_project_list!F1301="course-collection",path_project_list!G1301="draft"),"",IF(path_project_list!D1080&amp;" - "&amp;path_project_list!E1080&lt;&gt;" - ",path_project_list!D1080&amp;" - "&amp;path_project_list!E1080,""))</f>
        <v>217 - Data visualisation avec Tableau</v>
      </c>
      <c r="B1080" s="76">
        <f>IF(COUNTIF(A$1:A1080,A:A)=1,MAX(B$1:B1079)+1)</f>
        <v>231</v>
      </c>
      <c r="C1080" s="73" t="str">
        <f t="shared" si="14"/>
        <v/>
      </c>
    </row>
    <row r="1081" spans="1:3">
      <c r="A1081" s="73" t="str">
        <f>IF(OR(path_project_list!F1302="course-collection",path_project_list!G1302="draft"),"",IF(path_project_list!D1081&amp;" - "&amp;path_project_list!E1081&lt;&gt;" - ",path_project_list!D1081&amp;" - "&amp;path_project_list!E1081,""))</f>
        <v>218 - Créateur d'entreprise</v>
      </c>
      <c r="B1081" s="76">
        <f>IF(COUNTIF(A$1:A1081,A:A)=1,MAX(B$1:B1080)+1)</f>
        <v>232</v>
      </c>
      <c r="C1081" s="73" t="str">
        <f t="shared" si="14"/>
        <v/>
      </c>
    </row>
    <row r="1082" spans="1:3">
      <c r="A1082" s="73" t="str">
        <f>IF(OR(path_project_list!F1303="course-collection",path_project_list!G1303="draft"),"",IF(path_project_list!D1082&amp;" - "&amp;path_project_list!E1082&lt;&gt;" - ",path_project_list!D1082&amp;" - "&amp;path_project_list!E1082,""))</f>
        <v>218 - Créateur d'entreprise</v>
      </c>
      <c r="B1082" s="76" t="b">
        <f>IF(COUNTIF(A$1:A1082,A:A)=1,MAX(B$1:B1081)+1)</f>
        <v>0</v>
      </c>
      <c r="C1082" s="73" t="str">
        <f t="shared" si="14"/>
        <v/>
      </c>
    </row>
    <row r="1083" spans="1:3">
      <c r="A1083" s="73" t="str">
        <f>IF(OR(path_project_list!F1304="course-collection",path_project_list!G1304="draft"),"",IF(path_project_list!D1083&amp;" - "&amp;path_project_list!E1083&lt;&gt;" - ",path_project_list!D1083&amp;" - "&amp;path_project_list!E1083,""))</f>
        <v>218 - Créateur d'entreprise</v>
      </c>
      <c r="B1083" s="76" t="b">
        <f>IF(COUNTIF(A$1:A1083,A:A)=1,MAX(B$1:B1082)+1)</f>
        <v>0</v>
      </c>
      <c r="C1083" s="73" t="str">
        <f t="shared" si="14"/>
        <v/>
      </c>
    </row>
    <row r="1084" spans="1:3">
      <c r="A1084" s="73" t="str">
        <f>IF(OR(path_project_list!F1305="course-collection",path_project_list!G1305="draft"),"",IF(path_project_list!D1084&amp;" - "&amp;path_project_list!E1084&lt;&gt;" - ",path_project_list!D1084&amp;" - "&amp;path_project_list!E1084,""))</f>
        <v>218 - Créateur d'entreprise</v>
      </c>
      <c r="B1084" s="76" t="b">
        <f>IF(COUNTIF(A$1:A1084,A:A)=1,MAX(B$1:B1083)+1)</f>
        <v>0</v>
      </c>
      <c r="C1084" s="73" t="str">
        <f t="shared" si="14"/>
        <v/>
      </c>
    </row>
    <row r="1085" spans="1:3">
      <c r="A1085" s="73" t="str">
        <f>IF(OR(path_project_list!F1306="course-collection",path_project_list!G1306="draft"),"",IF(path_project_list!D1085&amp;" - "&amp;path_project_list!E1085&lt;&gt;" - ",path_project_list!D1085&amp;" - "&amp;path_project_list!E1085,""))</f>
        <v>218 - Créateur d'entreprise</v>
      </c>
      <c r="B1085" s="76" t="b">
        <f>IF(COUNTIF(A$1:A1085,A:A)=1,MAX(B$1:B1084)+1)</f>
        <v>0</v>
      </c>
      <c r="C1085" s="73" t="str">
        <f t="shared" si="14"/>
        <v/>
      </c>
    </row>
    <row r="1086" spans="1:3">
      <c r="A1086" s="73" t="str">
        <f>IF(OR(path_project_list!F1307="course-collection",path_project_list!G1307="draft"),"",IF(path_project_list!D1086&amp;" - "&amp;path_project_list!E1086&lt;&gt;" - ",path_project_list!D1086&amp;" - "&amp;path_project_list!E1086,""))</f>
        <v>219 - Spécification fonctionnelle et technique avec méthodologie agile</v>
      </c>
      <c r="B1086" s="76">
        <f>IF(COUNTIF(A$1:A1086,A:A)=1,MAX(B$1:B1085)+1)</f>
        <v>233</v>
      </c>
      <c r="C1086" s="73" t="str">
        <f t="shared" si="14"/>
        <v/>
      </c>
    </row>
    <row r="1087" spans="1:3">
      <c r="A1087" s="73" t="str">
        <f>IF(OR(path_project_list!F1308="course-collection",path_project_list!G1308="draft"),"",IF(path_project_list!D1087&amp;" - "&amp;path_project_list!E1087&lt;&gt;" - ",path_project_list!D1087&amp;" - "&amp;path_project_list!E1087,""))</f>
        <v>221 - Analyse Logicielle avec UML</v>
      </c>
      <c r="B1087" s="76">
        <f>IF(COUNTIF(A$1:A1087,A:A)=1,MAX(B$1:B1086)+1)</f>
        <v>234</v>
      </c>
      <c r="C1087" s="73" t="str">
        <f t="shared" si="14"/>
        <v/>
      </c>
    </row>
    <row r="1088" spans="1:3">
      <c r="A1088" s="73" t="str">
        <f>IF(OR(path_project_list!F1309="course-collection",path_project_list!G1309="draft"),"",IF(path_project_list!D1088&amp;" - "&amp;path_project_list!E1088&lt;&gt;" - ",path_project_list!D1088&amp;" - "&amp;path_project_list!E1088,""))</f>
        <v>222 - Intégration Web avec HTML5 &amp; CSS3</v>
      </c>
      <c r="B1088" s="76">
        <f>IF(COUNTIF(A$1:A1088,A:A)=1,MAX(B$1:B1087)+1)</f>
        <v>235</v>
      </c>
      <c r="C1088" s="73" t="str">
        <f t="shared" si="14"/>
        <v/>
      </c>
    </row>
    <row r="1089" spans="1:3">
      <c r="A1089" s="73" t="str">
        <f>IF(OR(path_project_list!F1310="course-collection",path_project_list!G1310="draft"),"",IF(path_project_list!D1089&amp;" - "&amp;path_project_list!E1089&lt;&gt;" - ",path_project_list!D1089&amp;" - "&amp;path_project_list!E1089,""))</f>
        <v>224 - Test Logiciel avec le TDD</v>
      </c>
      <c r="B1089" s="76">
        <f>IF(COUNTIF(A$1:A1089,A:A)=1,MAX(B$1:B1088)+1)</f>
        <v>236</v>
      </c>
      <c r="C1089" s="73" t="str">
        <f t="shared" si="14"/>
        <v/>
      </c>
    </row>
    <row r="1090" spans="1:3">
      <c r="A1090" s="73" t="str">
        <f>IF(OR(path_project_list!F1311="course-collection",path_project_list!G1311="draft"),"",IF(path_project_list!D1090&amp;" - "&amp;path_project_list!E1090&lt;&gt;" - ",path_project_list!D1090&amp;" - "&amp;path_project_list!E1090,""))</f>
        <v>224 - Test Logiciel avec le TDD</v>
      </c>
      <c r="B1090" s="76" t="b">
        <f>IF(COUNTIF(A$1:A1090,A:A)=1,MAX(B$1:B1089)+1)</f>
        <v>0</v>
      </c>
      <c r="C1090" s="73" t="str">
        <f t="shared" si="14"/>
        <v/>
      </c>
    </row>
    <row r="1091" spans="1:3">
      <c r="A1091" s="73" t="str">
        <f>IF(OR(path_project_list!F1312="course-collection",path_project_list!G1312="draft"),"",IF(path_project_list!D1091&amp;" - "&amp;path_project_list!E1091&lt;&gt;" - ",path_project_list!D1091&amp;" - "&amp;path_project_list!E1091,""))</f>
        <v>225 - Animations CSS avec Sass</v>
      </c>
      <c r="B1091" s="76">
        <f>IF(COUNTIF(A$1:A1091,A:A)=1,MAX(B$1:B1090)+1)</f>
        <v>237</v>
      </c>
      <c r="C1091" s="73" t="str">
        <f t="shared" si="14"/>
        <v/>
      </c>
    </row>
    <row r="1092" spans="1:3">
      <c r="A1092" s="73" t="str">
        <f>IF(OR(path_project_list!F1313="course-collection",path_project_list!G1313="draft"),"",IF(path_project_list!D1092&amp;" - "&amp;path_project_list!E1092&lt;&gt;" - ",path_project_list!D1092&amp;" - "&amp;path_project_list!E1092,""))</f>
        <v>227 - Optimisation Web avec SEO &amp; Accessibilité</v>
      </c>
      <c r="B1092" s="76">
        <f>IF(COUNTIF(A$1:A1092,A:A)=1,MAX(B$1:B1091)+1)</f>
        <v>238</v>
      </c>
      <c r="C1092" s="73" t="str">
        <f t="shared" si="14"/>
        <v/>
      </c>
    </row>
    <row r="1093" spans="1:3">
      <c r="A1093" s="73" t="str">
        <f>IF(OR(path_project_list!F1314="course-collection",path_project_list!G1314="draft"),"",IF(path_project_list!D1093&amp;" - "&amp;path_project_list!E1093&lt;&gt;" - ",path_project_list!D1093&amp;" - "&amp;path_project_list!E1093,""))</f>
        <v>228 - Sécurisation et Gestion d'APIs</v>
      </c>
      <c r="B1093" s="76">
        <f>IF(COUNTIF(A$1:A1093,A:A)=1,MAX(B$1:B1092)+1)</f>
        <v>239</v>
      </c>
      <c r="C1093" s="73" t="str">
        <f t="shared" si="14"/>
        <v/>
      </c>
    </row>
    <row r="1094" spans="1:3">
      <c r="A1094" s="73" t="str">
        <f>IF(OR(path_project_list!F1315="course-collection",path_project_list!G1315="draft"),"",IF(path_project_list!D1094&amp;" - "&amp;path_project_list!E1094&lt;&gt;" - ",path_project_list!D1094&amp;" - "&amp;path_project_list!E1094,""))</f>
        <v>229 - Spécification fonctionnelle et technique</v>
      </c>
      <c r="B1094" s="76">
        <f>IF(COUNTIF(A$1:A1094,A:A)=1,MAX(B$1:B1093)+1)</f>
        <v>240</v>
      </c>
      <c r="C1094" s="73" t="str">
        <f t="shared" si="14"/>
        <v/>
      </c>
    </row>
    <row r="1095" spans="1:3">
      <c r="A1095" s="73" t="str">
        <f>IF(OR(path_project_list!F1316="course-collection",path_project_list!G1316="draft"),"",IF(path_project_list!D1095&amp;" - "&amp;path_project_list!E1095&lt;&gt;" - ",path_project_list!D1095&amp;" - "&amp;path_project_list!E1095,""))</f>
        <v/>
      </c>
      <c r="B1095" s="76">
        <f>IF(COUNTIF(A$1:A1095,A:A)=1,MAX(B$1:B1094)+1)</f>
        <v>241</v>
      </c>
      <c r="C1095" s="73" t="str">
        <f t="shared" si="14"/>
        <v/>
      </c>
    </row>
    <row r="1096" spans="1:3">
      <c r="A1096" s="73" t="str">
        <f>IF(OR(path_project_list!F1317="course-collection",path_project_list!G1317="draft"),"",IF(path_project_list!D1096&amp;" - "&amp;path_project_list!E1096&lt;&gt;" - ",path_project_list!D1096&amp;" - "&amp;path_project_list!E1096,""))</f>
        <v/>
      </c>
      <c r="B1096" s="76" t="b">
        <f>IF(COUNTIF(A$1:A1096,A:A)=1,MAX(B$1:B1095)+1)</f>
        <v>0</v>
      </c>
      <c r="C1096" s="73" t="str">
        <f t="shared" si="14"/>
        <v/>
      </c>
    </row>
    <row r="1097" spans="1:3">
      <c r="A1097" s="73" t="str">
        <f>IF(OR(path_project_list!F1318="course-collection",path_project_list!G1318="draft"),"",IF(path_project_list!D1097&amp;" - "&amp;path_project_list!E1097&lt;&gt;" - ",path_project_list!D1097&amp;" - "&amp;path_project_list!E1097,""))</f>
        <v/>
      </c>
      <c r="B1097" s="76" t="b">
        <f>IF(COUNTIF(A$1:A1097,A:A)=1,MAX(B$1:B1096)+1)</f>
        <v>0</v>
      </c>
      <c r="C1097" s="73" t="str">
        <f t="shared" si="14"/>
        <v/>
      </c>
    </row>
    <row r="1098" spans="1:3">
      <c r="A1098" s="73" t="str">
        <f>IF(OR(path_project_list!F1319="course-collection",path_project_list!G1319="draft"),"",IF(path_project_list!D1098&amp;" - "&amp;path_project_list!E1098&lt;&gt;" - ",path_project_list!D1098&amp;" - "&amp;path_project_list!E1098,""))</f>
        <v/>
      </c>
      <c r="B1098" s="76" t="b">
        <f>IF(COUNTIF(A$1:A1098,A:A)=1,MAX(B$1:B1097)+1)</f>
        <v>0</v>
      </c>
      <c r="C1098" s="73" t="str">
        <f t="shared" si="14"/>
        <v/>
      </c>
    </row>
    <row r="1099" spans="1:3">
      <c r="A1099" s="73" t="str">
        <f>IF(OR(path_project_list!F1320="course-collection",path_project_list!G1320="draft"),"",IF(path_project_list!D1099&amp;" - "&amp;path_project_list!E1099&lt;&gt;" - ",path_project_list!D1099&amp;" - "&amp;path_project_list!E1099,""))</f>
        <v/>
      </c>
      <c r="B1099" s="76" t="b">
        <f>IF(COUNTIF(A$1:A1099,A:A)=1,MAX(B$1:B1098)+1)</f>
        <v>0</v>
      </c>
      <c r="C1099" s="73" t="str">
        <f t="shared" si="14"/>
        <v/>
      </c>
    </row>
    <row r="1100" spans="1:3">
      <c r="A1100" s="73" t="str">
        <f>IF(OR(path_project_list!F1321="course-collection",path_project_list!G1321="draft"),"",IF(path_project_list!D1100&amp;" - "&amp;path_project_list!E1100&lt;&gt;" - ",path_project_list!D1100&amp;" - "&amp;path_project_list!E1100,""))</f>
        <v/>
      </c>
      <c r="B1100" s="76" t="b">
        <f>IF(COUNTIF(A$1:A1100,A:A)=1,MAX(B$1:B1099)+1)</f>
        <v>0</v>
      </c>
      <c r="C1100" s="73" t="str">
        <f t="shared" si="14"/>
        <v/>
      </c>
    </row>
    <row r="1101" spans="1:3">
      <c r="A1101" s="73" t="str">
        <f>IF(OR(path_project_list!F1322="course-collection",path_project_list!G1322="draft"),"",IF(path_project_list!D1101&amp;" - "&amp;path_project_list!E1101&lt;&gt;" - ",path_project_list!D1101&amp;" - "&amp;path_project_list!E1101,""))</f>
        <v/>
      </c>
      <c r="B1101" s="76" t="b">
        <f>IF(COUNTIF(A$1:A1101,A:A)=1,MAX(B$1:B1100)+1)</f>
        <v>0</v>
      </c>
      <c r="C1101" s="73" t="str">
        <f t="shared" si="14"/>
        <v/>
      </c>
    </row>
    <row r="1102" spans="1:3">
      <c r="A1102" s="73" t="str">
        <f>IF(OR(path_project_list!F1323="course-collection",path_project_list!G1323="draft"),"",IF(path_project_list!D1102&amp;" - "&amp;path_project_list!E1102&lt;&gt;" - ",path_project_list!D1102&amp;" - "&amp;path_project_list!E1102,""))</f>
        <v/>
      </c>
      <c r="B1102" s="76" t="b">
        <f>IF(COUNTIF(A$1:A1102,A:A)=1,MAX(B$1:B1101)+1)</f>
        <v>0</v>
      </c>
      <c r="C1102" s="73" t="str">
        <f t="shared" si="14"/>
        <v/>
      </c>
    </row>
    <row r="1103" spans="1:3">
      <c r="A1103" s="73" t="str">
        <f>IF(OR(path_project_list!F1324="course-collection",path_project_list!G1324="draft"),"",IF(path_project_list!D1103&amp;" - "&amp;path_project_list!E1103&lt;&gt;" - ",path_project_list!D1103&amp;" - "&amp;path_project_list!E1103,""))</f>
        <v/>
      </c>
      <c r="B1103" s="76" t="b">
        <f>IF(COUNTIF(A$1:A1103,A:A)=1,MAX(B$1:B1102)+1)</f>
        <v>0</v>
      </c>
      <c r="C1103" s="73" t="str">
        <f t="shared" si="14"/>
        <v/>
      </c>
    </row>
    <row r="1104" spans="1:3">
      <c r="A1104" s="73" t="str">
        <f>IF(OR(path_project_list!F1325="course-collection",path_project_list!G1325="draft"),"",IF(path_project_list!D1104&amp;" - "&amp;path_project_list!E1104&lt;&gt;" - ",path_project_list!D1104&amp;" - "&amp;path_project_list!E1104,""))</f>
        <v/>
      </c>
      <c r="B1104" s="76" t="b">
        <f>IF(COUNTIF(A$1:A1104,A:A)=1,MAX(B$1:B1103)+1)</f>
        <v>0</v>
      </c>
      <c r="C1104" s="73" t="str">
        <f t="shared" si="14"/>
        <v/>
      </c>
    </row>
    <row r="1105" spans="1:3">
      <c r="A1105" s="73" t="str">
        <f>IF(OR(path_project_list!F1326="course-collection",path_project_list!G1326="draft"),"",IF(path_project_list!D1105&amp;" - "&amp;path_project_list!E1105&lt;&gt;" - ",path_project_list!D1105&amp;" - "&amp;path_project_list!E1105,""))</f>
        <v/>
      </c>
      <c r="B1105" s="76" t="b">
        <f>IF(COUNTIF(A$1:A1105,A:A)=1,MAX(B$1:B1104)+1)</f>
        <v>0</v>
      </c>
      <c r="C1105" s="73" t="str">
        <f t="shared" si="14"/>
        <v/>
      </c>
    </row>
    <row r="1106" spans="1:3">
      <c r="A1106" s="73" t="str">
        <f>IF(OR(path_project_list!F1327="course-collection",path_project_list!G1327="draft"),"",IF(path_project_list!D1106&amp;" - "&amp;path_project_list!E1106&lt;&gt;" - ",path_project_list!D1106&amp;" - "&amp;path_project_list!E1106,""))</f>
        <v/>
      </c>
      <c r="B1106" s="76" t="b">
        <f>IF(COUNTIF(A$1:A1106,A:A)=1,MAX(B$1:B1105)+1)</f>
        <v>0</v>
      </c>
      <c r="C1106" s="73" t="str">
        <f t="shared" ref="C1106:C1169" si="15">INDEX(A:A,MATCH(ROW()-1,B:B),0)</f>
        <v/>
      </c>
    </row>
    <row r="1107" spans="1:3">
      <c r="A1107" s="73" t="str">
        <f>IF(OR(path_project_list!F1328="course-collection",path_project_list!G1328="draft"),"",IF(path_project_list!D1107&amp;" - "&amp;path_project_list!E1107&lt;&gt;" - ",path_project_list!D1107&amp;" - "&amp;path_project_list!E1107,""))</f>
        <v/>
      </c>
      <c r="B1107" s="76" t="b">
        <f>IF(COUNTIF(A$1:A1107,A:A)=1,MAX(B$1:B1106)+1)</f>
        <v>0</v>
      </c>
      <c r="C1107" s="73" t="str">
        <f t="shared" si="15"/>
        <v/>
      </c>
    </row>
    <row r="1108" spans="1:3">
      <c r="A1108" s="73" t="str">
        <f>IF(OR(path_project_list!F1329="course-collection",path_project_list!G1329="draft"),"",IF(path_project_list!D1108&amp;" - "&amp;path_project_list!E1108&lt;&gt;" - ",path_project_list!D1108&amp;" - "&amp;path_project_list!E1108,""))</f>
        <v/>
      </c>
      <c r="B1108" s="76" t="b">
        <f>IF(COUNTIF(A$1:A1108,A:A)=1,MAX(B$1:B1107)+1)</f>
        <v>0</v>
      </c>
      <c r="C1108" s="73" t="str">
        <f t="shared" si="15"/>
        <v/>
      </c>
    </row>
    <row r="1109" spans="1:3">
      <c r="A1109" s="73" t="str">
        <f>IF(OR(path_project_list!F1330="course-collection",path_project_list!G1330="draft"),"",IF(path_project_list!D1109&amp;" - "&amp;path_project_list!E1109&lt;&gt;" - ",path_project_list!D1109&amp;" - "&amp;path_project_list!E1109,""))</f>
        <v/>
      </c>
      <c r="B1109" s="76" t="b">
        <f>IF(COUNTIF(A$1:A1109,A:A)=1,MAX(B$1:B1108)+1)</f>
        <v>0</v>
      </c>
      <c r="C1109" s="73" t="str">
        <f t="shared" si="15"/>
        <v/>
      </c>
    </row>
    <row r="1110" spans="1:3">
      <c r="A1110" s="73" t="str">
        <f>IF(OR(path_project_list!F1331="course-collection",path_project_list!G1331="draft"),"",IF(path_project_list!D1110&amp;" - "&amp;path_project_list!E1110&lt;&gt;" - ",path_project_list!D1110&amp;" - "&amp;path_project_list!E1110,""))</f>
        <v/>
      </c>
      <c r="B1110" s="76" t="b">
        <f>IF(COUNTIF(A$1:A1110,A:A)=1,MAX(B$1:B1109)+1)</f>
        <v>0</v>
      </c>
      <c r="C1110" s="73" t="str">
        <f t="shared" si="15"/>
        <v/>
      </c>
    </row>
    <row r="1111" spans="1:3">
      <c r="A1111" s="73" t="str">
        <f>IF(OR(path_project_list!F1332="course-collection",path_project_list!G1332="draft"),"",IF(path_project_list!D1111&amp;" - "&amp;path_project_list!E1111&lt;&gt;" - ",path_project_list!D1111&amp;" - "&amp;path_project_list!E1111,""))</f>
        <v/>
      </c>
      <c r="B1111" s="76" t="b">
        <f>IF(COUNTIF(A$1:A1111,A:A)=1,MAX(B$1:B1110)+1)</f>
        <v>0</v>
      </c>
      <c r="C1111" s="73" t="str">
        <f t="shared" si="15"/>
        <v/>
      </c>
    </row>
    <row r="1112" spans="1:3">
      <c r="A1112" s="73" t="str">
        <f>IF(OR(path_project_list!F1333="course-collection",path_project_list!G1333="draft"),"",IF(path_project_list!D1112&amp;" - "&amp;path_project_list!E1112&lt;&gt;" - ",path_project_list!D1112&amp;" - "&amp;path_project_list!E1112,""))</f>
        <v/>
      </c>
      <c r="B1112" s="76" t="b">
        <f>IF(COUNTIF(A$1:A1112,A:A)=1,MAX(B$1:B1111)+1)</f>
        <v>0</v>
      </c>
      <c r="C1112" s="73" t="str">
        <f t="shared" si="15"/>
        <v/>
      </c>
    </row>
    <row r="1113" spans="1:3">
      <c r="A1113" s="73" t="str">
        <f>IF(OR(path_project_list!F1334="course-collection",path_project_list!G1334="draft"),"",IF(path_project_list!D1113&amp;" - "&amp;path_project_list!E1113&lt;&gt;" - ",path_project_list!D1113&amp;" - "&amp;path_project_list!E1113,""))</f>
        <v/>
      </c>
      <c r="B1113" s="76" t="b">
        <f>IF(COUNTIF(A$1:A1113,A:A)=1,MAX(B$1:B1112)+1)</f>
        <v>0</v>
      </c>
      <c r="C1113" s="73" t="str">
        <f t="shared" si="15"/>
        <v/>
      </c>
    </row>
    <row r="1114" spans="1:3">
      <c r="A1114" s="73" t="str">
        <f>IF(OR(path_project_list!F1335="course-collection",path_project_list!G1335="draft"),"",IF(path_project_list!D1114&amp;" - "&amp;path_project_list!E1114&lt;&gt;" - ",path_project_list!D1114&amp;" - "&amp;path_project_list!E1114,""))</f>
        <v/>
      </c>
      <c r="B1114" s="76" t="b">
        <f>IF(COUNTIF(A$1:A1114,A:A)=1,MAX(B$1:B1113)+1)</f>
        <v>0</v>
      </c>
      <c r="C1114" s="73" t="str">
        <f t="shared" si="15"/>
        <v/>
      </c>
    </row>
    <row r="1115" spans="1:3">
      <c r="A1115" s="73" t="str">
        <f>IF(OR(path_project_list!F1336="course-collection",path_project_list!G1336="draft"),"",IF(path_project_list!D1115&amp;" - "&amp;path_project_list!E1115&lt;&gt;" - ",path_project_list!D1115&amp;" - "&amp;path_project_list!E1115,""))</f>
        <v/>
      </c>
      <c r="B1115" s="76" t="b">
        <f>IF(COUNTIF(A$1:A1115,A:A)=1,MAX(B$1:B1114)+1)</f>
        <v>0</v>
      </c>
      <c r="C1115" s="73" t="str">
        <f t="shared" si="15"/>
        <v/>
      </c>
    </row>
    <row r="1116" spans="1:3">
      <c r="A1116" s="73" t="str">
        <f>IF(OR(path_project_list!F1337="course-collection",path_project_list!G1337="draft"),"",IF(path_project_list!D1116&amp;" - "&amp;path_project_list!E1116&lt;&gt;" - ",path_project_list!D1116&amp;" - "&amp;path_project_list!E1116,""))</f>
        <v/>
      </c>
      <c r="B1116" s="76" t="b">
        <f>IF(COUNTIF(A$1:A1116,A:A)=1,MAX(B$1:B1115)+1)</f>
        <v>0</v>
      </c>
      <c r="C1116" s="73" t="str">
        <f t="shared" si="15"/>
        <v/>
      </c>
    </row>
    <row r="1117" spans="1:3">
      <c r="A1117" s="73" t="str">
        <f>IF(OR(path_project_list!F1338="course-collection",path_project_list!G1338="draft"),"",IF(path_project_list!D1117&amp;" - "&amp;path_project_list!E1117&lt;&gt;" - ",path_project_list!D1117&amp;" - "&amp;path_project_list!E1117,""))</f>
        <v/>
      </c>
      <c r="B1117" s="76" t="b">
        <f>IF(COUNTIF(A$1:A1117,A:A)=1,MAX(B$1:B1116)+1)</f>
        <v>0</v>
      </c>
      <c r="C1117" s="73" t="str">
        <f t="shared" si="15"/>
        <v/>
      </c>
    </row>
    <row r="1118" spans="1:3">
      <c r="A1118" s="73" t="str">
        <f>IF(OR(path_project_list!F1339="course-collection",path_project_list!G1339="draft"),"",IF(path_project_list!D1118&amp;" - "&amp;path_project_list!E1118&lt;&gt;" - ",path_project_list!D1118&amp;" - "&amp;path_project_list!E1118,""))</f>
        <v/>
      </c>
      <c r="B1118" s="76" t="b">
        <f>IF(COUNTIF(A$1:A1118,A:A)=1,MAX(B$1:B1117)+1)</f>
        <v>0</v>
      </c>
      <c r="C1118" s="73" t="str">
        <f t="shared" si="15"/>
        <v/>
      </c>
    </row>
    <row r="1119" spans="1:3">
      <c r="A1119" s="73" t="str">
        <f>IF(OR(path_project_list!F1340="course-collection",path_project_list!G1340="draft"),"",IF(path_project_list!D1119&amp;" - "&amp;path_project_list!E1119&lt;&gt;" - ",path_project_list!D1119&amp;" - "&amp;path_project_list!E1119,""))</f>
        <v/>
      </c>
      <c r="B1119" s="76" t="b">
        <f>IF(COUNTIF(A$1:A1119,A:A)=1,MAX(B$1:B1118)+1)</f>
        <v>0</v>
      </c>
      <c r="C1119" s="73" t="str">
        <f t="shared" si="15"/>
        <v/>
      </c>
    </row>
    <row r="1120" spans="1:3">
      <c r="A1120" s="73" t="str">
        <f>IF(OR(path_project_list!F1341="course-collection",path_project_list!G1341="draft"),"",IF(path_project_list!D1120&amp;" - "&amp;path_project_list!E1120&lt;&gt;" - ",path_project_list!D1120&amp;" - "&amp;path_project_list!E1120,""))</f>
        <v/>
      </c>
      <c r="B1120" s="76" t="b">
        <f>IF(COUNTIF(A$1:A1120,A:A)=1,MAX(B$1:B1119)+1)</f>
        <v>0</v>
      </c>
      <c r="C1120" s="73" t="str">
        <f t="shared" si="15"/>
        <v/>
      </c>
    </row>
    <row r="1121" spans="1:3">
      <c r="A1121" s="73" t="str">
        <f>IF(OR(path_project_list!F1342="course-collection",path_project_list!G1342="draft"),"",IF(path_project_list!D1121&amp;" - "&amp;path_project_list!E1121&lt;&gt;" - ",path_project_list!D1121&amp;" - "&amp;path_project_list!E1121,""))</f>
        <v/>
      </c>
      <c r="B1121" s="76" t="b">
        <f>IF(COUNTIF(A$1:A1121,A:A)=1,MAX(B$1:B1120)+1)</f>
        <v>0</v>
      </c>
      <c r="C1121" s="73" t="str">
        <f t="shared" si="15"/>
        <v/>
      </c>
    </row>
    <row r="1122" spans="1:3">
      <c r="A1122" s="73" t="str">
        <f>IF(OR(path_project_list!F1343="course-collection",path_project_list!G1343="draft"),"",IF(path_project_list!D1122&amp;" - "&amp;path_project_list!E1122&lt;&gt;" - ",path_project_list!D1122&amp;" - "&amp;path_project_list!E1122,""))</f>
        <v/>
      </c>
      <c r="B1122" s="76" t="b">
        <f>IF(COUNTIF(A$1:A1122,A:A)=1,MAX(B$1:B1121)+1)</f>
        <v>0</v>
      </c>
      <c r="C1122" s="73" t="str">
        <f t="shared" si="15"/>
        <v/>
      </c>
    </row>
    <row r="1123" spans="1:3">
      <c r="A1123" s="73" t="str">
        <f>IF(OR(path_project_list!F1344="course-collection",path_project_list!G1344="draft"),"",IF(path_project_list!D1123&amp;" - "&amp;path_project_list!E1123&lt;&gt;" - ",path_project_list!D1123&amp;" - "&amp;path_project_list!E1123,""))</f>
        <v/>
      </c>
      <c r="B1123" s="76" t="b">
        <f>IF(COUNTIF(A$1:A1123,A:A)=1,MAX(B$1:B1122)+1)</f>
        <v>0</v>
      </c>
      <c r="C1123" s="73" t="str">
        <f t="shared" si="15"/>
        <v/>
      </c>
    </row>
    <row r="1124" spans="1:3">
      <c r="A1124" s="73" t="str">
        <f>IF(OR(path_project_list!F1345="course-collection",path_project_list!G1345="draft"),"",IF(path_project_list!D1124&amp;" - "&amp;path_project_list!E1124&lt;&gt;" - ",path_project_list!D1124&amp;" - "&amp;path_project_list!E1124,""))</f>
        <v/>
      </c>
      <c r="B1124" s="76" t="b">
        <f>IF(COUNTIF(A$1:A1124,A:A)=1,MAX(B$1:B1123)+1)</f>
        <v>0</v>
      </c>
      <c r="C1124" s="73" t="str">
        <f t="shared" si="15"/>
        <v/>
      </c>
    </row>
    <row r="1125" spans="1:3">
      <c r="A1125" s="73" t="str">
        <f>IF(OR(path_project_list!F1346="course-collection",path_project_list!G1346="draft"),"",IF(path_project_list!D1125&amp;" - "&amp;path_project_list!E1125&lt;&gt;" - ",path_project_list!D1125&amp;" - "&amp;path_project_list!E1125,""))</f>
        <v/>
      </c>
      <c r="B1125" s="76" t="b">
        <f>IF(COUNTIF(A$1:A1125,A:A)=1,MAX(B$1:B1124)+1)</f>
        <v>0</v>
      </c>
      <c r="C1125" s="73" t="str">
        <f t="shared" si="15"/>
        <v/>
      </c>
    </row>
    <row r="1126" spans="1:3">
      <c r="A1126" s="73" t="str">
        <f>IF(OR(path_project_list!F1347="course-collection",path_project_list!G1347="draft"),"",IF(path_project_list!D1126&amp;" - "&amp;path_project_list!E1126&lt;&gt;" - ",path_project_list!D1126&amp;" - "&amp;path_project_list!E1126,""))</f>
        <v/>
      </c>
      <c r="B1126" s="76" t="b">
        <f>IF(COUNTIF(A$1:A1126,A:A)=1,MAX(B$1:B1125)+1)</f>
        <v>0</v>
      </c>
      <c r="C1126" s="73" t="str">
        <f t="shared" si="15"/>
        <v/>
      </c>
    </row>
    <row r="1127" spans="1:3">
      <c r="A1127" s="73" t="str">
        <f>IF(OR(path_project_list!F1348="course-collection",path_project_list!G1348="draft"),"",IF(path_project_list!D1127&amp;" - "&amp;path_project_list!E1127&lt;&gt;" - ",path_project_list!D1127&amp;" - "&amp;path_project_list!E1127,""))</f>
        <v/>
      </c>
      <c r="B1127" s="76" t="b">
        <f>IF(COUNTIF(A$1:A1127,A:A)=1,MAX(B$1:B1126)+1)</f>
        <v>0</v>
      </c>
      <c r="C1127" s="73" t="str">
        <f t="shared" si="15"/>
        <v/>
      </c>
    </row>
    <row r="1128" spans="1:3">
      <c r="A1128" s="73" t="str">
        <f>IF(OR(path_project_list!F1349="course-collection",path_project_list!G1349="draft"),"",IF(path_project_list!D1128&amp;" - "&amp;path_project_list!E1128&lt;&gt;" - ",path_project_list!D1128&amp;" - "&amp;path_project_list!E1128,""))</f>
        <v/>
      </c>
      <c r="B1128" s="76" t="b">
        <f>IF(COUNTIF(A$1:A1128,A:A)=1,MAX(B$1:B1127)+1)</f>
        <v>0</v>
      </c>
      <c r="C1128" s="73" t="str">
        <f t="shared" si="15"/>
        <v/>
      </c>
    </row>
    <row r="1129" spans="1:3">
      <c r="A1129" s="73" t="str">
        <f>IF(OR(path_project_list!F1350="course-collection",path_project_list!G1350="draft"),"",IF(path_project_list!D1129&amp;" - "&amp;path_project_list!E1129&lt;&gt;" - ",path_project_list!D1129&amp;" - "&amp;path_project_list!E1129,""))</f>
        <v/>
      </c>
      <c r="B1129" s="76" t="b">
        <f>IF(COUNTIF(A$1:A1129,A:A)=1,MAX(B$1:B1128)+1)</f>
        <v>0</v>
      </c>
      <c r="C1129" s="73" t="str">
        <f t="shared" si="15"/>
        <v/>
      </c>
    </row>
    <row r="1130" spans="1:3">
      <c r="A1130" s="73" t="str">
        <f>IF(OR(path_project_list!F1351="course-collection",path_project_list!G1351="draft"),"",IF(path_project_list!D1130&amp;" - "&amp;path_project_list!E1130&lt;&gt;" - ",path_project_list!D1130&amp;" - "&amp;path_project_list!E1130,""))</f>
        <v/>
      </c>
      <c r="B1130" s="76" t="b">
        <f>IF(COUNTIF(A$1:A1130,A:A)=1,MAX(B$1:B1129)+1)</f>
        <v>0</v>
      </c>
      <c r="C1130" s="73" t="str">
        <f t="shared" si="15"/>
        <v/>
      </c>
    </row>
    <row r="1131" spans="1:3">
      <c r="A1131" s="73" t="str">
        <f>IF(OR(path_project_list!F1352="course-collection",path_project_list!G1352="draft"),"",IF(path_project_list!D1131&amp;" - "&amp;path_project_list!E1131&lt;&gt;" - ",path_project_list!D1131&amp;" - "&amp;path_project_list!E1131,""))</f>
        <v/>
      </c>
      <c r="B1131" s="76" t="b">
        <f>IF(COUNTIF(A$1:A1131,A:A)=1,MAX(B$1:B1130)+1)</f>
        <v>0</v>
      </c>
      <c r="C1131" s="73" t="str">
        <f t="shared" si="15"/>
        <v/>
      </c>
    </row>
    <row r="1132" spans="1:3">
      <c r="A1132" s="73" t="str">
        <f>IF(OR(path_project_list!F1353="course-collection",path_project_list!G1353="draft"),"",IF(path_project_list!D1132&amp;" - "&amp;path_project_list!E1132&lt;&gt;" - ",path_project_list!D1132&amp;" - "&amp;path_project_list!E1132,""))</f>
        <v/>
      </c>
      <c r="B1132" s="76" t="b">
        <f>IF(COUNTIF(A$1:A1132,A:A)=1,MAX(B$1:B1131)+1)</f>
        <v>0</v>
      </c>
      <c r="C1132" s="73" t="str">
        <f t="shared" si="15"/>
        <v/>
      </c>
    </row>
    <row r="1133" spans="1:3">
      <c r="A1133" s="73" t="str">
        <f>IF(OR(path_project_list!F1354="course-collection",path_project_list!G1354="draft"),"",IF(path_project_list!D1133&amp;" - "&amp;path_project_list!E1133&lt;&gt;" - ",path_project_list!D1133&amp;" - "&amp;path_project_list!E1133,""))</f>
        <v/>
      </c>
      <c r="B1133" s="76" t="b">
        <f>IF(COUNTIF(A$1:A1133,A:A)=1,MAX(B$1:B1132)+1)</f>
        <v>0</v>
      </c>
      <c r="C1133" s="73" t="str">
        <f t="shared" si="15"/>
        <v/>
      </c>
    </row>
    <row r="1134" spans="1:3">
      <c r="A1134" s="73" t="str">
        <f>IF(OR(path_project_list!F1355="course-collection",path_project_list!G1355="draft"),"",IF(path_project_list!D1134&amp;" - "&amp;path_project_list!E1134&lt;&gt;" - ",path_project_list!D1134&amp;" - "&amp;path_project_list!E1134,""))</f>
        <v/>
      </c>
      <c r="B1134" s="76" t="b">
        <f>IF(COUNTIF(A$1:A1134,A:A)=1,MAX(B$1:B1133)+1)</f>
        <v>0</v>
      </c>
      <c r="C1134" s="73" t="str">
        <f t="shared" si="15"/>
        <v/>
      </c>
    </row>
    <row r="1135" spans="1:3">
      <c r="A1135" s="73" t="str">
        <f>IF(OR(path_project_list!F1356="course-collection",path_project_list!G1356="draft"),"",IF(path_project_list!D1135&amp;" - "&amp;path_project_list!E1135&lt;&gt;" - ",path_project_list!D1135&amp;" - "&amp;path_project_list!E1135,""))</f>
        <v/>
      </c>
      <c r="B1135" s="76" t="b">
        <f>IF(COUNTIF(A$1:A1135,A:A)=1,MAX(B$1:B1134)+1)</f>
        <v>0</v>
      </c>
      <c r="C1135" s="73" t="str">
        <f t="shared" si="15"/>
        <v/>
      </c>
    </row>
    <row r="1136" spans="1:3">
      <c r="A1136" s="73" t="str">
        <f>IF(OR(path_project_list!F1357="course-collection",path_project_list!G1357="draft"),"",IF(path_project_list!D1136&amp;" - "&amp;path_project_list!E1136&lt;&gt;" - ",path_project_list!D1136&amp;" - "&amp;path_project_list!E1136,""))</f>
        <v/>
      </c>
      <c r="B1136" s="76" t="b">
        <f>IF(COUNTIF(A$1:A1136,A:A)=1,MAX(B$1:B1135)+1)</f>
        <v>0</v>
      </c>
      <c r="C1136" s="73" t="str">
        <f t="shared" si="15"/>
        <v/>
      </c>
    </row>
    <row r="1137" spans="1:3">
      <c r="A1137" s="73" t="str">
        <f>IF(OR(path_project_list!F1358="course-collection",path_project_list!G1358="draft"),"",IF(path_project_list!D1137&amp;" - "&amp;path_project_list!E1137&lt;&gt;" - ",path_project_list!D1137&amp;" - "&amp;path_project_list!E1137,""))</f>
        <v/>
      </c>
      <c r="B1137" s="76" t="b">
        <f>IF(COUNTIF(A$1:A1137,A:A)=1,MAX(B$1:B1136)+1)</f>
        <v>0</v>
      </c>
      <c r="C1137" s="73" t="str">
        <f t="shared" si="15"/>
        <v/>
      </c>
    </row>
    <row r="1138" spans="1:3">
      <c r="A1138" s="73" t="str">
        <f>IF(OR(path_project_list!F1359="course-collection",path_project_list!G1359="draft"),"",IF(path_project_list!D1138&amp;" - "&amp;path_project_list!E1138&lt;&gt;" - ",path_project_list!D1138&amp;" - "&amp;path_project_list!E1138,""))</f>
        <v/>
      </c>
      <c r="B1138" s="76" t="b">
        <f>IF(COUNTIF(A$1:A1138,A:A)=1,MAX(B$1:B1137)+1)</f>
        <v>0</v>
      </c>
      <c r="C1138" s="73" t="str">
        <f t="shared" si="15"/>
        <v/>
      </c>
    </row>
    <row r="1139" spans="1:3">
      <c r="A1139" s="73" t="str">
        <f>IF(OR(path_project_list!F1360="course-collection",path_project_list!G1360="draft"),"",IF(path_project_list!D1139&amp;" - "&amp;path_project_list!E1139&lt;&gt;" - ",path_project_list!D1139&amp;" - "&amp;path_project_list!E1139,""))</f>
        <v/>
      </c>
      <c r="B1139" s="76" t="b">
        <f>IF(COUNTIF(A$1:A1139,A:A)=1,MAX(B$1:B1138)+1)</f>
        <v>0</v>
      </c>
      <c r="C1139" s="73" t="str">
        <f t="shared" si="15"/>
        <v/>
      </c>
    </row>
    <row r="1140" spans="1:3">
      <c r="A1140" s="73" t="str">
        <f>IF(OR(path_project_list!F1361="course-collection",path_project_list!G1361="draft"),"",IF(path_project_list!D1140&amp;" - "&amp;path_project_list!E1140&lt;&gt;" - ",path_project_list!D1140&amp;" - "&amp;path_project_list!E1140,""))</f>
        <v/>
      </c>
      <c r="B1140" s="76" t="b">
        <f>IF(COUNTIF(A$1:A1140,A:A)=1,MAX(B$1:B1139)+1)</f>
        <v>0</v>
      </c>
      <c r="C1140" s="73" t="str">
        <f t="shared" si="15"/>
        <v/>
      </c>
    </row>
    <row r="1141" spans="1:3">
      <c r="A1141" s="73" t="str">
        <f>IF(OR(path_project_list!F1362="course-collection",path_project_list!G1362="draft"),"",IF(path_project_list!D1141&amp;" - "&amp;path_project_list!E1141&lt;&gt;" - ",path_project_list!D1141&amp;" - "&amp;path_project_list!E1141,""))</f>
        <v/>
      </c>
      <c r="B1141" s="76" t="b">
        <f>IF(COUNTIF(A$1:A1141,A:A)=1,MAX(B$1:B1140)+1)</f>
        <v>0</v>
      </c>
      <c r="C1141" s="73" t="str">
        <f t="shared" si="15"/>
        <v/>
      </c>
    </row>
    <row r="1142" spans="1:3">
      <c r="A1142" s="73" t="str">
        <f>IF(OR(path_project_list!F1363="course-collection",path_project_list!G1363="draft"),"",IF(path_project_list!D1142&amp;" - "&amp;path_project_list!E1142&lt;&gt;" - ",path_project_list!D1142&amp;" - "&amp;path_project_list!E1142,""))</f>
        <v/>
      </c>
      <c r="B1142" s="76" t="b">
        <f>IF(COUNTIF(A$1:A1142,A:A)=1,MAX(B$1:B1141)+1)</f>
        <v>0</v>
      </c>
      <c r="C1142" s="73" t="str">
        <f t="shared" si="15"/>
        <v/>
      </c>
    </row>
    <row r="1143" spans="1:3">
      <c r="A1143" s="73" t="str">
        <f>IF(OR(path_project_list!F1364="course-collection",path_project_list!G1364="draft"),"",IF(path_project_list!D1143&amp;" - "&amp;path_project_list!E1143&lt;&gt;" - ",path_project_list!D1143&amp;" - "&amp;path_project_list!E1143,""))</f>
        <v/>
      </c>
      <c r="B1143" s="76" t="b">
        <f>IF(COUNTIF(A$1:A1143,A:A)=1,MAX(B$1:B1142)+1)</f>
        <v>0</v>
      </c>
      <c r="C1143" s="73" t="str">
        <f t="shared" si="15"/>
        <v/>
      </c>
    </row>
    <row r="1144" spans="1:3">
      <c r="A1144" s="73" t="str">
        <f>IF(OR(path_project_list!F1365="course-collection",path_project_list!G1365="draft"),"",IF(path_project_list!D1144&amp;" - "&amp;path_project_list!E1144&lt;&gt;" - ",path_project_list!D1144&amp;" - "&amp;path_project_list!E1144,""))</f>
        <v/>
      </c>
      <c r="B1144" s="76" t="b">
        <f>IF(COUNTIF(A$1:A1144,A:A)=1,MAX(B$1:B1143)+1)</f>
        <v>0</v>
      </c>
      <c r="C1144" s="73" t="str">
        <f t="shared" si="15"/>
        <v/>
      </c>
    </row>
    <row r="1145" spans="1:3">
      <c r="A1145" s="73" t="str">
        <f>IF(OR(path_project_list!F1366="course-collection",path_project_list!G1366="draft"),"",IF(path_project_list!D1145&amp;" - "&amp;path_project_list!E1145&lt;&gt;" - ",path_project_list!D1145&amp;" - "&amp;path_project_list!E1145,""))</f>
        <v/>
      </c>
      <c r="B1145" s="76" t="b">
        <f>IF(COUNTIF(A$1:A1145,A:A)=1,MAX(B$1:B1144)+1)</f>
        <v>0</v>
      </c>
      <c r="C1145" s="73" t="str">
        <f t="shared" si="15"/>
        <v/>
      </c>
    </row>
    <row r="1146" spans="1:3">
      <c r="A1146" s="73" t="str">
        <f>IF(OR(path_project_list!F1367="course-collection",path_project_list!G1367="draft"),"",IF(path_project_list!D1146&amp;" - "&amp;path_project_list!E1146&lt;&gt;" - ",path_project_list!D1146&amp;" - "&amp;path_project_list!E1146,""))</f>
        <v/>
      </c>
      <c r="B1146" s="76" t="b">
        <f>IF(COUNTIF(A$1:A1146,A:A)=1,MAX(B$1:B1145)+1)</f>
        <v>0</v>
      </c>
      <c r="C1146" s="73" t="str">
        <f t="shared" si="15"/>
        <v/>
      </c>
    </row>
    <row r="1147" spans="1:3">
      <c r="A1147" s="73" t="str">
        <f>IF(OR(path_project_list!F1368="course-collection",path_project_list!G1368="draft"),"",IF(path_project_list!D1147&amp;" - "&amp;path_project_list!E1147&lt;&gt;" - ",path_project_list!D1147&amp;" - "&amp;path_project_list!E1147,""))</f>
        <v/>
      </c>
      <c r="B1147" s="76" t="b">
        <f>IF(COUNTIF(A$1:A1147,A:A)=1,MAX(B$1:B1146)+1)</f>
        <v>0</v>
      </c>
      <c r="C1147" s="73" t="str">
        <f t="shared" si="15"/>
        <v/>
      </c>
    </row>
    <row r="1148" spans="1:3">
      <c r="A1148" s="73" t="str">
        <f>IF(OR(path_project_list!F1369="course-collection",path_project_list!G1369="draft"),"",IF(path_project_list!D1148&amp;" - "&amp;path_project_list!E1148&lt;&gt;" - ",path_project_list!D1148&amp;" - "&amp;path_project_list!E1148,""))</f>
        <v/>
      </c>
      <c r="B1148" s="76" t="b">
        <f>IF(COUNTIF(A$1:A1148,A:A)=1,MAX(B$1:B1147)+1)</f>
        <v>0</v>
      </c>
      <c r="C1148" s="73" t="str">
        <f t="shared" si="15"/>
        <v/>
      </c>
    </row>
    <row r="1149" spans="1:3">
      <c r="A1149" s="73" t="str">
        <f>IF(OR(path_project_list!F1370="course-collection",path_project_list!G1370="draft"),"",IF(path_project_list!D1149&amp;" - "&amp;path_project_list!E1149&lt;&gt;" - ",path_project_list!D1149&amp;" - "&amp;path_project_list!E1149,""))</f>
        <v/>
      </c>
      <c r="B1149" s="76" t="b">
        <f>IF(COUNTIF(A$1:A1149,A:A)=1,MAX(B$1:B1148)+1)</f>
        <v>0</v>
      </c>
      <c r="C1149" s="73" t="str">
        <f t="shared" si="15"/>
        <v/>
      </c>
    </row>
    <row r="1150" spans="1:3">
      <c r="A1150" s="73" t="str">
        <f>IF(OR(path_project_list!F1371="course-collection",path_project_list!G1371="draft"),"",IF(path_project_list!D1150&amp;" - "&amp;path_project_list!E1150&lt;&gt;" - ",path_project_list!D1150&amp;" - "&amp;path_project_list!E1150,""))</f>
        <v/>
      </c>
      <c r="B1150" s="76" t="b">
        <f>IF(COUNTIF(A$1:A1150,A:A)=1,MAX(B$1:B1149)+1)</f>
        <v>0</v>
      </c>
      <c r="C1150" s="73" t="str">
        <f t="shared" si="15"/>
        <v/>
      </c>
    </row>
    <row r="1151" spans="1:3">
      <c r="A1151" s="73" t="str">
        <f>IF(OR(path_project_list!F1372="course-collection",path_project_list!G1372="draft"),"",IF(path_project_list!D1151&amp;" - "&amp;path_project_list!E1151&lt;&gt;" - ",path_project_list!D1151&amp;" - "&amp;path_project_list!E1151,""))</f>
        <v/>
      </c>
      <c r="B1151" s="76" t="b">
        <f>IF(COUNTIF(A$1:A1151,A:A)=1,MAX(B$1:B1150)+1)</f>
        <v>0</v>
      </c>
      <c r="C1151" s="73" t="str">
        <f t="shared" si="15"/>
        <v/>
      </c>
    </row>
    <row r="1152" spans="1:3">
      <c r="A1152" s="73" t="str">
        <f>IF(OR(path_project_list!F1373="course-collection",path_project_list!G1373="draft"),"",IF(path_project_list!D1152&amp;" - "&amp;path_project_list!E1152&lt;&gt;" - ",path_project_list!D1152&amp;" - "&amp;path_project_list!E1152,""))</f>
        <v/>
      </c>
      <c r="B1152" s="76" t="b">
        <f>IF(COUNTIF(A$1:A1152,A:A)=1,MAX(B$1:B1151)+1)</f>
        <v>0</v>
      </c>
      <c r="C1152" s="73" t="str">
        <f t="shared" si="15"/>
        <v/>
      </c>
    </row>
    <row r="1153" spans="1:3">
      <c r="A1153" s="73" t="str">
        <f>IF(OR(path_project_list!F1374="course-collection",path_project_list!G1374="draft"),"",IF(path_project_list!D1153&amp;" - "&amp;path_project_list!E1153&lt;&gt;" - ",path_project_list!D1153&amp;" - "&amp;path_project_list!E1153,""))</f>
        <v/>
      </c>
      <c r="B1153" s="76" t="b">
        <f>IF(COUNTIF(A$1:A1153,A:A)=1,MAX(B$1:B1152)+1)</f>
        <v>0</v>
      </c>
      <c r="C1153" s="73" t="str">
        <f t="shared" si="15"/>
        <v/>
      </c>
    </row>
    <row r="1154" spans="1:3">
      <c r="A1154" s="73" t="str">
        <f>IF(OR(path_project_list!F1375="course-collection",path_project_list!G1375="draft"),"",IF(path_project_list!D1154&amp;" - "&amp;path_project_list!E1154&lt;&gt;" - ",path_project_list!D1154&amp;" - "&amp;path_project_list!E1154,""))</f>
        <v/>
      </c>
      <c r="B1154" s="76" t="b">
        <f>IF(COUNTIF(A$1:A1154,A:A)=1,MAX(B$1:B1153)+1)</f>
        <v>0</v>
      </c>
      <c r="C1154" s="73" t="str">
        <f t="shared" si="15"/>
        <v/>
      </c>
    </row>
    <row r="1155" spans="1:3">
      <c r="A1155" s="73" t="str">
        <f>IF(OR(path_project_list!F1376="course-collection",path_project_list!G1376="draft"),"",IF(path_project_list!D1155&amp;" - "&amp;path_project_list!E1155&lt;&gt;" - ",path_project_list!D1155&amp;" - "&amp;path_project_list!E1155,""))</f>
        <v/>
      </c>
      <c r="B1155" s="76" t="b">
        <f>IF(COUNTIF(A$1:A1155,A:A)=1,MAX(B$1:B1154)+1)</f>
        <v>0</v>
      </c>
      <c r="C1155" s="73" t="str">
        <f t="shared" si="15"/>
        <v/>
      </c>
    </row>
    <row r="1156" spans="1:3">
      <c r="A1156" s="73" t="str">
        <f>IF(OR(path_project_list!F1377="course-collection",path_project_list!G1377="draft"),"",IF(path_project_list!D1156&amp;" - "&amp;path_project_list!E1156&lt;&gt;" - ",path_project_list!D1156&amp;" - "&amp;path_project_list!E1156,""))</f>
        <v/>
      </c>
      <c r="B1156" s="76" t="b">
        <f>IF(COUNTIF(A$1:A1156,A:A)=1,MAX(B$1:B1155)+1)</f>
        <v>0</v>
      </c>
      <c r="C1156" s="73" t="str">
        <f t="shared" si="15"/>
        <v/>
      </c>
    </row>
    <row r="1157" spans="1:3">
      <c r="A1157" s="73" t="str">
        <f>IF(OR(path_project_list!F1378="course-collection",path_project_list!G1378="draft"),"",IF(path_project_list!D1157&amp;" - "&amp;path_project_list!E1157&lt;&gt;" - ",path_project_list!D1157&amp;" - "&amp;path_project_list!E1157,""))</f>
        <v/>
      </c>
      <c r="B1157" s="76" t="b">
        <f>IF(COUNTIF(A$1:A1157,A:A)=1,MAX(B$1:B1156)+1)</f>
        <v>0</v>
      </c>
      <c r="C1157" s="73" t="str">
        <f t="shared" si="15"/>
        <v/>
      </c>
    </row>
    <row r="1158" spans="1:3">
      <c r="A1158" s="73" t="str">
        <f>IF(OR(path_project_list!F1379="course-collection",path_project_list!G1379="draft"),"",IF(path_project_list!D1158&amp;" - "&amp;path_project_list!E1158&lt;&gt;" - ",path_project_list!D1158&amp;" - "&amp;path_project_list!E1158,""))</f>
        <v/>
      </c>
      <c r="B1158" s="76" t="b">
        <f>IF(COUNTIF(A$1:A1158,A:A)=1,MAX(B$1:B1157)+1)</f>
        <v>0</v>
      </c>
      <c r="C1158" s="73" t="str">
        <f t="shared" si="15"/>
        <v/>
      </c>
    </row>
    <row r="1159" spans="1:3">
      <c r="A1159" s="73" t="str">
        <f>IF(OR(path_project_list!F1380="course-collection",path_project_list!G1380="draft"),"",IF(path_project_list!D1159&amp;" - "&amp;path_project_list!E1159&lt;&gt;" - ",path_project_list!D1159&amp;" - "&amp;path_project_list!E1159,""))</f>
        <v/>
      </c>
      <c r="B1159" s="76" t="b">
        <f>IF(COUNTIF(A$1:A1159,A:A)=1,MAX(B$1:B1158)+1)</f>
        <v>0</v>
      </c>
      <c r="C1159" s="73" t="str">
        <f t="shared" si="15"/>
        <v/>
      </c>
    </row>
    <row r="1160" spans="1:3">
      <c r="A1160" s="73" t="str">
        <f>IF(OR(path_project_list!F1381="course-collection",path_project_list!G1381="draft"),"",IF(path_project_list!D1160&amp;" - "&amp;path_project_list!E1160&lt;&gt;" - ",path_project_list!D1160&amp;" - "&amp;path_project_list!E1160,""))</f>
        <v/>
      </c>
      <c r="B1160" s="76" t="b">
        <f>IF(COUNTIF(A$1:A1160,A:A)=1,MAX(B$1:B1159)+1)</f>
        <v>0</v>
      </c>
      <c r="C1160" s="73" t="str">
        <f t="shared" si="15"/>
        <v/>
      </c>
    </row>
    <row r="1161" spans="1:3">
      <c r="A1161" s="73" t="str">
        <f>IF(OR(path_project_list!F1382="course-collection",path_project_list!G1382="draft"),"",IF(path_project_list!D1161&amp;" - "&amp;path_project_list!E1161&lt;&gt;" - ",path_project_list!D1161&amp;" - "&amp;path_project_list!E1161,""))</f>
        <v/>
      </c>
      <c r="B1161" s="76" t="b">
        <f>IF(COUNTIF(A$1:A1161,A:A)=1,MAX(B$1:B1160)+1)</f>
        <v>0</v>
      </c>
      <c r="C1161" s="73" t="str">
        <f t="shared" si="15"/>
        <v/>
      </c>
    </row>
    <row r="1162" spans="1:3">
      <c r="A1162" s="73" t="str">
        <f>IF(OR(path_project_list!F1383="course-collection",path_project_list!G1383="draft"),"",IF(path_project_list!D1162&amp;" - "&amp;path_project_list!E1162&lt;&gt;" - ",path_project_list!D1162&amp;" - "&amp;path_project_list!E1162,""))</f>
        <v/>
      </c>
      <c r="B1162" s="76" t="b">
        <f>IF(COUNTIF(A$1:A1162,A:A)=1,MAX(B$1:B1161)+1)</f>
        <v>0</v>
      </c>
      <c r="C1162" s="73" t="str">
        <f t="shared" si="15"/>
        <v/>
      </c>
    </row>
    <row r="1163" spans="1:3">
      <c r="A1163" s="73" t="str">
        <f>IF(OR(path_project_list!F1384="course-collection",path_project_list!G1384="draft"),"",IF(path_project_list!D1163&amp;" - "&amp;path_project_list!E1163&lt;&gt;" - ",path_project_list!D1163&amp;" - "&amp;path_project_list!E1163,""))</f>
        <v/>
      </c>
      <c r="B1163" s="76" t="b">
        <f>IF(COUNTIF(A$1:A1163,A:A)=1,MAX(B$1:B1162)+1)</f>
        <v>0</v>
      </c>
      <c r="C1163" s="73" t="str">
        <f t="shared" si="15"/>
        <v/>
      </c>
    </row>
    <row r="1164" spans="1:3">
      <c r="A1164" s="73" t="str">
        <f>IF(OR(path_project_list!F1385="course-collection",path_project_list!G1385="draft"),"",IF(path_project_list!D1164&amp;" - "&amp;path_project_list!E1164&lt;&gt;" - ",path_project_list!D1164&amp;" - "&amp;path_project_list!E1164,""))</f>
        <v/>
      </c>
      <c r="B1164" s="76" t="b">
        <f>IF(COUNTIF(A$1:A1164,A:A)=1,MAX(B$1:B1163)+1)</f>
        <v>0</v>
      </c>
      <c r="C1164" s="73" t="str">
        <f t="shared" si="15"/>
        <v/>
      </c>
    </row>
    <row r="1165" spans="1:3">
      <c r="A1165" s="73" t="str">
        <f>IF(OR(path_project_list!F1386="course-collection",path_project_list!G1386="draft"),"",IF(path_project_list!D1165&amp;" - "&amp;path_project_list!E1165&lt;&gt;" - ",path_project_list!D1165&amp;" - "&amp;path_project_list!E1165,""))</f>
        <v/>
      </c>
      <c r="B1165" s="76" t="b">
        <f>IF(COUNTIF(A$1:A1165,A:A)=1,MAX(B$1:B1164)+1)</f>
        <v>0</v>
      </c>
      <c r="C1165" s="73" t="str">
        <f t="shared" si="15"/>
        <v/>
      </c>
    </row>
    <row r="1166" spans="1:3">
      <c r="A1166" s="73" t="str">
        <f>IF(OR(path_project_list!F1387="course-collection",path_project_list!G1387="draft"),"",IF(path_project_list!D1166&amp;" - "&amp;path_project_list!E1166&lt;&gt;" - ",path_project_list!D1166&amp;" - "&amp;path_project_list!E1166,""))</f>
        <v/>
      </c>
      <c r="B1166" s="76" t="b">
        <f>IF(COUNTIF(A$1:A1166,A:A)=1,MAX(B$1:B1165)+1)</f>
        <v>0</v>
      </c>
      <c r="C1166" s="73" t="str">
        <f t="shared" si="15"/>
        <v/>
      </c>
    </row>
    <row r="1167" spans="1:3">
      <c r="A1167" s="73" t="str">
        <f>IF(OR(path_project_list!F1388="course-collection",path_project_list!G1388="draft"),"",IF(path_project_list!D1167&amp;" - "&amp;path_project_list!E1167&lt;&gt;" - ",path_project_list!D1167&amp;" - "&amp;path_project_list!E1167,""))</f>
        <v/>
      </c>
      <c r="B1167" s="76" t="b">
        <f>IF(COUNTIF(A$1:A1167,A:A)=1,MAX(B$1:B1166)+1)</f>
        <v>0</v>
      </c>
      <c r="C1167" s="73" t="str">
        <f t="shared" si="15"/>
        <v/>
      </c>
    </row>
    <row r="1168" spans="1:3">
      <c r="A1168" s="73" t="str">
        <f>IF(OR(path_project_list!F1389="course-collection",path_project_list!G1389="draft"),"",IF(path_project_list!D1168&amp;" - "&amp;path_project_list!E1168&lt;&gt;" - ",path_project_list!D1168&amp;" - "&amp;path_project_list!E1168,""))</f>
        <v/>
      </c>
      <c r="B1168" s="76" t="b">
        <f>IF(COUNTIF(A$1:A1168,A:A)=1,MAX(B$1:B1167)+1)</f>
        <v>0</v>
      </c>
      <c r="C1168" s="73" t="str">
        <f t="shared" si="15"/>
        <v/>
      </c>
    </row>
    <row r="1169" spans="1:3">
      <c r="A1169" s="73" t="str">
        <f>IF(OR(path_project_list!F1390="course-collection",path_project_list!G1390="draft"),"",IF(path_project_list!D1169&amp;" - "&amp;path_project_list!E1169&lt;&gt;" - ",path_project_list!D1169&amp;" - "&amp;path_project_list!E1169,""))</f>
        <v/>
      </c>
      <c r="B1169" s="76" t="b">
        <f>IF(COUNTIF(A$1:A1169,A:A)=1,MAX(B$1:B1168)+1)</f>
        <v>0</v>
      </c>
      <c r="C1169" s="73" t="str">
        <f t="shared" si="15"/>
        <v/>
      </c>
    </row>
    <row r="1170" spans="1:3">
      <c r="A1170" s="73" t="str">
        <f>IF(OR(path_project_list!F1391="course-collection",path_project_list!G1391="draft"),"",IF(path_project_list!D1170&amp;" - "&amp;path_project_list!E1170&lt;&gt;" - ",path_project_list!D1170&amp;" - "&amp;path_project_list!E1170,""))</f>
        <v/>
      </c>
      <c r="B1170" s="76" t="b">
        <f>IF(COUNTIF(A$1:A1170,A:A)=1,MAX(B$1:B1169)+1)</f>
        <v>0</v>
      </c>
      <c r="C1170" s="73" t="str">
        <f t="shared" ref="C1170:C1233" si="16">INDEX(A:A,MATCH(ROW()-1,B:B),0)</f>
        <v/>
      </c>
    </row>
    <row r="1171" spans="1:3">
      <c r="A1171" s="73" t="str">
        <f>IF(OR(path_project_list!F1392="course-collection",path_project_list!G1392="draft"),"",IF(path_project_list!D1171&amp;" - "&amp;path_project_list!E1171&lt;&gt;" - ",path_project_list!D1171&amp;" - "&amp;path_project_list!E1171,""))</f>
        <v/>
      </c>
      <c r="B1171" s="76" t="b">
        <f>IF(COUNTIF(A$1:A1171,A:A)=1,MAX(B$1:B1170)+1)</f>
        <v>0</v>
      </c>
      <c r="C1171" s="73" t="str">
        <f t="shared" si="16"/>
        <v/>
      </c>
    </row>
    <row r="1172" spans="1:3">
      <c r="A1172" s="73" t="str">
        <f>IF(OR(path_project_list!F1393="course-collection",path_project_list!G1393="draft"),"",IF(path_project_list!D1172&amp;" - "&amp;path_project_list!E1172&lt;&gt;" - ",path_project_list!D1172&amp;" - "&amp;path_project_list!E1172,""))</f>
        <v/>
      </c>
      <c r="B1172" s="76" t="b">
        <f>IF(COUNTIF(A$1:A1172,A:A)=1,MAX(B$1:B1171)+1)</f>
        <v>0</v>
      </c>
      <c r="C1172" s="73" t="str">
        <f t="shared" si="16"/>
        <v/>
      </c>
    </row>
    <row r="1173" spans="1:3">
      <c r="A1173" s="73" t="str">
        <f>IF(OR(path_project_list!F1394="course-collection",path_project_list!G1394="draft"),"",IF(path_project_list!D1173&amp;" - "&amp;path_project_list!E1173&lt;&gt;" - ",path_project_list!D1173&amp;" - "&amp;path_project_list!E1173,""))</f>
        <v/>
      </c>
      <c r="B1173" s="76" t="b">
        <f>IF(COUNTIF(A$1:A1173,A:A)=1,MAX(B$1:B1172)+1)</f>
        <v>0</v>
      </c>
      <c r="C1173" s="73" t="str">
        <f t="shared" si="16"/>
        <v/>
      </c>
    </row>
    <row r="1174" spans="1:3">
      <c r="A1174" s="73" t="str">
        <f>IF(OR(path_project_list!F1395="course-collection",path_project_list!G1395="draft"),"",IF(path_project_list!D1174&amp;" - "&amp;path_project_list!E1174&lt;&gt;" - ",path_project_list!D1174&amp;" - "&amp;path_project_list!E1174,""))</f>
        <v/>
      </c>
      <c r="B1174" s="76" t="b">
        <f>IF(COUNTIF(A$1:A1174,A:A)=1,MAX(B$1:B1173)+1)</f>
        <v>0</v>
      </c>
      <c r="C1174" s="73" t="str">
        <f t="shared" si="16"/>
        <v/>
      </c>
    </row>
    <row r="1175" spans="1:3">
      <c r="A1175" s="73" t="str">
        <f>IF(OR(path_project_list!F1396="course-collection",path_project_list!G1396="draft"),"",IF(path_project_list!D1175&amp;" - "&amp;path_project_list!E1175&lt;&gt;" - ",path_project_list!D1175&amp;" - "&amp;path_project_list!E1175,""))</f>
        <v/>
      </c>
      <c r="B1175" s="76" t="b">
        <f>IF(COUNTIF(A$1:A1175,A:A)=1,MAX(B$1:B1174)+1)</f>
        <v>0</v>
      </c>
      <c r="C1175" s="73" t="str">
        <f t="shared" si="16"/>
        <v/>
      </c>
    </row>
    <row r="1176" spans="1:3">
      <c r="A1176" s="73" t="str">
        <f>IF(OR(path_project_list!F1397="course-collection",path_project_list!G1397="draft"),"",IF(path_project_list!D1176&amp;" - "&amp;path_project_list!E1176&lt;&gt;" - ",path_project_list!D1176&amp;" - "&amp;path_project_list!E1176,""))</f>
        <v/>
      </c>
      <c r="B1176" s="76" t="b">
        <f>IF(COUNTIF(A$1:A1176,A:A)=1,MAX(B$1:B1175)+1)</f>
        <v>0</v>
      </c>
      <c r="C1176" s="73" t="str">
        <f t="shared" si="16"/>
        <v/>
      </c>
    </row>
    <row r="1177" spans="1:3">
      <c r="A1177" s="73" t="str">
        <f>IF(OR(path_project_list!F1398="course-collection",path_project_list!G1398="draft"),"",IF(path_project_list!D1177&amp;" - "&amp;path_project_list!E1177&lt;&gt;" - ",path_project_list!D1177&amp;" - "&amp;path_project_list!E1177,""))</f>
        <v/>
      </c>
      <c r="B1177" s="76" t="b">
        <f>IF(COUNTIF(A$1:A1177,A:A)=1,MAX(B$1:B1176)+1)</f>
        <v>0</v>
      </c>
      <c r="C1177" s="73" t="str">
        <f t="shared" si="16"/>
        <v/>
      </c>
    </row>
    <row r="1178" spans="1:3">
      <c r="A1178" s="73" t="str">
        <f>IF(OR(path_project_list!F1399="course-collection",path_project_list!G1399="draft"),"",IF(path_project_list!D1178&amp;" - "&amp;path_project_list!E1178&lt;&gt;" - ",path_project_list!D1178&amp;" - "&amp;path_project_list!E1178,""))</f>
        <v/>
      </c>
      <c r="B1178" s="76" t="b">
        <f>IF(COUNTIF(A$1:A1178,A:A)=1,MAX(B$1:B1177)+1)</f>
        <v>0</v>
      </c>
      <c r="C1178" s="73" t="str">
        <f t="shared" si="16"/>
        <v/>
      </c>
    </row>
    <row r="1179" spans="1:3">
      <c r="A1179" s="73" t="str">
        <f>IF(OR(path_project_list!F1400="course-collection",path_project_list!G1400="draft"),"",IF(path_project_list!D1179&amp;" - "&amp;path_project_list!E1179&lt;&gt;" - ",path_project_list!D1179&amp;" - "&amp;path_project_list!E1179,""))</f>
        <v/>
      </c>
      <c r="B1179" s="76" t="b">
        <f>IF(COUNTIF(A$1:A1179,A:A)=1,MAX(B$1:B1178)+1)</f>
        <v>0</v>
      </c>
      <c r="C1179" s="73" t="str">
        <f t="shared" si="16"/>
        <v/>
      </c>
    </row>
    <row r="1180" spans="1:3">
      <c r="A1180" s="73" t="str">
        <f>IF(OR(path_project_list!F1401="course-collection",path_project_list!G1401="draft"),"",IF(path_project_list!D1180&amp;" - "&amp;path_project_list!E1180&lt;&gt;" - ",path_project_list!D1180&amp;" - "&amp;path_project_list!E1180,""))</f>
        <v/>
      </c>
      <c r="B1180" s="76" t="b">
        <f>IF(COUNTIF(A$1:A1180,A:A)=1,MAX(B$1:B1179)+1)</f>
        <v>0</v>
      </c>
      <c r="C1180" s="73" t="str">
        <f t="shared" si="16"/>
        <v/>
      </c>
    </row>
    <row r="1181" spans="1:3">
      <c r="A1181" s="73" t="str">
        <f>IF(OR(path_project_list!F1402="course-collection",path_project_list!G1402="draft"),"",IF(path_project_list!D1181&amp;" - "&amp;path_project_list!E1181&lt;&gt;" - ",path_project_list!D1181&amp;" - "&amp;path_project_list!E1181,""))</f>
        <v/>
      </c>
      <c r="B1181" s="76" t="b">
        <f>IF(COUNTIF(A$1:A1181,A:A)=1,MAX(B$1:B1180)+1)</f>
        <v>0</v>
      </c>
      <c r="C1181" s="73" t="str">
        <f t="shared" si="16"/>
        <v/>
      </c>
    </row>
    <row r="1182" spans="1:3">
      <c r="A1182" s="73" t="str">
        <f>IF(OR(path_project_list!F1403="course-collection",path_project_list!G1403="draft"),"",IF(path_project_list!D1182&amp;" - "&amp;path_project_list!E1182&lt;&gt;" - ",path_project_list!D1182&amp;" - "&amp;path_project_list!E1182,""))</f>
        <v/>
      </c>
      <c r="B1182" s="76" t="b">
        <f>IF(COUNTIF(A$1:A1182,A:A)=1,MAX(B$1:B1181)+1)</f>
        <v>0</v>
      </c>
      <c r="C1182" s="73" t="str">
        <f t="shared" si="16"/>
        <v/>
      </c>
    </row>
    <row r="1183" spans="1:3">
      <c r="A1183" s="73" t="str">
        <f>IF(OR(path_project_list!F1404="course-collection",path_project_list!G1404="draft"),"",IF(path_project_list!D1183&amp;" - "&amp;path_project_list!E1183&lt;&gt;" - ",path_project_list!D1183&amp;" - "&amp;path_project_list!E1183,""))</f>
        <v/>
      </c>
      <c r="B1183" s="76" t="b">
        <f>IF(COUNTIF(A$1:A1183,A:A)=1,MAX(B$1:B1182)+1)</f>
        <v>0</v>
      </c>
      <c r="C1183" s="73" t="str">
        <f t="shared" si="16"/>
        <v/>
      </c>
    </row>
    <row r="1184" spans="1:3">
      <c r="A1184" s="73" t="str">
        <f>IF(OR(path_project_list!F1405="course-collection",path_project_list!G1405="draft"),"",IF(path_project_list!D1184&amp;" - "&amp;path_project_list!E1184&lt;&gt;" - ",path_project_list!D1184&amp;" - "&amp;path_project_list!E1184,""))</f>
        <v/>
      </c>
      <c r="B1184" s="76" t="b">
        <f>IF(COUNTIF(A$1:A1184,A:A)=1,MAX(B$1:B1183)+1)</f>
        <v>0</v>
      </c>
      <c r="C1184" s="73" t="str">
        <f t="shared" si="16"/>
        <v/>
      </c>
    </row>
    <row r="1185" spans="1:3">
      <c r="A1185" s="73" t="str">
        <f>IF(OR(path_project_list!F1406="course-collection",path_project_list!G1406="draft"),"",IF(path_project_list!D1185&amp;" - "&amp;path_project_list!E1185&lt;&gt;" - ",path_project_list!D1185&amp;" - "&amp;path_project_list!E1185,""))</f>
        <v/>
      </c>
      <c r="B1185" s="76" t="b">
        <f>IF(COUNTIF(A$1:A1185,A:A)=1,MAX(B$1:B1184)+1)</f>
        <v>0</v>
      </c>
      <c r="C1185" s="73" t="str">
        <f t="shared" si="16"/>
        <v/>
      </c>
    </row>
    <row r="1186" spans="1:3">
      <c r="A1186" s="73" t="str">
        <f>IF(OR(path_project_list!F1407="course-collection",path_project_list!G1407="draft"),"",IF(path_project_list!D1186&amp;" - "&amp;path_project_list!E1186&lt;&gt;" - ",path_project_list!D1186&amp;" - "&amp;path_project_list!E1186,""))</f>
        <v/>
      </c>
      <c r="B1186" s="76" t="b">
        <f>IF(COUNTIF(A$1:A1186,A:A)=1,MAX(B$1:B1185)+1)</f>
        <v>0</v>
      </c>
      <c r="C1186" s="73" t="str">
        <f t="shared" si="16"/>
        <v/>
      </c>
    </row>
    <row r="1187" spans="1:3">
      <c r="A1187" s="73" t="str">
        <f>IF(OR(path_project_list!F1408="course-collection",path_project_list!G1408="draft"),"",IF(path_project_list!D1187&amp;" - "&amp;path_project_list!E1187&lt;&gt;" - ",path_project_list!D1187&amp;" - "&amp;path_project_list!E1187,""))</f>
        <v/>
      </c>
      <c r="B1187" s="76" t="b">
        <f>IF(COUNTIF(A$1:A1187,A:A)=1,MAX(B$1:B1186)+1)</f>
        <v>0</v>
      </c>
      <c r="C1187" s="73" t="str">
        <f t="shared" si="16"/>
        <v/>
      </c>
    </row>
    <row r="1188" spans="1:3">
      <c r="A1188" s="73" t="str">
        <f>IF(OR(path_project_list!F1409="course-collection",path_project_list!G1409="draft"),"",IF(path_project_list!D1188&amp;" - "&amp;path_project_list!E1188&lt;&gt;" - ",path_project_list!D1188&amp;" - "&amp;path_project_list!E1188,""))</f>
        <v/>
      </c>
      <c r="B1188" s="76" t="b">
        <f>IF(COUNTIF(A$1:A1188,A:A)=1,MAX(B$1:B1187)+1)</f>
        <v>0</v>
      </c>
      <c r="C1188" s="73" t="str">
        <f t="shared" si="16"/>
        <v/>
      </c>
    </row>
    <row r="1189" spans="1:3">
      <c r="A1189" s="73" t="str">
        <f>IF(OR(path_project_list!F1410="course-collection",path_project_list!G1410="draft"),"",IF(path_project_list!D1189&amp;" - "&amp;path_project_list!E1189&lt;&gt;" - ",path_project_list!D1189&amp;" - "&amp;path_project_list!E1189,""))</f>
        <v/>
      </c>
      <c r="B1189" s="76" t="b">
        <f>IF(COUNTIF(A$1:A1189,A:A)=1,MAX(B$1:B1188)+1)</f>
        <v>0</v>
      </c>
      <c r="C1189" s="73" t="str">
        <f t="shared" si="16"/>
        <v/>
      </c>
    </row>
    <row r="1190" spans="1:3">
      <c r="A1190" s="73" t="str">
        <f>IF(OR(path_project_list!F1411="course-collection",path_project_list!G1411="draft"),"",IF(path_project_list!D1190&amp;" - "&amp;path_project_list!E1190&lt;&gt;" - ",path_project_list!D1190&amp;" - "&amp;path_project_list!E1190,""))</f>
        <v/>
      </c>
      <c r="B1190" s="76" t="b">
        <f>IF(COUNTIF(A$1:A1190,A:A)=1,MAX(B$1:B1189)+1)</f>
        <v>0</v>
      </c>
      <c r="C1190" s="73" t="str">
        <f t="shared" si="16"/>
        <v/>
      </c>
    </row>
    <row r="1191" spans="1:3">
      <c r="A1191" s="73" t="str">
        <f>IF(OR(path_project_list!F1412="course-collection",path_project_list!G1412="draft"),"",IF(path_project_list!D1191&amp;" - "&amp;path_project_list!E1191&lt;&gt;" - ",path_project_list!D1191&amp;" - "&amp;path_project_list!E1191,""))</f>
        <v/>
      </c>
      <c r="B1191" s="76" t="b">
        <f>IF(COUNTIF(A$1:A1191,A:A)=1,MAX(B$1:B1190)+1)</f>
        <v>0</v>
      </c>
      <c r="C1191" s="73" t="str">
        <f t="shared" si="16"/>
        <v/>
      </c>
    </row>
    <row r="1192" spans="1:3">
      <c r="A1192" s="73" t="str">
        <f>IF(OR(path_project_list!F1413="course-collection",path_project_list!G1413="draft"),"",IF(path_project_list!D1192&amp;" - "&amp;path_project_list!E1192&lt;&gt;" - ",path_project_list!D1192&amp;" - "&amp;path_project_list!E1192,""))</f>
        <v/>
      </c>
      <c r="B1192" s="76" t="b">
        <f>IF(COUNTIF(A$1:A1192,A:A)=1,MAX(B$1:B1191)+1)</f>
        <v>0</v>
      </c>
      <c r="C1192" s="73" t="str">
        <f t="shared" si="16"/>
        <v/>
      </c>
    </row>
    <row r="1193" spans="1:3">
      <c r="A1193" s="73" t="str">
        <f>IF(OR(path_project_list!F1414="course-collection",path_project_list!G1414="draft"),"",IF(path_project_list!D1193&amp;" - "&amp;path_project_list!E1193&lt;&gt;" - ",path_project_list!D1193&amp;" - "&amp;path_project_list!E1193,""))</f>
        <v/>
      </c>
      <c r="B1193" s="76" t="b">
        <f>IF(COUNTIF(A$1:A1193,A:A)=1,MAX(B$1:B1192)+1)</f>
        <v>0</v>
      </c>
      <c r="C1193" s="73" t="str">
        <f t="shared" si="16"/>
        <v/>
      </c>
    </row>
    <row r="1194" spans="1:3">
      <c r="A1194" s="73" t="str">
        <f>IF(OR(path_project_list!F1415="course-collection",path_project_list!G1415="draft"),"",IF(path_project_list!D1194&amp;" - "&amp;path_project_list!E1194&lt;&gt;" - ",path_project_list!D1194&amp;" - "&amp;path_project_list!E1194,""))</f>
        <v/>
      </c>
      <c r="B1194" s="76" t="b">
        <f>IF(COUNTIF(A$1:A1194,A:A)=1,MAX(B$1:B1193)+1)</f>
        <v>0</v>
      </c>
      <c r="C1194" s="73" t="str">
        <f t="shared" si="16"/>
        <v/>
      </c>
    </row>
    <row r="1195" spans="1:3">
      <c r="A1195" s="73" t="str">
        <f>IF(OR(path_project_list!F1416="course-collection",path_project_list!G1416="draft"),"",IF(path_project_list!D1195&amp;" - "&amp;path_project_list!E1195&lt;&gt;" - ",path_project_list!D1195&amp;" - "&amp;path_project_list!E1195,""))</f>
        <v/>
      </c>
      <c r="B1195" s="76" t="b">
        <f>IF(COUNTIF(A$1:A1195,A:A)=1,MAX(B$1:B1194)+1)</f>
        <v>0</v>
      </c>
      <c r="C1195" s="73" t="str">
        <f t="shared" si="16"/>
        <v/>
      </c>
    </row>
    <row r="1196" spans="1:3">
      <c r="A1196" s="73" t="str">
        <f>IF(OR(path_project_list!F1417="course-collection",path_project_list!G1417="draft"),"",IF(path_project_list!D1196&amp;" - "&amp;path_project_list!E1196&lt;&gt;" - ",path_project_list!D1196&amp;" - "&amp;path_project_list!E1196,""))</f>
        <v/>
      </c>
      <c r="B1196" s="76" t="b">
        <f>IF(COUNTIF(A$1:A1196,A:A)=1,MAX(B$1:B1195)+1)</f>
        <v>0</v>
      </c>
      <c r="C1196" s="73" t="str">
        <f t="shared" si="16"/>
        <v/>
      </c>
    </row>
    <row r="1197" spans="1:3">
      <c r="A1197" s="73" t="str">
        <f>IF(OR(path_project_list!F1418="course-collection",path_project_list!G1418="draft"),"",IF(path_project_list!D1197&amp;" - "&amp;path_project_list!E1197&lt;&gt;" - ",path_project_list!D1197&amp;" - "&amp;path_project_list!E1197,""))</f>
        <v/>
      </c>
      <c r="B1197" s="76" t="b">
        <f>IF(COUNTIF(A$1:A1197,A:A)=1,MAX(B$1:B1196)+1)</f>
        <v>0</v>
      </c>
      <c r="C1197" s="73" t="str">
        <f t="shared" si="16"/>
        <v/>
      </c>
    </row>
    <row r="1198" spans="1:3">
      <c r="A1198" s="73" t="str">
        <f>IF(OR(path_project_list!F1419="course-collection",path_project_list!G1419="draft"),"",IF(path_project_list!D1198&amp;" - "&amp;path_project_list!E1198&lt;&gt;" - ",path_project_list!D1198&amp;" - "&amp;path_project_list!E1198,""))</f>
        <v/>
      </c>
      <c r="B1198" s="76" t="b">
        <f>IF(COUNTIF(A$1:A1198,A:A)=1,MAX(B$1:B1197)+1)</f>
        <v>0</v>
      </c>
      <c r="C1198" s="73" t="str">
        <f t="shared" si="16"/>
        <v/>
      </c>
    </row>
    <row r="1199" spans="1:3">
      <c r="A1199" s="73" t="str">
        <f>IF(OR(path_project_list!F1420="course-collection",path_project_list!G1420="draft"),"",IF(path_project_list!D1199&amp;" - "&amp;path_project_list!E1199&lt;&gt;" - ",path_project_list!D1199&amp;" - "&amp;path_project_list!E1199,""))</f>
        <v/>
      </c>
      <c r="B1199" s="76" t="b">
        <f>IF(COUNTIF(A$1:A1199,A:A)=1,MAX(B$1:B1198)+1)</f>
        <v>0</v>
      </c>
      <c r="C1199" s="73" t="str">
        <f t="shared" si="16"/>
        <v/>
      </c>
    </row>
    <row r="1200" spans="1:3">
      <c r="A1200" s="73" t="str">
        <f>IF(OR(path_project_list!F1421="course-collection",path_project_list!G1421="draft"),"",IF(path_project_list!D1200&amp;" - "&amp;path_project_list!E1200&lt;&gt;" - ",path_project_list!D1200&amp;" - "&amp;path_project_list!E1200,""))</f>
        <v/>
      </c>
      <c r="B1200" s="76" t="b">
        <f>IF(COUNTIF(A$1:A1200,A:A)=1,MAX(B$1:B1199)+1)</f>
        <v>0</v>
      </c>
      <c r="C1200" s="73" t="str">
        <f t="shared" si="16"/>
        <v/>
      </c>
    </row>
    <row r="1201" spans="1:3">
      <c r="A1201" s="73" t="str">
        <f>IF(OR(path_project_list!F1422="course-collection",path_project_list!G1422="draft"),"",IF(path_project_list!D1201&amp;" - "&amp;path_project_list!E1201&lt;&gt;" - ",path_project_list!D1201&amp;" - "&amp;path_project_list!E1201,""))</f>
        <v/>
      </c>
      <c r="B1201" s="76" t="b">
        <f>IF(COUNTIF(A$1:A1201,A:A)=1,MAX(B$1:B1200)+1)</f>
        <v>0</v>
      </c>
      <c r="C1201" s="73" t="str">
        <f t="shared" si="16"/>
        <v/>
      </c>
    </row>
    <row r="1202" spans="1:3">
      <c r="A1202" s="73" t="str">
        <f>IF(OR(path_project_list!F1423="course-collection",path_project_list!G1423="draft"),"",IF(path_project_list!D1202&amp;" - "&amp;path_project_list!E1202&lt;&gt;" - ",path_project_list!D1202&amp;" - "&amp;path_project_list!E1202,""))</f>
        <v/>
      </c>
      <c r="B1202" s="76" t="b">
        <f>IF(COUNTIF(A$1:A1202,A:A)=1,MAX(B$1:B1201)+1)</f>
        <v>0</v>
      </c>
      <c r="C1202" s="73" t="str">
        <f t="shared" si="16"/>
        <v/>
      </c>
    </row>
    <row r="1203" spans="1:3">
      <c r="A1203" s="73" t="str">
        <f>IF(OR(path_project_list!F1424="course-collection",path_project_list!G1424="draft"),"",IF(path_project_list!D1203&amp;" - "&amp;path_project_list!E1203&lt;&gt;" - ",path_project_list!D1203&amp;" - "&amp;path_project_list!E1203,""))</f>
        <v/>
      </c>
      <c r="B1203" s="76" t="b">
        <f>IF(COUNTIF(A$1:A1203,A:A)=1,MAX(B$1:B1202)+1)</f>
        <v>0</v>
      </c>
      <c r="C1203" s="73" t="str">
        <f t="shared" si="16"/>
        <v/>
      </c>
    </row>
    <row r="1204" spans="1:3">
      <c r="A1204" s="73" t="str">
        <f>IF(OR(path_project_list!F1425="course-collection",path_project_list!G1425="draft"),"",IF(path_project_list!D1204&amp;" - "&amp;path_project_list!E1204&lt;&gt;" - ",path_project_list!D1204&amp;" - "&amp;path_project_list!E1204,""))</f>
        <v/>
      </c>
      <c r="B1204" s="76" t="b">
        <f>IF(COUNTIF(A$1:A1204,A:A)=1,MAX(B$1:B1203)+1)</f>
        <v>0</v>
      </c>
      <c r="C1204" s="73" t="str">
        <f t="shared" si="16"/>
        <v/>
      </c>
    </row>
    <row r="1205" spans="1:3">
      <c r="A1205" s="73" t="str">
        <f>IF(OR(path_project_list!F1426="course-collection",path_project_list!G1426="draft"),"",IF(path_project_list!D1205&amp;" - "&amp;path_project_list!E1205&lt;&gt;" - ",path_project_list!D1205&amp;" - "&amp;path_project_list!E1205,""))</f>
        <v/>
      </c>
      <c r="B1205" s="76" t="b">
        <f>IF(COUNTIF(A$1:A1205,A:A)=1,MAX(B$1:B1204)+1)</f>
        <v>0</v>
      </c>
      <c r="C1205" s="73" t="str">
        <f t="shared" si="16"/>
        <v/>
      </c>
    </row>
    <row r="1206" spans="1:3">
      <c r="A1206" s="73" t="str">
        <f>IF(OR(path_project_list!F1427="course-collection",path_project_list!G1427="draft"),"",IF(path_project_list!D1206&amp;" - "&amp;path_project_list!E1206&lt;&gt;" - ",path_project_list!D1206&amp;" - "&amp;path_project_list!E1206,""))</f>
        <v/>
      </c>
      <c r="B1206" s="76" t="b">
        <f>IF(COUNTIF(A$1:A1206,A:A)=1,MAX(B$1:B1205)+1)</f>
        <v>0</v>
      </c>
      <c r="C1206" s="73" t="str">
        <f t="shared" si="16"/>
        <v/>
      </c>
    </row>
    <row r="1207" spans="1:3">
      <c r="A1207" s="73" t="str">
        <f>IF(OR(path_project_list!F1428="course-collection",path_project_list!G1428="draft"),"",IF(path_project_list!D1207&amp;" - "&amp;path_project_list!E1207&lt;&gt;" - ",path_project_list!D1207&amp;" - "&amp;path_project_list!E1207,""))</f>
        <v/>
      </c>
      <c r="B1207" s="76" t="b">
        <f>IF(COUNTIF(A$1:A1207,A:A)=1,MAX(B$1:B1206)+1)</f>
        <v>0</v>
      </c>
      <c r="C1207" s="73" t="str">
        <f t="shared" si="16"/>
        <v/>
      </c>
    </row>
    <row r="1208" spans="1:3">
      <c r="A1208" s="73" t="str">
        <f>IF(OR(path_project_list!F1429="course-collection",path_project_list!G1429="draft"),"",IF(path_project_list!D1208&amp;" - "&amp;path_project_list!E1208&lt;&gt;" - ",path_project_list!D1208&amp;" - "&amp;path_project_list!E1208,""))</f>
        <v/>
      </c>
      <c r="B1208" s="76" t="b">
        <f>IF(COUNTIF(A$1:A1208,A:A)=1,MAX(B$1:B1207)+1)</f>
        <v>0</v>
      </c>
      <c r="C1208" s="73" t="str">
        <f t="shared" si="16"/>
        <v/>
      </c>
    </row>
    <row r="1209" spans="1:3">
      <c r="A1209" s="73" t="str">
        <f>IF(OR(path_project_list!F1430="course-collection",path_project_list!G1430="draft"),"",IF(path_project_list!D1209&amp;" - "&amp;path_project_list!E1209&lt;&gt;" - ",path_project_list!D1209&amp;" - "&amp;path_project_list!E1209,""))</f>
        <v/>
      </c>
      <c r="B1209" s="76" t="b">
        <f>IF(COUNTIF(A$1:A1209,A:A)=1,MAX(B$1:B1208)+1)</f>
        <v>0</v>
      </c>
      <c r="C1209" s="73" t="str">
        <f t="shared" si="16"/>
        <v/>
      </c>
    </row>
    <row r="1210" spans="1:3">
      <c r="A1210" s="73" t="str">
        <f>IF(OR(path_project_list!F1431="course-collection",path_project_list!G1431="draft"),"",IF(path_project_list!D1210&amp;" - "&amp;path_project_list!E1210&lt;&gt;" - ",path_project_list!D1210&amp;" - "&amp;path_project_list!E1210,""))</f>
        <v/>
      </c>
      <c r="B1210" s="76" t="b">
        <f>IF(COUNTIF(A$1:A1210,A:A)=1,MAX(B$1:B1209)+1)</f>
        <v>0</v>
      </c>
      <c r="C1210" s="73" t="str">
        <f t="shared" si="16"/>
        <v/>
      </c>
    </row>
    <row r="1211" spans="1:3">
      <c r="A1211" s="73" t="str">
        <f>IF(OR(path_project_list!F1432="course-collection",path_project_list!G1432="draft"),"",IF(path_project_list!D1211&amp;" - "&amp;path_project_list!E1211&lt;&gt;" - ",path_project_list!D1211&amp;" - "&amp;path_project_list!E1211,""))</f>
        <v/>
      </c>
      <c r="B1211" s="76" t="b">
        <f>IF(COUNTIF(A$1:A1211,A:A)=1,MAX(B$1:B1210)+1)</f>
        <v>0</v>
      </c>
      <c r="C1211" s="73" t="str">
        <f t="shared" si="16"/>
        <v/>
      </c>
    </row>
    <row r="1212" spans="1:3">
      <c r="A1212" s="73" t="str">
        <f>IF(OR(path_project_list!F1433="course-collection",path_project_list!G1433="draft"),"",IF(path_project_list!D1212&amp;" - "&amp;path_project_list!E1212&lt;&gt;" - ",path_project_list!D1212&amp;" - "&amp;path_project_list!E1212,""))</f>
        <v/>
      </c>
      <c r="B1212" s="76" t="b">
        <f>IF(COUNTIF(A$1:A1212,A:A)=1,MAX(B$1:B1211)+1)</f>
        <v>0</v>
      </c>
      <c r="C1212" s="73" t="str">
        <f t="shared" si="16"/>
        <v/>
      </c>
    </row>
    <row r="1213" spans="1:3">
      <c r="A1213" s="73" t="str">
        <f>IF(OR(path_project_list!F1434="course-collection",path_project_list!G1434="draft"),"",IF(path_project_list!D1213&amp;" - "&amp;path_project_list!E1213&lt;&gt;" - ",path_project_list!D1213&amp;" - "&amp;path_project_list!E1213,""))</f>
        <v/>
      </c>
      <c r="B1213" s="76" t="b">
        <f>IF(COUNTIF(A$1:A1213,A:A)=1,MAX(B$1:B1212)+1)</f>
        <v>0</v>
      </c>
      <c r="C1213" s="73" t="str">
        <f t="shared" si="16"/>
        <v/>
      </c>
    </row>
    <row r="1214" spans="1:3">
      <c r="A1214" s="73" t="str">
        <f>IF(OR(path_project_list!F1435="course-collection",path_project_list!G1435="draft"),"",IF(path_project_list!D1214&amp;" - "&amp;path_project_list!E1214&lt;&gt;" - ",path_project_list!D1214&amp;" - "&amp;path_project_list!E1214,""))</f>
        <v/>
      </c>
      <c r="B1214" s="76" t="b">
        <f>IF(COUNTIF(A$1:A1214,A:A)=1,MAX(B$1:B1213)+1)</f>
        <v>0</v>
      </c>
      <c r="C1214" s="73" t="str">
        <f t="shared" si="16"/>
        <v/>
      </c>
    </row>
    <row r="1215" spans="1:3">
      <c r="A1215" s="73" t="str">
        <f>IF(OR(path_project_list!F1436="course-collection",path_project_list!G1436="draft"),"",IF(path_project_list!D1215&amp;" - "&amp;path_project_list!E1215&lt;&gt;" - ",path_project_list!D1215&amp;" - "&amp;path_project_list!E1215,""))</f>
        <v/>
      </c>
      <c r="B1215" s="76" t="b">
        <f>IF(COUNTIF(A$1:A1215,A:A)=1,MAX(B$1:B1214)+1)</f>
        <v>0</v>
      </c>
      <c r="C1215" s="73" t="str">
        <f t="shared" si="16"/>
        <v/>
      </c>
    </row>
    <row r="1216" spans="1:3">
      <c r="A1216" s="73" t="str">
        <f>IF(OR(path_project_list!F1437="course-collection",path_project_list!G1437="draft"),"",IF(path_project_list!D1216&amp;" - "&amp;path_project_list!E1216&lt;&gt;" - ",path_project_list!D1216&amp;" - "&amp;path_project_list!E1216,""))</f>
        <v/>
      </c>
      <c r="B1216" s="76" t="b">
        <f>IF(COUNTIF(A$1:A1216,A:A)=1,MAX(B$1:B1215)+1)</f>
        <v>0</v>
      </c>
      <c r="C1216" s="73" t="str">
        <f t="shared" si="16"/>
        <v/>
      </c>
    </row>
    <row r="1217" spans="1:3">
      <c r="A1217" s="73" t="str">
        <f>IF(OR(path_project_list!F1438="course-collection",path_project_list!G1438="draft"),"",IF(path_project_list!D1217&amp;" - "&amp;path_project_list!E1217&lt;&gt;" - ",path_project_list!D1217&amp;" - "&amp;path_project_list!E1217,""))</f>
        <v/>
      </c>
      <c r="B1217" s="76" t="b">
        <f>IF(COUNTIF(A$1:A1217,A:A)=1,MAX(B$1:B1216)+1)</f>
        <v>0</v>
      </c>
      <c r="C1217" s="73" t="str">
        <f t="shared" si="16"/>
        <v/>
      </c>
    </row>
    <row r="1218" spans="1:3">
      <c r="A1218" s="73" t="str">
        <f>IF(OR(path_project_list!F1439="course-collection",path_project_list!G1439="draft"),"",IF(path_project_list!D1218&amp;" - "&amp;path_project_list!E1218&lt;&gt;" - ",path_project_list!D1218&amp;" - "&amp;path_project_list!E1218,""))</f>
        <v/>
      </c>
      <c r="B1218" s="76" t="b">
        <f>IF(COUNTIF(A$1:A1218,A:A)=1,MAX(B$1:B1217)+1)</f>
        <v>0</v>
      </c>
      <c r="C1218" s="73" t="str">
        <f t="shared" si="16"/>
        <v/>
      </c>
    </row>
    <row r="1219" spans="1:3">
      <c r="A1219" s="73" t="str">
        <f>IF(OR(path_project_list!F1440="course-collection",path_project_list!G1440="draft"),"",IF(path_project_list!D1219&amp;" - "&amp;path_project_list!E1219&lt;&gt;" - ",path_project_list!D1219&amp;" - "&amp;path_project_list!E1219,""))</f>
        <v/>
      </c>
      <c r="B1219" s="76" t="b">
        <f>IF(COUNTIF(A$1:A1219,A:A)=1,MAX(B$1:B1218)+1)</f>
        <v>0</v>
      </c>
      <c r="C1219" s="73" t="str">
        <f t="shared" si="16"/>
        <v/>
      </c>
    </row>
    <row r="1220" spans="1:3">
      <c r="A1220" s="73" t="str">
        <f>IF(OR(path_project_list!F1441="course-collection",path_project_list!G1441="draft"),"",IF(path_project_list!D1220&amp;" - "&amp;path_project_list!E1220&lt;&gt;" - ",path_project_list!D1220&amp;" - "&amp;path_project_list!E1220,""))</f>
        <v/>
      </c>
      <c r="B1220" s="76" t="b">
        <f>IF(COUNTIF(A$1:A1220,A:A)=1,MAX(B$1:B1219)+1)</f>
        <v>0</v>
      </c>
      <c r="C1220" s="73" t="str">
        <f t="shared" si="16"/>
        <v/>
      </c>
    </row>
    <row r="1221" spans="1:3">
      <c r="A1221" s="73" t="str">
        <f>IF(OR(path_project_list!F1442="course-collection",path_project_list!G1442="draft"),"",IF(path_project_list!D1221&amp;" - "&amp;path_project_list!E1221&lt;&gt;" - ",path_project_list!D1221&amp;" - "&amp;path_project_list!E1221,""))</f>
        <v/>
      </c>
      <c r="B1221" s="76" t="b">
        <f>IF(COUNTIF(A$1:A1221,A:A)=1,MAX(B$1:B1220)+1)</f>
        <v>0</v>
      </c>
      <c r="C1221" s="73" t="str">
        <f t="shared" si="16"/>
        <v/>
      </c>
    </row>
    <row r="1222" spans="1:3">
      <c r="A1222" s="73" t="str">
        <f>IF(OR(path_project_list!F1443="course-collection",path_project_list!G1443="draft"),"",IF(path_project_list!D1222&amp;" - "&amp;path_project_list!E1222&lt;&gt;" - ",path_project_list!D1222&amp;" - "&amp;path_project_list!E1222,""))</f>
        <v/>
      </c>
      <c r="B1222" s="76" t="b">
        <f>IF(COUNTIF(A$1:A1222,A:A)=1,MAX(B$1:B1221)+1)</f>
        <v>0</v>
      </c>
      <c r="C1222" s="73" t="str">
        <f t="shared" si="16"/>
        <v/>
      </c>
    </row>
    <row r="1223" spans="1:3">
      <c r="A1223" s="73" t="str">
        <f>IF(OR(path_project_list!F1444="course-collection",path_project_list!G1444="draft"),"",IF(path_project_list!D1223&amp;" - "&amp;path_project_list!E1223&lt;&gt;" - ",path_project_list!D1223&amp;" - "&amp;path_project_list!E1223,""))</f>
        <v/>
      </c>
      <c r="B1223" s="76" t="b">
        <f>IF(COUNTIF(A$1:A1223,A:A)=1,MAX(B$1:B1222)+1)</f>
        <v>0</v>
      </c>
      <c r="C1223" s="73" t="str">
        <f t="shared" si="16"/>
        <v/>
      </c>
    </row>
    <row r="1224" spans="1:3">
      <c r="A1224" s="73" t="str">
        <f>IF(OR(path_project_list!F1445="course-collection",path_project_list!G1445="draft"),"",IF(path_project_list!D1224&amp;" - "&amp;path_project_list!E1224&lt;&gt;" - ",path_project_list!D1224&amp;" - "&amp;path_project_list!E1224,""))</f>
        <v/>
      </c>
      <c r="B1224" s="76" t="b">
        <f>IF(COUNTIF(A$1:A1224,A:A)=1,MAX(B$1:B1223)+1)</f>
        <v>0</v>
      </c>
      <c r="C1224" s="73" t="str">
        <f t="shared" si="16"/>
        <v/>
      </c>
    </row>
    <row r="1225" spans="1:3">
      <c r="A1225" s="73" t="str">
        <f>IF(OR(path_project_list!F1446="course-collection",path_project_list!G1446="draft"),"",IF(path_project_list!D1225&amp;" - "&amp;path_project_list!E1225&lt;&gt;" - ",path_project_list!D1225&amp;" - "&amp;path_project_list!E1225,""))</f>
        <v/>
      </c>
      <c r="B1225" s="76" t="b">
        <f>IF(COUNTIF(A$1:A1225,A:A)=1,MAX(B$1:B1224)+1)</f>
        <v>0</v>
      </c>
      <c r="C1225" s="73" t="str">
        <f t="shared" si="16"/>
        <v/>
      </c>
    </row>
    <row r="1226" spans="1:3">
      <c r="A1226" s="73" t="str">
        <f>IF(OR(path_project_list!F1447="course-collection",path_project_list!G1447="draft"),"",IF(path_project_list!D1226&amp;" - "&amp;path_project_list!E1226&lt;&gt;" - ",path_project_list!D1226&amp;" - "&amp;path_project_list!E1226,""))</f>
        <v/>
      </c>
      <c r="B1226" s="76" t="b">
        <f>IF(COUNTIF(A$1:A1226,A:A)=1,MAX(B$1:B1225)+1)</f>
        <v>0</v>
      </c>
      <c r="C1226" s="73" t="str">
        <f t="shared" si="16"/>
        <v/>
      </c>
    </row>
    <row r="1227" spans="1:3">
      <c r="A1227" s="73" t="str">
        <f>IF(OR(path_project_list!F1448="course-collection",path_project_list!G1448="draft"),"",IF(path_project_list!D1227&amp;" - "&amp;path_project_list!E1227&lt;&gt;" - ",path_project_list!D1227&amp;" - "&amp;path_project_list!E1227,""))</f>
        <v/>
      </c>
      <c r="B1227" s="76" t="b">
        <f>IF(COUNTIF(A$1:A1227,A:A)=1,MAX(B$1:B1226)+1)</f>
        <v>0</v>
      </c>
      <c r="C1227" s="73" t="str">
        <f t="shared" si="16"/>
        <v/>
      </c>
    </row>
    <row r="1228" spans="1:3">
      <c r="A1228" s="73" t="str">
        <f>IF(OR(path_project_list!F1449="course-collection",path_project_list!G1449="draft"),"",IF(path_project_list!D1228&amp;" - "&amp;path_project_list!E1228&lt;&gt;" - ",path_project_list!D1228&amp;" - "&amp;path_project_list!E1228,""))</f>
        <v/>
      </c>
      <c r="B1228" s="76" t="b">
        <f>IF(COUNTIF(A$1:A1228,A:A)=1,MAX(B$1:B1227)+1)</f>
        <v>0</v>
      </c>
      <c r="C1228" s="73" t="str">
        <f t="shared" si="16"/>
        <v/>
      </c>
    </row>
    <row r="1229" spans="1:3">
      <c r="A1229" s="73" t="str">
        <f>IF(OR(path_project_list!F1450="course-collection",path_project_list!G1450="draft"),"",IF(path_project_list!D1229&amp;" - "&amp;path_project_list!E1229&lt;&gt;" - ",path_project_list!D1229&amp;" - "&amp;path_project_list!E1229,""))</f>
        <v/>
      </c>
      <c r="B1229" s="76" t="b">
        <f>IF(COUNTIF(A$1:A1229,A:A)=1,MAX(B$1:B1228)+1)</f>
        <v>0</v>
      </c>
      <c r="C1229" s="73" t="str">
        <f t="shared" si="16"/>
        <v/>
      </c>
    </row>
    <row r="1230" spans="1:3">
      <c r="A1230" s="73" t="str">
        <f>IF(OR(path_project_list!F1451="course-collection",path_project_list!G1451="draft"),"",IF(path_project_list!D1230&amp;" - "&amp;path_project_list!E1230&lt;&gt;" - ",path_project_list!D1230&amp;" - "&amp;path_project_list!E1230,""))</f>
        <v/>
      </c>
      <c r="B1230" s="76" t="b">
        <f>IF(COUNTIF(A$1:A1230,A:A)=1,MAX(B$1:B1229)+1)</f>
        <v>0</v>
      </c>
      <c r="C1230" s="73" t="str">
        <f t="shared" si="16"/>
        <v/>
      </c>
    </row>
    <row r="1231" spans="1:3">
      <c r="A1231" s="73" t="str">
        <f>IF(OR(path_project_list!F1452="course-collection",path_project_list!G1452="draft"),"",IF(path_project_list!D1231&amp;" - "&amp;path_project_list!E1231&lt;&gt;" - ",path_project_list!D1231&amp;" - "&amp;path_project_list!E1231,""))</f>
        <v/>
      </c>
      <c r="B1231" s="76" t="b">
        <f>IF(COUNTIF(A$1:A1231,A:A)=1,MAX(B$1:B1230)+1)</f>
        <v>0</v>
      </c>
      <c r="C1231" s="73" t="str">
        <f t="shared" si="16"/>
        <v/>
      </c>
    </row>
    <row r="1232" spans="1:3">
      <c r="A1232" s="73" t="str">
        <f>IF(OR(path_project_list!F1453="course-collection",path_project_list!G1453="draft"),"",IF(path_project_list!D1232&amp;" - "&amp;path_project_list!E1232&lt;&gt;" - ",path_project_list!D1232&amp;" - "&amp;path_project_list!E1232,""))</f>
        <v/>
      </c>
      <c r="B1232" s="76" t="b">
        <f>IF(COUNTIF(A$1:A1232,A:A)=1,MAX(B$1:B1231)+1)</f>
        <v>0</v>
      </c>
      <c r="C1232" s="73" t="str">
        <f t="shared" si="16"/>
        <v/>
      </c>
    </row>
    <row r="1233" spans="1:3">
      <c r="A1233" s="73" t="str">
        <f>IF(OR(path_project_list!F1454="course-collection",path_project_list!G1454="draft"),"",IF(path_project_list!D1233&amp;" - "&amp;path_project_list!E1233&lt;&gt;" - ",path_project_list!D1233&amp;" - "&amp;path_project_list!E1233,""))</f>
        <v/>
      </c>
      <c r="B1233" s="76" t="b">
        <f>IF(COUNTIF(A$1:A1233,A:A)=1,MAX(B$1:B1232)+1)</f>
        <v>0</v>
      </c>
      <c r="C1233" s="73" t="str">
        <f t="shared" si="16"/>
        <v/>
      </c>
    </row>
    <row r="1234" spans="1:3">
      <c r="A1234" s="73" t="str">
        <f>IF(OR(path_project_list!F1455="course-collection",path_project_list!G1455="draft"),"",IF(path_project_list!D1234&amp;" - "&amp;path_project_list!E1234&lt;&gt;" - ",path_project_list!D1234&amp;" - "&amp;path_project_list!E1234,""))</f>
        <v/>
      </c>
      <c r="B1234" s="76" t="b">
        <f>IF(COUNTIF(A$1:A1234,A:A)=1,MAX(B$1:B1233)+1)</f>
        <v>0</v>
      </c>
      <c r="C1234" s="73" t="str">
        <f t="shared" ref="C1234:C1297" si="17">INDEX(A:A,MATCH(ROW()-1,B:B),0)</f>
        <v/>
      </c>
    </row>
    <row r="1235" spans="1:3">
      <c r="A1235" s="73" t="str">
        <f>IF(OR(path_project_list!F1456="course-collection",path_project_list!G1456="draft"),"",IF(path_project_list!D1235&amp;" - "&amp;path_project_list!E1235&lt;&gt;" - ",path_project_list!D1235&amp;" - "&amp;path_project_list!E1235,""))</f>
        <v/>
      </c>
      <c r="B1235" s="76" t="b">
        <f>IF(COUNTIF(A$1:A1235,A:A)=1,MAX(B$1:B1234)+1)</f>
        <v>0</v>
      </c>
      <c r="C1235" s="73" t="str">
        <f t="shared" si="17"/>
        <v/>
      </c>
    </row>
    <row r="1236" spans="1:3">
      <c r="A1236" s="73" t="str">
        <f>IF(OR(path_project_list!F1457="course-collection",path_project_list!G1457="draft"),"",IF(path_project_list!D1236&amp;" - "&amp;path_project_list!E1236&lt;&gt;" - ",path_project_list!D1236&amp;" - "&amp;path_project_list!E1236,""))</f>
        <v/>
      </c>
      <c r="B1236" s="76" t="b">
        <f>IF(COUNTIF(A$1:A1236,A:A)=1,MAX(B$1:B1235)+1)</f>
        <v>0</v>
      </c>
      <c r="C1236" s="73" t="str">
        <f t="shared" si="17"/>
        <v/>
      </c>
    </row>
    <row r="1237" spans="1:3">
      <c r="A1237" s="73" t="str">
        <f>IF(OR(path_project_list!F1458="course-collection",path_project_list!G1458="draft"),"",IF(path_project_list!D1237&amp;" - "&amp;path_project_list!E1237&lt;&gt;" - ",path_project_list!D1237&amp;" - "&amp;path_project_list!E1237,""))</f>
        <v/>
      </c>
      <c r="B1237" s="76" t="b">
        <f>IF(COUNTIF(A$1:A1237,A:A)=1,MAX(B$1:B1236)+1)</f>
        <v>0</v>
      </c>
      <c r="C1237" s="73" t="str">
        <f t="shared" si="17"/>
        <v/>
      </c>
    </row>
    <row r="1238" spans="1:3">
      <c r="A1238" s="73" t="str">
        <f>IF(OR(path_project_list!F1459="course-collection",path_project_list!G1459="draft"),"",IF(path_project_list!D1238&amp;" - "&amp;path_project_list!E1238&lt;&gt;" - ",path_project_list!D1238&amp;" - "&amp;path_project_list!E1238,""))</f>
        <v/>
      </c>
      <c r="B1238" s="76" t="b">
        <f>IF(COUNTIF(A$1:A1238,A:A)=1,MAX(B$1:B1237)+1)</f>
        <v>0</v>
      </c>
      <c r="C1238" s="73" t="str">
        <f t="shared" si="17"/>
        <v/>
      </c>
    </row>
    <row r="1239" spans="1:3">
      <c r="A1239" s="73" t="str">
        <f>IF(OR(path_project_list!F1460="course-collection",path_project_list!G1460="draft"),"",IF(path_project_list!D1239&amp;" - "&amp;path_project_list!E1239&lt;&gt;" - ",path_project_list!D1239&amp;" - "&amp;path_project_list!E1239,""))</f>
        <v/>
      </c>
      <c r="B1239" s="76" t="b">
        <f>IF(COUNTIF(A$1:A1239,A:A)=1,MAX(B$1:B1238)+1)</f>
        <v>0</v>
      </c>
      <c r="C1239" s="73" t="str">
        <f t="shared" si="17"/>
        <v/>
      </c>
    </row>
    <row r="1240" spans="1:3">
      <c r="A1240" s="73" t="str">
        <f>IF(OR(path_project_list!F1461="course-collection",path_project_list!G1461="draft"),"",IF(path_project_list!D1240&amp;" - "&amp;path_project_list!E1240&lt;&gt;" - ",path_project_list!D1240&amp;" - "&amp;path_project_list!E1240,""))</f>
        <v/>
      </c>
      <c r="B1240" s="76" t="b">
        <f>IF(COUNTIF(A$1:A1240,A:A)=1,MAX(B$1:B1239)+1)</f>
        <v>0</v>
      </c>
      <c r="C1240" s="73" t="str">
        <f t="shared" si="17"/>
        <v/>
      </c>
    </row>
    <row r="1241" spans="1:3">
      <c r="A1241" s="73" t="str">
        <f>IF(OR(path_project_list!F1462="course-collection",path_project_list!G1462="draft"),"",IF(path_project_list!D1241&amp;" - "&amp;path_project_list!E1241&lt;&gt;" - ",path_project_list!D1241&amp;" - "&amp;path_project_list!E1241,""))</f>
        <v/>
      </c>
      <c r="B1241" s="76" t="b">
        <f>IF(COUNTIF(A$1:A1241,A:A)=1,MAX(B$1:B1240)+1)</f>
        <v>0</v>
      </c>
      <c r="C1241" s="73" t="str">
        <f t="shared" si="17"/>
        <v/>
      </c>
    </row>
    <row r="1242" spans="1:3">
      <c r="A1242" s="73" t="str">
        <f>IF(OR(path_project_list!F1463="course-collection",path_project_list!G1463="draft"),"",IF(path_project_list!D1242&amp;" - "&amp;path_project_list!E1242&lt;&gt;" - ",path_project_list!D1242&amp;" - "&amp;path_project_list!E1242,""))</f>
        <v/>
      </c>
      <c r="B1242" s="76" t="b">
        <f>IF(COUNTIF(A$1:A1242,A:A)=1,MAX(B$1:B1241)+1)</f>
        <v>0</v>
      </c>
      <c r="C1242" s="73" t="str">
        <f t="shared" si="17"/>
        <v/>
      </c>
    </row>
    <row r="1243" spans="1:3">
      <c r="A1243" s="73" t="str">
        <f>IF(OR(path_project_list!F1464="course-collection",path_project_list!G1464="draft"),"",IF(path_project_list!D1243&amp;" - "&amp;path_project_list!E1243&lt;&gt;" - ",path_project_list!D1243&amp;" - "&amp;path_project_list!E1243,""))</f>
        <v/>
      </c>
      <c r="B1243" s="76" t="b">
        <f>IF(COUNTIF(A$1:A1243,A:A)=1,MAX(B$1:B1242)+1)</f>
        <v>0</v>
      </c>
      <c r="C1243" s="73" t="str">
        <f t="shared" si="17"/>
        <v/>
      </c>
    </row>
    <row r="1244" spans="1:3">
      <c r="A1244" s="73" t="str">
        <f>IF(OR(path_project_list!F1465="course-collection",path_project_list!G1465="draft"),"",IF(path_project_list!D1244&amp;" - "&amp;path_project_list!E1244&lt;&gt;" - ",path_project_list!D1244&amp;" - "&amp;path_project_list!E1244,""))</f>
        <v/>
      </c>
      <c r="B1244" s="76" t="b">
        <f>IF(COUNTIF(A$1:A1244,A:A)=1,MAX(B$1:B1243)+1)</f>
        <v>0</v>
      </c>
      <c r="C1244" s="73" t="str">
        <f t="shared" si="17"/>
        <v/>
      </c>
    </row>
    <row r="1245" spans="1:3">
      <c r="A1245" s="73" t="str">
        <f>IF(OR(path_project_list!F1466="course-collection",path_project_list!G1466="draft"),"",IF(path_project_list!D1245&amp;" - "&amp;path_project_list!E1245&lt;&gt;" - ",path_project_list!D1245&amp;" - "&amp;path_project_list!E1245,""))</f>
        <v/>
      </c>
      <c r="B1245" s="76" t="b">
        <f>IF(COUNTIF(A$1:A1245,A:A)=1,MAX(B$1:B1244)+1)</f>
        <v>0</v>
      </c>
      <c r="C1245" s="73" t="str">
        <f t="shared" si="17"/>
        <v/>
      </c>
    </row>
    <row r="1246" spans="1:3">
      <c r="A1246" s="73" t="str">
        <f>IF(OR(path_project_list!F1467="course-collection",path_project_list!G1467="draft"),"",IF(path_project_list!D1246&amp;" - "&amp;path_project_list!E1246&lt;&gt;" - ",path_project_list!D1246&amp;" - "&amp;path_project_list!E1246,""))</f>
        <v/>
      </c>
      <c r="B1246" s="76" t="b">
        <f>IF(COUNTIF(A$1:A1246,A:A)=1,MAX(B$1:B1245)+1)</f>
        <v>0</v>
      </c>
      <c r="C1246" s="73" t="str">
        <f t="shared" si="17"/>
        <v/>
      </c>
    </row>
    <row r="1247" spans="1:3">
      <c r="A1247" s="73" t="str">
        <f>IF(OR(path_project_list!F1468="course-collection",path_project_list!G1468="draft"),"",IF(path_project_list!D1247&amp;" - "&amp;path_project_list!E1247&lt;&gt;" - ",path_project_list!D1247&amp;" - "&amp;path_project_list!E1247,""))</f>
        <v/>
      </c>
      <c r="B1247" s="76" t="b">
        <f>IF(COUNTIF(A$1:A1247,A:A)=1,MAX(B$1:B1246)+1)</f>
        <v>0</v>
      </c>
      <c r="C1247" s="73" t="str">
        <f t="shared" si="17"/>
        <v/>
      </c>
    </row>
    <row r="1248" spans="1:3">
      <c r="A1248" s="73" t="str">
        <f>IF(OR(path_project_list!F1469="course-collection",path_project_list!G1469="draft"),"",IF(path_project_list!D1248&amp;" - "&amp;path_project_list!E1248&lt;&gt;" - ",path_project_list!D1248&amp;" - "&amp;path_project_list!E1248,""))</f>
        <v/>
      </c>
      <c r="B1248" s="76" t="b">
        <f>IF(COUNTIF(A$1:A1248,A:A)=1,MAX(B$1:B1247)+1)</f>
        <v>0</v>
      </c>
      <c r="C1248" s="73" t="str">
        <f t="shared" si="17"/>
        <v/>
      </c>
    </row>
    <row r="1249" spans="1:3">
      <c r="A1249" s="73" t="str">
        <f>IF(OR(path_project_list!F1470="course-collection",path_project_list!G1470="draft"),"",IF(path_project_list!D1249&amp;" - "&amp;path_project_list!E1249&lt;&gt;" - ",path_project_list!D1249&amp;" - "&amp;path_project_list!E1249,""))</f>
        <v/>
      </c>
      <c r="B1249" s="76" t="b">
        <f>IF(COUNTIF(A$1:A1249,A:A)=1,MAX(B$1:B1248)+1)</f>
        <v>0</v>
      </c>
      <c r="C1249" s="73" t="str">
        <f t="shared" si="17"/>
        <v/>
      </c>
    </row>
    <row r="1250" spans="1:3">
      <c r="A1250" s="73" t="str">
        <f>IF(OR(path_project_list!F1471="course-collection",path_project_list!G1471="draft"),"",IF(path_project_list!D1250&amp;" - "&amp;path_project_list!E1250&lt;&gt;" - ",path_project_list!D1250&amp;" - "&amp;path_project_list!E1250,""))</f>
        <v/>
      </c>
      <c r="B1250" s="76" t="b">
        <f>IF(COUNTIF(A$1:A1250,A:A)=1,MAX(B$1:B1249)+1)</f>
        <v>0</v>
      </c>
      <c r="C1250" s="73" t="str">
        <f t="shared" si="17"/>
        <v/>
      </c>
    </row>
    <row r="1251" spans="1:3">
      <c r="A1251" s="73" t="str">
        <f>IF(OR(path_project_list!F1472="course-collection",path_project_list!G1472="draft"),"",IF(path_project_list!D1251&amp;" - "&amp;path_project_list!E1251&lt;&gt;" - ",path_project_list!D1251&amp;" - "&amp;path_project_list!E1251,""))</f>
        <v/>
      </c>
      <c r="B1251" s="76" t="b">
        <f>IF(COUNTIF(A$1:A1251,A:A)=1,MAX(B$1:B1250)+1)</f>
        <v>0</v>
      </c>
      <c r="C1251" s="73" t="str">
        <f t="shared" si="17"/>
        <v/>
      </c>
    </row>
    <row r="1252" spans="1:3">
      <c r="A1252" s="73" t="str">
        <f>IF(OR(path_project_list!F1473="course-collection",path_project_list!G1473="draft"),"",IF(path_project_list!D1252&amp;" - "&amp;path_project_list!E1252&lt;&gt;" - ",path_project_list!D1252&amp;" - "&amp;path_project_list!E1252,""))</f>
        <v/>
      </c>
      <c r="B1252" s="76" t="b">
        <f>IF(COUNTIF(A$1:A1252,A:A)=1,MAX(B$1:B1251)+1)</f>
        <v>0</v>
      </c>
      <c r="C1252" s="73" t="str">
        <f t="shared" si="17"/>
        <v/>
      </c>
    </row>
    <row r="1253" spans="1:3">
      <c r="A1253" s="73" t="str">
        <f>IF(OR(path_project_list!F1474="course-collection",path_project_list!G1474="draft"),"",IF(path_project_list!D1253&amp;" - "&amp;path_project_list!E1253&lt;&gt;" - ",path_project_list!D1253&amp;" - "&amp;path_project_list!E1253,""))</f>
        <v/>
      </c>
      <c r="B1253" s="76" t="b">
        <f>IF(COUNTIF(A$1:A1253,A:A)=1,MAX(B$1:B1252)+1)</f>
        <v>0</v>
      </c>
      <c r="C1253" s="73" t="str">
        <f t="shared" si="17"/>
        <v/>
      </c>
    </row>
    <row r="1254" spans="1:3">
      <c r="A1254" s="73" t="str">
        <f>IF(OR(path_project_list!F1475="course-collection",path_project_list!G1475="draft"),"",IF(path_project_list!D1254&amp;" - "&amp;path_project_list!E1254&lt;&gt;" - ",path_project_list!D1254&amp;" - "&amp;path_project_list!E1254,""))</f>
        <v/>
      </c>
      <c r="B1254" s="76" t="b">
        <f>IF(COUNTIF(A$1:A1254,A:A)=1,MAX(B$1:B1253)+1)</f>
        <v>0</v>
      </c>
      <c r="C1254" s="73" t="str">
        <f t="shared" si="17"/>
        <v/>
      </c>
    </row>
    <row r="1255" spans="1:3">
      <c r="A1255" s="73" t="str">
        <f>IF(OR(path_project_list!F1476="course-collection",path_project_list!G1476="draft"),"",IF(path_project_list!D1255&amp;" - "&amp;path_project_list!E1255&lt;&gt;" - ",path_project_list!D1255&amp;" - "&amp;path_project_list!E1255,""))</f>
        <v/>
      </c>
      <c r="B1255" s="76" t="b">
        <f>IF(COUNTIF(A$1:A1255,A:A)=1,MAX(B$1:B1254)+1)</f>
        <v>0</v>
      </c>
      <c r="C1255" s="73" t="str">
        <f t="shared" si="17"/>
        <v/>
      </c>
    </row>
    <row r="1256" spans="1:3">
      <c r="A1256" s="73" t="str">
        <f>IF(OR(path_project_list!F1477="course-collection",path_project_list!G1477="draft"),"",IF(path_project_list!D1256&amp;" - "&amp;path_project_list!E1256&lt;&gt;" - ",path_project_list!D1256&amp;" - "&amp;path_project_list!E1256,""))</f>
        <v/>
      </c>
      <c r="B1256" s="76" t="b">
        <f>IF(COUNTIF(A$1:A1256,A:A)=1,MAX(B$1:B1255)+1)</f>
        <v>0</v>
      </c>
      <c r="C1256" s="73" t="str">
        <f t="shared" si="17"/>
        <v/>
      </c>
    </row>
    <row r="1257" spans="1:3">
      <c r="A1257" s="73" t="str">
        <f>IF(OR(path_project_list!F1478="course-collection",path_project_list!G1478="draft"),"",IF(path_project_list!D1257&amp;" - "&amp;path_project_list!E1257&lt;&gt;" - ",path_project_list!D1257&amp;" - "&amp;path_project_list!E1257,""))</f>
        <v/>
      </c>
      <c r="B1257" s="76" t="b">
        <f>IF(COUNTIF(A$1:A1257,A:A)=1,MAX(B$1:B1256)+1)</f>
        <v>0</v>
      </c>
      <c r="C1257" s="73" t="str">
        <f t="shared" si="17"/>
        <v/>
      </c>
    </row>
    <row r="1258" spans="1:3">
      <c r="A1258" s="73" t="str">
        <f>IF(OR(path_project_list!F1479="course-collection",path_project_list!G1479="draft"),"",IF(path_project_list!D1258&amp;" - "&amp;path_project_list!E1258&lt;&gt;" - ",path_project_list!D1258&amp;" - "&amp;path_project_list!E1258,""))</f>
        <v/>
      </c>
      <c r="B1258" s="76" t="b">
        <f>IF(COUNTIF(A$1:A1258,A:A)=1,MAX(B$1:B1257)+1)</f>
        <v>0</v>
      </c>
      <c r="C1258" s="73" t="str">
        <f t="shared" si="17"/>
        <v/>
      </c>
    </row>
    <row r="1259" spans="1:3">
      <c r="A1259" s="73" t="str">
        <f>IF(OR(path_project_list!F1480="course-collection",path_project_list!G1480="draft"),"",IF(path_project_list!D1259&amp;" - "&amp;path_project_list!E1259&lt;&gt;" - ",path_project_list!D1259&amp;" - "&amp;path_project_list!E1259,""))</f>
        <v/>
      </c>
      <c r="B1259" s="76" t="b">
        <f>IF(COUNTIF(A$1:A1259,A:A)=1,MAX(B$1:B1258)+1)</f>
        <v>0</v>
      </c>
      <c r="C1259" s="73" t="str">
        <f t="shared" si="17"/>
        <v/>
      </c>
    </row>
    <row r="1260" spans="1:3">
      <c r="A1260" s="73" t="str">
        <f>IF(OR(path_project_list!F1481="course-collection",path_project_list!G1481="draft"),"",IF(path_project_list!D1260&amp;" - "&amp;path_project_list!E1260&lt;&gt;" - ",path_project_list!D1260&amp;" - "&amp;path_project_list!E1260,""))</f>
        <v/>
      </c>
      <c r="B1260" s="76" t="b">
        <f>IF(COUNTIF(A$1:A1260,A:A)=1,MAX(B$1:B1259)+1)</f>
        <v>0</v>
      </c>
      <c r="C1260" s="73" t="str">
        <f t="shared" si="17"/>
        <v/>
      </c>
    </row>
    <row r="1261" spans="1:3">
      <c r="A1261" s="73" t="str">
        <f>IF(OR(path_project_list!F1482="course-collection",path_project_list!G1482="draft"),"",IF(path_project_list!D1261&amp;" - "&amp;path_project_list!E1261&lt;&gt;" - ",path_project_list!D1261&amp;" - "&amp;path_project_list!E1261,""))</f>
        <v/>
      </c>
      <c r="B1261" s="76" t="b">
        <f>IF(COUNTIF(A$1:A1261,A:A)=1,MAX(B$1:B1260)+1)</f>
        <v>0</v>
      </c>
      <c r="C1261" s="73" t="str">
        <f t="shared" si="17"/>
        <v/>
      </c>
    </row>
    <row r="1262" spans="1:3">
      <c r="A1262" s="73" t="str">
        <f>IF(OR(path_project_list!F1483="course-collection",path_project_list!G1483="draft"),"",IF(path_project_list!D1262&amp;" - "&amp;path_project_list!E1262&lt;&gt;" - ",path_project_list!D1262&amp;" - "&amp;path_project_list!E1262,""))</f>
        <v/>
      </c>
      <c r="B1262" s="76" t="b">
        <f>IF(COUNTIF(A$1:A1262,A:A)=1,MAX(B$1:B1261)+1)</f>
        <v>0</v>
      </c>
      <c r="C1262" s="73" t="str">
        <f t="shared" si="17"/>
        <v/>
      </c>
    </row>
    <row r="1263" spans="1:3">
      <c r="A1263" s="73" t="str">
        <f>IF(OR(path_project_list!F1484="course-collection",path_project_list!G1484="draft"),"",IF(path_project_list!D1263&amp;" - "&amp;path_project_list!E1263&lt;&gt;" - ",path_project_list!D1263&amp;" - "&amp;path_project_list!E1263,""))</f>
        <v/>
      </c>
      <c r="B1263" s="76" t="b">
        <f>IF(COUNTIF(A$1:A1263,A:A)=1,MAX(B$1:B1262)+1)</f>
        <v>0</v>
      </c>
      <c r="C1263" s="73" t="str">
        <f t="shared" si="17"/>
        <v/>
      </c>
    </row>
    <row r="1264" spans="1:3">
      <c r="A1264" s="73" t="str">
        <f>IF(OR(path_project_list!F1485="course-collection",path_project_list!G1485="draft"),"",IF(path_project_list!D1264&amp;" - "&amp;path_project_list!E1264&lt;&gt;" - ",path_project_list!D1264&amp;" - "&amp;path_project_list!E1264,""))</f>
        <v/>
      </c>
      <c r="B1264" s="76" t="b">
        <f>IF(COUNTIF(A$1:A1264,A:A)=1,MAX(B$1:B1263)+1)</f>
        <v>0</v>
      </c>
      <c r="C1264" s="73" t="str">
        <f t="shared" si="17"/>
        <v/>
      </c>
    </row>
    <row r="1265" spans="1:3">
      <c r="A1265" s="73" t="str">
        <f>IF(OR(path_project_list!F1486="course-collection",path_project_list!G1486="draft"),"",IF(path_project_list!D1265&amp;" - "&amp;path_project_list!E1265&lt;&gt;" - ",path_project_list!D1265&amp;" - "&amp;path_project_list!E1265,""))</f>
        <v/>
      </c>
      <c r="B1265" s="76" t="b">
        <f>IF(COUNTIF(A$1:A1265,A:A)=1,MAX(B$1:B1264)+1)</f>
        <v>0</v>
      </c>
      <c r="C1265" s="73" t="str">
        <f t="shared" si="17"/>
        <v/>
      </c>
    </row>
    <row r="1266" spans="1:3">
      <c r="A1266" s="73" t="str">
        <f>IF(OR(path_project_list!F1487="course-collection",path_project_list!G1487="draft"),"",IF(path_project_list!D1266&amp;" - "&amp;path_project_list!E1266&lt;&gt;" - ",path_project_list!D1266&amp;" - "&amp;path_project_list!E1266,""))</f>
        <v/>
      </c>
      <c r="B1266" s="76" t="b">
        <f>IF(COUNTIF(A$1:A1266,A:A)=1,MAX(B$1:B1265)+1)</f>
        <v>0</v>
      </c>
      <c r="C1266" s="73" t="str">
        <f t="shared" si="17"/>
        <v/>
      </c>
    </row>
    <row r="1267" spans="1:3">
      <c r="A1267" s="73" t="str">
        <f>IF(OR(path_project_list!F1488="course-collection",path_project_list!G1488="draft"),"",IF(path_project_list!D1267&amp;" - "&amp;path_project_list!E1267&lt;&gt;" - ",path_project_list!D1267&amp;" - "&amp;path_project_list!E1267,""))</f>
        <v/>
      </c>
      <c r="B1267" s="76" t="b">
        <f>IF(COUNTIF(A$1:A1267,A:A)=1,MAX(B$1:B1266)+1)</f>
        <v>0</v>
      </c>
      <c r="C1267" s="73" t="str">
        <f t="shared" si="17"/>
        <v/>
      </c>
    </row>
    <row r="1268" spans="1:3">
      <c r="A1268" s="73" t="str">
        <f>IF(OR(path_project_list!F1489="course-collection",path_project_list!G1489="draft"),"",IF(path_project_list!D1268&amp;" - "&amp;path_project_list!E1268&lt;&gt;" - ",path_project_list!D1268&amp;" - "&amp;path_project_list!E1268,""))</f>
        <v/>
      </c>
      <c r="B1268" s="76" t="b">
        <f>IF(COUNTIF(A$1:A1268,A:A)=1,MAX(B$1:B1267)+1)</f>
        <v>0</v>
      </c>
      <c r="C1268" s="73" t="str">
        <f t="shared" si="17"/>
        <v/>
      </c>
    </row>
    <row r="1269" spans="1:3">
      <c r="A1269" s="73" t="str">
        <f>IF(OR(path_project_list!F1490="course-collection",path_project_list!G1490="draft"),"",IF(path_project_list!D1269&amp;" - "&amp;path_project_list!E1269&lt;&gt;" - ",path_project_list!D1269&amp;" - "&amp;path_project_list!E1269,""))</f>
        <v/>
      </c>
      <c r="B1269" s="76" t="b">
        <f>IF(COUNTIF(A$1:A1269,A:A)=1,MAX(B$1:B1268)+1)</f>
        <v>0</v>
      </c>
      <c r="C1269" s="73" t="str">
        <f t="shared" si="17"/>
        <v/>
      </c>
    </row>
    <row r="1270" spans="1:3">
      <c r="A1270" s="73" t="str">
        <f>IF(OR(path_project_list!F1491="course-collection",path_project_list!G1491="draft"),"",IF(path_project_list!D1270&amp;" - "&amp;path_project_list!E1270&lt;&gt;" - ",path_project_list!D1270&amp;" - "&amp;path_project_list!E1270,""))</f>
        <v/>
      </c>
      <c r="B1270" s="76" t="b">
        <f>IF(COUNTIF(A$1:A1270,A:A)=1,MAX(B$1:B1269)+1)</f>
        <v>0</v>
      </c>
      <c r="C1270" s="73" t="str">
        <f t="shared" si="17"/>
        <v/>
      </c>
    </row>
    <row r="1271" spans="1:3">
      <c r="A1271" s="73" t="str">
        <f>IF(OR(path_project_list!F1492="course-collection",path_project_list!G1492="draft"),"",IF(path_project_list!D1271&amp;" - "&amp;path_project_list!E1271&lt;&gt;" - ",path_project_list!D1271&amp;" - "&amp;path_project_list!E1271,""))</f>
        <v/>
      </c>
      <c r="B1271" s="76" t="b">
        <f>IF(COUNTIF(A$1:A1271,A:A)=1,MAX(B$1:B1270)+1)</f>
        <v>0</v>
      </c>
      <c r="C1271" s="73" t="str">
        <f t="shared" si="17"/>
        <v/>
      </c>
    </row>
    <row r="1272" spans="1:3">
      <c r="A1272" s="73" t="str">
        <f>IF(OR(path_project_list!F1493="course-collection",path_project_list!G1493="draft"),"",IF(path_project_list!D1272&amp;" - "&amp;path_project_list!E1272&lt;&gt;" - ",path_project_list!D1272&amp;" - "&amp;path_project_list!E1272,""))</f>
        <v/>
      </c>
      <c r="B1272" s="76" t="b">
        <f>IF(COUNTIF(A$1:A1272,A:A)=1,MAX(B$1:B1271)+1)</f>
        <v>0</v>
      </c>
      <c r="C1272" s="73" t="str">
        <f t="shared" si="17"/>
        <v/>
      </c>
    </row>
    <row r="1273" spans="1:3">
      <c r="A1273" s="73" t="str">
        <f>IF(OR(path_project_list!F1494="course-collection",path_project_list!G1494="draft"),"",IF(path_project_list!D1273&amp;" - "&amp;path_project_list!E1273&lt;&gt;" - ",path_project_list!D1273&amp;" - "&amp;path_project_list!E1273,""))</f>
        <v/>
      </c>
      <c r="B1273" s="76" t="b">
        <f>IF(COUNTIF(A$1:A1273,A:A)=1,MAX(B$1:B1272)+1)</f>
        <v>0</v>
      </c>
      <c r="C1273" s="73" t="str">
        <f t="shared" si="17"/>
        <v/>
      </c>
    </row>
    <row r="1274" spans="1:3">
      <c r="A1274" s="73" t="str">
        <f>IF(OR(path_project_list!F1495="course-collection",path_project_list!G1495="draft"),"",IF(path_project_list!D1274&amp;" - "&amp;path_project_list!E1274&lt;&gt;" - ",path_project_list!D1274&amp;" - "&amp;path_project_list!E1274,""))</f>
        <v/>
      </c>
      <c r="B1274" s="76" t="b">
        <f>IF(COUNTIF(A$1:A1274,A:A)=1,MAX(B$1:B1273)+1)</f>
        <v>0</v>
      </c>
      <c r="C1274" s="73" t="str">
        <f t="shared" si="17"/>
        <v/>
      </c>
    </row>
    <row r="1275" spans="1:3">
      <c r="A1275" s="73" t="str">
        <f>IF(OR(path_project_list!F1496="course-collection",path_project_list!G1496="draft"),"",IF(path_project_list!D1275&amp;" - "&amp;path_project_list!E1275&lt;&gt;" - ",path_project_list!D1275&amp;" - "&amp;path_project_list!E1275,""))</f>
        <v/>
      </c>
      <c r="B1275" s="76" t="b">
        <f>IF(COUNTIF(A$1:A1275,A:A)=1,MAX(B$1:B1274)+1)</f>
        <v>0</v>
      </c>
      <c r="C1275" s="73" t="str">
        <f t="shared" si="17"/>
        <v/>
      </c>
    </row>
    <row r="1276" spans="1:3">
      <c r="A1276" s="73" t="str">
        <f>IF(OR(path_project_list!F1497="course-collection",path_project_list!G1497="draft"),"",IF(path_project_list!D1276&amp;" - "&amp;path_project_list!E1276&lt;&gt;" - ",path_project_list!D1276&amp;" - "&amp;path_project_list!E1276,""))</f>
        <v/>
      </c>
      <c r="B1276" s="76" t="b">
        <f>IF(COUNTIF(A$1:A1276,A:A)=1,MAX(B$1:B1275)+1)</f>
        <v>0</v>
      </c>
      <c r="C1276" s="73" t="str">
        <f t="shared" si="17"/>
        <v/>
      </c>
    </row>
    <row r="1277" spans="1:3">
      <c r="A1277" s="73" t="str">
        <f>IF(OR(path_project_list!F1498="course-collection",path_project_list!G1498="draft"),"",IF(path_project_list!D1277&amp;" - "&amp;path_project_list!E1277&lt;&gt;" - ",path_project_list!D1277&amp;" - "&amp;path_project_list!E1277,""))</f>
        <v/>
      </c>
      <c r="B1277" s="76" t="b">
        <f>IF(COUNTIF(A$1:A1277,A:A)=1,MAX(B$1:B1276)+1)</f>
        <v>0</v>
      </c>
      <c r="C1277" s="73" t="str">
        <f t="shared" si="17"/>
        <v/>
      </c>
    </row>
    <row r="1278" spans="1:3">
      <c r="A1278" s="73" t="str">
        <f>IF(OR(path_project_list!F1499="course-collection",path_project_list!G1499="draft"),"",IF(path_project_list!D1278&amp;" - "&amp;path_project_list!E1278&lt;&gt;" - ",path_project_list!D1278&amp;" - "&amp;path_project_list!E1278,""))</f>
        <v/>
      </c>
      <c r="B1278" s="76" t="b">
        <f>IF(COUNTIF(A$1:A1278,A:A)=1,MAX(B$1:B1277)+1)</f>
        <v>0</v>
      </c>
      <c r="C1278" s="73" t="str">
        <f t="shared" si="17"/>
        <v/>
      </c>
    </row>
    <row r="1279" spans="1:3">
      <c r="A1279" s="73" t="str">
        <f>IF(OR(path_project_list!F1500="course-collection",path_project_list!G1500="draft"),"",IF(path_project_list!D1279&amp;" - "&amp;path_project_list!E1279&lt;&gt;" - ",path_project_list!D1279&amp;" - "&amp;path_project_list!E1279,""))</f>
        <v/>
      </c>
      <c r="B1279" s="76" t="b">
        <f>IF(COUNTIF(A$1:A1279,A:A)=1,MAX(B$1:B1278)+1)</f>
        <v>0</v>
      </c>
      <c r="C1279" s="73" t="str">
        <f t="shared" si="17"/>
        <v/>
      </c>
    </row>
    <row r="1280" spans="1:3">
      <c r="A1280" s="73" t="str">
        <f>IF(OR(path_project_list!F1501="course-collection",path_project_list!G1501="draft"),"",IF(path_project_list!D1280&amp;" - "&amp;path_project_list!E1280&lt;&gt;" - ",path_project_list!D1280&amp;" - "&amp;path_project_list!E1280,""))</f>
        <v/>
      </c>
      <c r="B1280" s="76" t="b">
        <f>IF(COUNTIF(A$1:A1280,A:A)=1,MAX(B$1:B1279)+1)</f>
        <v>0</v>
      </c>
      <c r="C1280" s="73" t="str">
        <f t="shared" si="17"/>
        <v/>
      </c>
    </row>
    <row r="1281" spans="1:3">
      <c r="A1281" s="73" t="str">
        <f>IF(OR(path_project_list!F1502="course-collection",path_project_list!G1502="draft"),"",IF(path_project_list!D1281&amp;" - "&amp;path_project_list!E1281&lt;&gt;" - ",path_project_list!D1281&amp;" - "&amp;path_project_list!E1281,""))</f>
        <v/>
      </c>
      <c r="B1281" s="76" t="b">
        <f>IF(COUNTIF(A$1:A1281,A:A)=1,MAX(B$1:B1280)+1)</f>
        <v>0</v>
      </c>
      <c r="C1281" s="73" t="str">
        <f t="shared" si="17"/>
        <v/>
      </c>
    </row>
    <row r="1282" spans="1:3">
      <c r="A1282" s="73" t="str">
        <f>IF(OR(path_project_list!F1503="course-collection",path_project_list!G1503="draft"),"",IF(path_project_list!D1282&amp;" - "&amp;path_project_list!E1282&lt;&gt;" - ",path_project_list!D1282&amp;" - "&amp;path_project_list!E1282,""))</f>
        <v/>
      </c>
      <c r="B1282" s="76" t="b">
        <f>IF(COUNTIF(A$1:A1282,A:A)=1,MAX(B$1:B1281)+1)</f>
        <v>0</v>
      </c>
      <c r="C1282" s="73" t="str">
        <f t="shared" si="17"/>
        <v/>
      </c>
    </row>
    <row r="1283" spans="1:3">
      <c r="A1283" s="73" t="str">
        <f>IF(OR(path_project_list!F1504="course-collection",path_project_list!G1504="draft"),"",IF(path_project_list!D1283&amp;" - "&amp;path_project_list!E1283&lt;&gt;" - ",path_project_list!D1283&amp;" - "&amp;path_project_list!E1283,""))</f>
        <v/>
      </c>
      <c r="B1283" s="76" t="b">
        <f>IF(COUNTIF(A$1:A1283,A:A)=1,MAX(B$1:B1282)+1)</f>
        <v>0</v>
      </c>
      <c r="C1283" s="73" t="str">
        <f t="shared" si="17"/>
        <v/>
      </c>
    </row>
    <row r="1284" spans="1:3">
      <c r="A1284" s="73" t="str">
        <f>IF(OR(path_project_list!F1505="course-collection",path_project_list!G1505="draft"),"",IF(path_project_list!D1284&amp;" - "&amp;path_project_list!E1284&lt;&gt;" - ",path_project_list!D1284&amp;" - "&amp;path_project_list!E1284,""))</f>
        <v/>
      </c>
      <c r="B1284" s="76" t="b">
        <f>IF(COUNTIF(A$1:A1284,A:A)=1,MAX(B$1:B1283)+1)</f>
        <v>0</v>
      </c>
      <c r="C1284" s="73" t="str">
        <f t="shared" si="17"/>
        <v/>
      </c>
    </row>
    <row r="1285" spans="1:3">
      <c r="A1285" s="73" t="str">
        <f>IF(OR(path_project_list!F1506="course-collection",path_project_list!G1506="draft"),"",IF(path_project_list!D1285&amp;" - "&amp;path_project_list!E1285&lt;&gt;" - ",path_project_list!D1285&amp;" - "&amp;path_project_list!E1285,""))</f>
        <v/>
      </c>
      <c r="B1285" s="76" t="b">
        <f>IF(COUNTIF(A$1:A1285,A:A)=1,MAX(B$1:B1284)+1)</f>
        <v>0</v>
      </c>
      <c r="C1285" s="73" t="str">
        <f t="shared" si="17"/>
        <v/>
      </c>
    </row>
    <row r="1286" spans="1:3">
      <c r="A1286" s="73" t="str">
        <f>IF(OR(path_project_list!F1507="course-collection",path_project_list!G1507="draft"),"",IF(path_project_list!D1286&amp;" - "&amp;path_project_list!E1286&lt;&gt;" - ",path_project_list!D1286&amp;" - "&amp;path_project_list!E1286,""))</f>
        <v/>
      </c>
      <c r="B1286" s="76" t="b">
        <f>IF(COUNTIF(A$1:A1286,A:A)=1,MAX(B$1:B1285)+1)</f>
        <v>0</v>
      </c>
      <c r="C1286" s="73" t="str">
        <f t="shared" si="17"/>
        <v/>
      </c>
    </row>
    <row r="1287" spans="1:3">
      <c r="A1287" s="73" t="str">
        <f>IF(OR(path_project_list!F1508="course-collection",path_project_list!G1508="draft"),"",IF(path_project_list!D1287&amp;" - "&amp;path_project_list!E1287&lt;&gt;" - ",path_project_list!D1287&amp;" - "&amp;path_project_list!E1287,""))</f>
        <v/>
      </c>
      <c r="B1287" s="76" t="b">
        <f>IF(COUNTIF(A$1:A1287,A:A)=1,MAX(B$1:B1286)+1)</f>
        <v>0</v>
      </c>
      <c r="C1287" s="73" t="str">
        <f t="shared" si="17"/>
        <v/>
      </c>
    </row>
    <row r="1288" spans="1:3">
      <c r="A1288" s="73" t="str">
        <f>IF(OR(path_project_list!F1509="course-collection",path_project_list!G1509="draft"),"",IF(path_project_list!D1288&amp;" - "&amp;path_project_list!E1288&lt;&gt;" - ",path_project_list!D1288&amp;" - "&amp;path_project_list!E1288,""))</f>
        <v/>
      </c>
      <c r="B1288" s="76" t="b">
        <f>IF(COUNTIF(A$1:A1288,A:A)=1,MAX(B$1:B1287)+1)</f>
        <v>0</v>
      </c>
      <c r="C1288" s="73" t="str">
        <f t="shared" si="17"/>
        <v/>
      </c>
    </row>
    <row r="1289" spans="1:3">
      <c r="A1289" s="73" t="str">
        <f>IF(OR(path_project_list!F1510="course-collection",path_project_list!G1510="draft"),"",IF(path_project_list!D1289&amp;" - "&amp;path_project_list!E1289&lt;&gt;" - ",path_project_list!D1289&amp;" - "&amp;path_project_list!E1289,""))</f>
        <v/>
      </c>
      <c r="B1289" s="76" t="b">
        <f>IF(COUNTIF(A$1:A1289,A:A)=1,MAX(B$1:B1288)+1)</f>
        <v>0</v>
      </c>
      <c r="C1289" s="73" t="str">
        <f t="shared" si="17"/>
        <v/>
      </c>
    </row>
    <row r="1290" spans="1:3">
      <c r="A1290" s="73" t="str">
        <f>IF(OR(path_project_list!F1511="course-collection",path_project_list!G1511="draft"),"",IF(path_project_list!D1290&amp;" - "&amp;path_project_list!E1290&lt;&gt;" - ",path_project_list!D1290&amp;" - "&amp;path_project_list!E1290,""))</f>
        <v/>
      </c>
      <c r="B1290" s="76" t="b">
        <f>IF(COUNTIF(A$1:A1290,A:A)=1,MAX(B$1:B1289)+1)</f>
        <v>0</v>
      </c>
      <c r="C1290" s="73" t="str">
        <f t="shared" si="17"/>
        <v/>
      </c>
    </row>
    <row r="1291" spans="1:3">
      <c r="A1291" s="73" t="str">
        <f>IF(OR(path_project_list!F1512="course-collection",path_project_list!G1512="draft"),"",IF(path_project_list!D1291&amp;" - "&amp;path_project_list!E1291&lt;&gt;" - ",path_project_list!D1291&amp;" - "&amp;path_project_list!E1291,""))</f>
        <v/>
      </c>
      <c r="B1291" s="76" t="b">
        <f>IF(COUNTIF(A$1:A1291,A:A)=1,MAX(B$1:B1290)+1)</f>
        <v>0</v>
      </c>
      <c r="C1291" s="73" t="str">
        <f t="shared" si="17"/>
        <v/>
      </c>
    </row>
    <row r="1292" spans="1:3">
      <c r="A1292" s="73" t="str">
        <f>IF(OR(path_project_list!F1513="course-collection",path_project_list!G1513="draft"),"",IF(path_project_list!D1292&amp;" - "&amp;path_project_list!E1292&lt;&gt;" - ",path_project_list!D1292&amp;" - "&amp;path_project_list!E1292,""))</f>
        <v/>
      </c>
      <c r="B1292" s="76" t="b">
        <f>IF(COUNTIF(A$1:A1292,A:A)=1,MAX(B$1:B1291)+1)</f>
        <v>0</v>
      </c>
      <c r="C1292" s="73" t="str">
        <f t="shared" si="17"/>
        <v/>
      </c>
    </row>
    <row r="1293" spans="1:3">
      <c r="A1293" s="73" t="str">
        <f>IF(OR(path_project_list!F1514="course-collection",path_project_list!G1514="draft"),"",IF(path_project_list!D1293&amp;" - "&amp;path_project_list!E1293&lt;&gt;" - ",path_project_list!D1293&amp;" - "&amp;path_project_list!E1293,""))</f>
        <v/>
      </c>
      <c r="B1293" s="76" t="b">
        <f>IF(COUNTIF(A$1:A1293,A:A)=1,MAX(B$1:B1292)+1)</f>
        <v>0</v>
      </c>
      <c r="C1293" s="73" t="str">
        <f t="shared" si="17"/>
        <v/>
      </c>
    </row>
    <row r="1294" spans="1:3">
      <c r="A1294" s="73" t="str">
        <f>IF(OR(path_project_list!F1515="course-collection",path_project_list!G1515="draft"),"",IF(path_project_list!D1294&amp;" - "&amp;path_project_list!E1294&lt;&gt;" - ",path_project_list!D1294&amp;" - "&amp;path_project_list!E1294,""))</f>
        <v/>
      </c>
      <c r="B1294" s="76" t="b">
        <f>IF(COUNTIF(A$1:A1294,A:A)=1,MAX(B$1:B1293)+1)</f>
        <v>0</v>
      </c>
      <c r="C1294" s="73" t="str">
        <f t="shared" si="17"/>
        <v/>
      </c>
    </row>
    <row r="1295" spans="1:3">
      <c r="A1295" s="73" t="str">
        <f>IF(OR(path_project_list!F1516="course-collection",path_project_list!G1516="draft"),"",IF(path_project_list!D1295&amp;" - "&amp;path_project_list!E1295&lt;&gt;" - ",path_project_list!D1295&amp;" - "&amp;path_project_list!E1295,""))</f>
        <v/>
      </c>
      <c r="B1295" s="76" t="b">
        <f>IF(COUNTIF(A$1:A1295,A:A)=1,MAX(B$1:B1294)+1)</f>
        <v>0</v>
      </c>
      <c r="C1295" s="73" t="str">
        <f t="shared" si="17"/>
        <v/>
      </c>
    </row>
    <row r="1296" spans="1:3">
      <c r="A1296" s="73" t="str">
        <f>IF(OR(path_project_list!F1517="course-collection",path_project_list!G1517="draft"),"",IF(path_project_list!D1296&amp;" - "&amp;path_project_list!E1296&lt;&gt;" - ",path_project_list!D1296&amp;" - "&amp;path_project_list!E1296,""))</f>
        <v/>
      </c>
      <c r="B1296" s="76" t="b">
        <f>IF(COUNTIF(A$1:A1296,A:A)=1,MAX(B$1:B1295)+1)</f>
        <v>0</v>
      </c>
      <c r="C1296" s="73" t="str">
        <f t="shared" si="17"/>
        <v/>
      </c>
    </row>
    <row r="1297" spans="1:3">
      <c r="A1297" s="73" t="str">
        <f>IF(OR(path_project_list!F1518="course-collection",path_project_list!G1518="draft"),"",IF(path_project_list!D1297&amp;" - "&amp;path_project_list!E1297&lt;&gt;" - ",path_project_list!D1297&amp;" - "&amp;path_project_list!E1297,""))</f>
        <v/>
      </c>
      <c r="B1297" s="76" t="b">
        <f>IF(COUNTIF(A$1:A1297,A:A)=1,MAX(B$1:B1296)+1)</f>
        <v>0</v>
      </c>
      <c r="C1297" s="73" t="str">
        <f t="shared" si="17"/>
        <v/>
      </c>
    </row>
    <row r="1298" spans="1:3">
      <c r="A1298" s="73" t="str">
        <f>IF(OR(path_project_list!F1519="course-collection",path_project_list!G1519="draft"),"",IF(path_project_list!D1298&amp;" - "&amp;path_project_list!E1298&lt;&gt;" - ",path_project_list!D1298&amp;" - "&amp;path_project_list!E1298,""))</f>
        <v/>
      </c>
      <c r="B1298" s="76" t="b">
        <f>IF(COUNTIF(A$1:A1298,A:A)=1,MAX(B$1:B1297)+1)</f>
        <v>0</v>
      </c>
      <c r="C1298" s="73" t="str">
        <f t="shared" ref="C1298:C1361" si="18">INDEX(A:A,MATCH(ROW()-1,B:B),0)</f>
        <v/>
      </c>
    </row>
    <row r="1299" spans="1:3">
      <c r="A1299" s="73" t="str">
        <f>IF(OR(path_project_list!F1520="course-collection",path_project_list!G1520="draft"),"",IF(path_project_list!D1299&amp;" - "&amp;path_project_list!E1299&lt;&gt;" - ",path_project_list!D1299&amp;" - "&amp;path_project_list!E1299,""))</f>
        <v/>
      </c>
      <c r="B1299" s="76" t="b">
        <f>IF(COUNTIF(A$1:A1299,A:A)=1,MAX(B$1:B1298)+1)</f>
        <v>0</v>
      </c>
      <c r="C1299" s="73" t="str">
        <f t="shared" si="18"/>
        <v/>
      </c>
    </row>
    <row r="1300" spans="1:3">
      <c r="A1300" s="73" t="str">
        <f>IF(OR(path_project_list!F1521="course-collection",path_project_list!G1521="draft"),"",IF(path_project_list!D1300&amp;" - "&amp;path_project_list!E1300&lt;&gt;" - ",path_project_list!D1300&amp;" - "&amp;path_project_list!E1300,""))</f>
        <v/>
      </c>
      <c r="B1300" s="76" t="b">
        <f>IF(COUNTIF(A$1:A1300,A:A)=1,MAX(B$1:B1299)+1)</f>
        <v>0</v>
      </c>
      <c r="C1300" s="73" t="str">
        <f t="shared" si="18"/>
        <v/>
      </c>
    </row>
    <row r="1301" spans="1:3">
      <c r="A1301" s="73" t="str">
        <f>IF(OR(path_project_list!F1522="course-collection",path_project_list!G1522="draft"),"",IF(path_project_list!D1301&amp;" - "&amp;path_project_list!E1301&lt;&gt;" - ",path_project_list!D1301&amp;" - "&amp;path_project_list!E1301,""))</f>
        <v/>
      </c>
      <c r="B1301" s="76" t="b">
        <f>IF(COUNTIF(A$1:A1301,A:A)=1,MAX(B$1:B1300)+1)</f>
        <v>0</v>
      </c>
      <c r="C1301" s="73" t="str">
        <f t="shared" si="18"/>
        <v/>
      </c>
    </row>
    <row r="1302" spans="1:3">
      <c r="A1302" s="73" t="str">
        <f>IF(OR(path_project_list!F1523="course-collection",path_project_list!G1523="draft"),"",IF(path_project_list!D1302&amp;" - "&amp;path_project_list!E1302&lt;&gt;" - ",path_project_list!D1302&amp;" - "&amp;path_project_list!E1302,""))</f>
        <v/>
      </c>
      <c r="B1302" s="76" t="b">
        <f>IF(COUNTIF(A$1:A1302,A:A)=1,MAX(B$1:B1301)+1)</f>
        <v>0</v>
      </c>
      <c r="C1302" s="73" t="str">
        <f t="shared" si="18"/>
        <v/>
      </c>
    </row>
    <row r="1303" spans="1:3">
      <c r="A1303" s="73" t="str">
        <f>IF(OR(path_project_list!F1524="course-collection",path_project_list!G1524="draft"),"",IF(path_project_list!D1303&amp;" - "&amp;path_project_list!E1303&lt;&gt;" - ",path_project_list!D1303&amp;" - "&amp;path_project_list!E1303,""))</f>
        <v/>
      </c>
      <c r="B1303" s="76" t="b">
        <f>IF(COUNTIF(A$1:A1303,A:A)=1,MAX(B$1:B1302)+1)</f>
        <v>0</v>
      </c>
      <c r="C1303" s="73" t="str">
        <f t="shared" si="18"/>
        <v/>
      </c>
    </row>
    <row r="1304" spans="1:3">
      <c r="A1304" s="73" t="str">
        <f>IF(OR(path_project_list!F1525="course-collection",path_project_list!G1525="draft"),"",IF(path_project_list!D1304&amp;" - "&amp;path_project_list!E1304&lt;&gt;" - ",path_project_list!D1304&amp;" - "&amp;path_project_list!E1304,""))</f>
        <v/>
      </c>
      <c r="B1304" s="76" t="b">
        <f>IF(COUNTIF(A$1:A1304,A:A)=1,MAX(B$1:B1303)+1)</f>
        <v>0</v>
      </c>
      <c r="C1304" s="73" t="str">
        <f t="shared" si="18"/>
        <v/>
      </c>
    </row>
    <row r="1305" spans="1:3">
      <c r="A1305" s="73" t="str">
        <f>IF(OR(path_project_list!F1526="course-collection",path_project_list!G1526="draft"),"",IF(path_project_list!D1305&amp;" - "&amp;path_project_list!E1305&lt;&gt;" - ",path_project_list!D1305&amp;" - "&amp;path_project_list!E1305,""))</f>
        <v/>
      </c>
      <c r="B1305" s="76" t="b">
        <f>IF(COUNTIF(A$1:A1305,A:A)=1,MAX(B$1:B1304)+1)</f>
        <v>0</v>
      </c>
      <c r="C1305" s="73" t="str">
        <f t="shared" si="18"/>
        <v/>
      </c>
    </row>
    <row r="1306" spans="1:3">
      <c r="A1306" s="73" t="str">
        <f>IF(OR(path_project_list!F1527="course-collection",path_project_list!G1527="draft"),"",IF(path_project_list!D1306&amp;" - "&amp;path_project_list!E1306&lt;&gt;" - ",path_project_list!D1306&amp;" - "&amp;path_project_list!E1306,""))</f>
        <v/>
      </c>
      <c r="B1306" s="76" t="b">
        <f>IF(COUNTIF(A$1:A1306,A:A)=1,MAX(B$1:B1305)+1)</f>
        <v>0</v>
      </c>
      <c r="C1306" s="73" t="str">
        <f t="shared" si="18"/>
        <v/>
      </c>
    </row>
    <row r="1307" spans="1:3">
      <c r="A1307" s="73" t="str">
        <f>IF(OR(path_project_list!F1528="course-collection",path_project_list!G1528="draft"),"",IF(path_project_list!D1307&amp;" - "&amp;path_project_list!E1307&lt;&gt;" - ",path_project_list!D1307&amp;" - "&amp;path_project_list!E1307,""))</f>
        <v/>
      </c>
      <c r="B1307" s="76" t="b">
        <f>IF(COUNTIF(A$1:A1307,A:A)=1,MAX(B$1:B1306)+1)</f>
        <v>0</v>
      </c>
      <c r="C1307" s="73" t="str">
        <f t="shared" si="18"/>
        <v/>
      </c>
    </row>
    <row r="1308" spans="1:3">
      <c r="A1308" s="73" t="str">
        <f>IF(OR(path_project_list!F1529="course-collection",path_project_list!G1529="draft"),"",IF(path_project_list!D1308&amp;" - "&amp;path_project_list!E1308&lt;&gt;" - ",path_project_list!D1308&amp;" - "&amp;path_project_list!E1308,""))</f>
        <v/>
      </c>
      <c r="B1308" s="76" t="b">
        <f>IF(COUNTIF(A$1:A1308,A:A)=1,MAX(B$1:B1307)+1)</f>
        <v>0</v>
      </c>
      <c r="C1308" s="73" t="str">
        <f t="shared" si="18"/>
        <v/>
      </c>
    </row>
    <row r="1309" spans="1:3">
      <c r="A1309" s="73" t="str">
        <f>IF(OR(path_project_list!F1530="course-collection",path_project_list!G1530="draft"),"",IF(path_project_list!D1309&amp;" - "&amp;path_project_list!E1309&lt;&gt;" - ",path_project_list!D1309&amp;" - "&amp;path_project_list!E1309,""))</f>
        <v/>
      </c>
      <c r="B1309" s="76" t="b">
        <f>IF(COUNTIF(A$1:A1309,A:A)=1,MAX(B$1:B1308)+1)</f>
        <v>0</v>
      </c>
      <c r="C1309" s="73" t="str">
        <f t="shared" si="18"/>
        <v/>
      </c>
    </row>
    <row r="1310" spans="1:3">
      <c r="A1310" s="73" t="str">
        <f>IF(OR(path_project_list!F1531="course-collection",path_project_list!G1531="draft"),"",IF(path_project_list!D1310&amp;" - "&amp;path_project_list!E1310&lt;&gt;" - ",path_project_list!D1310&amp;" - "&amp;path_project_list!E1310,""))</f>
        <v/>
      </c>
      <c r="B1310" s="76" t="b">
        <f>IF(COUNTIF(A$1:A1310,A:A)=1,MAX(B$1:B1309)+1)</f>
        <v>0</v>
      </c>
      <c r="C1310" s="73" t="str">
        <f t="shared" si="18"/>
        <v/>
      </c>
    </row>
    <row r="1311" spans="1:3">
      <c r="A1311" s="73" t="str">
        <f>IF(OR(path_project_list!F1532="course-collection",path_project_list!G1532="draft"),"",IF(path_project_list!D1311&amp;" - "&amp;path_project_list!E1311&lt;&gt;" - ",path_project_list!D1311&amp;" - "&amp;path_project_list!E1311,""))</f>
        <v/>
      </c>
      <c r="B1311" s="76" t="b">
        <f>IF(COUNTIF(A$1:A1311,A:A)=1,MAX(B$1:B1310)+1)</f>
        <v>0</v>
      </c>
      <c r="C1311" s="73" t="str">
        <f t="shared" si="18"/>
        <v/>
      </c>
    </row>
    <row r="1312" spans="1:3">
      <c r="A1312" s="73" t="str">
        <f>IF(OR(path_project_list!F1533="course-collection",path_project_list!G1533="draft"),"",IF(path_project_list!D1312&amp;" - "&amp;path_project_list!E1312&lt;&gt;" - ",path_project_list!D1312&amp;" - "&amp;path_project_list!E1312,""))</f>
        <v/>
      </c>
      <c r="B1312" s="76" t="b">
        <f>IF(COUNTIF(A$1:A1312,A:A)=1,MAX(B$1:B1311)+1)</f>
        <v>0</v>
      </c>
      <c r="C1312" s="73" t="str">
        <f t="shared" si="18"/>
        <v/>
      </c>
    </row>
    <row r="1313" spans="1:3">
      <c r="A1313" s="73" t="str">
        <f>IF(OR(path_project_list!F1534="course-collection",path_project_list!G1534="draft"),"",IF(path_project_list!D1313&amp;" - "&amp;path_project_list!E1313&lt;&gt;" - ",path_project_list!D1313&amp;" - "&amp;path_project_list!E1313,""))</f>
        <v/>
      </c>
      <c r="B1313" s="76" t="b">
        <f>IF(COUNTIF(A$1:A1313,A:A)=1,MAX(B$1:B1312)+1)</f>
        <v>0</v>
      </c>
      <c r="C1313" s="73" t="str">
        <f t="shared" si="18"/>
        <v/>
      </c>
    </row>
    <row r="1314" spans="1:3">
      <c r="A1314" s="73" t="str">
        <f>IF(OR(path_project_list!F1535="course-collection",path_project_list!G1535="draft"),"",IF(path_project_list!D1314&amp;" - "&amp;path_project_list!E1314&lt;&gt;" - ",path_project_list!D1314&amp;" - "&amp;path_project_list!E1314,""))</f>
        <v/>
      </c>
      <c r="B1314" s="76" t="b">
        <f>IF(COUNTIF(A$1:A1314,A:A)=1,MAX(B$1:B1313)+1)</f>
        <v>0</v>
      </c>
      <c r="C1314" s="73" t="str">
        <f t="shared" si="18"/>
        <v/>
      </c>
    </row>
    <row r="1315" spans="1:3">
      <c r="A1315" s="73" t="str">
        <f>IF(OR(path_project_list!F1536="course-collection",path_project_list!G1536="draft"),"",IF(path_project_list!D1315&amp;" - "&amp;path_project_list!E1315&lt;&gt;" - ",path_project_list!D1315&amp;" - "&amp;path_project_list!E1315,""))</f>
        <v/>
      </c>
      <c r="B1315" s="76" t="b">
        <f>IF(COUNTIF(A$1:A1315,A:A)=1,MAX(B$1:B1314)+1)</f>
        <v>0</v>
      </c>
      <c r="C1315" s="73" t="str">
        <f t="shared" si="18"/>
        <v/>
      </c>
    </row>
    <row r="1316" spans="1:3">
      <c r="A1316" s="73" t="str">
        <f>IF(OR(path_project_list!F1537="course-collection",path_project_list!G1537="draft"),"",IF(path_project_list!D1316&amp;" - "&amp;path_project_list!E1316&lt;&gt;" - ",path_project_list!D1316&amp;" - "&amp;path_project_list!E1316,""))</f>
        <v/>
      </c>
      <c r="B1316" s="76" t="b">
        <f>IF(COUNTIF(A$1:A1316,A:A)=1,MAX(B$1:B1315)+1)</f>
        <v>0</v>
      </c>
      <c r="C1316" s="73" t="str">
        <f t="shared" si="18"/>
        <v/>
      </c>
    </row>
    <row r="1317" spans="1:3">
      <c r="A1317" s="73" t="str">
        <f>IF(OR(path_project_list!F1538="course-collection",path_project_list!G1538="draft"),"",IF(path_project_list!D1317&amp;" - "&amp;path_project_list!E1317&lt;&gt;" - ",path_project_list!D1317&amp;" - "&amp;path_project_list!E1317,""))</f>
        <v/>
      </c>
      <c r="B1317" s="76" t="b">
        <f>IF(COUNTIF(A$1:A1317,A:A)=1,MAX(B$1:B1316)+1)</f>
        <v>0</v>
      </c>
      <c r="C1317" s="73" t="str">
        <f t="shared" si="18"/>
        <v/>
      </c>
    </row>
    <row r="1318" spans="1:3">
      <c r="A1318" s="73" t="str">
        <f>IF(OR(path_project_list!F1539="course-collection",path_project_list!G1539="draft"),"",IF(path_project_list!D1318&amp;" - "&amp;path_project_list!E1318&lt;&gt;" - ",path_project_list!D1318&amp;" - "&amp;path_project_list!E1318,""))</f>
        <v/>
      </c>
      <c r="B1318" s="76" t="b">
        <f>IF(COUNTIF(A$1:A1318,A:A)=1,MAX(B$1:B1317)+1)</f>
        <v>0</v>
      </c>
      <c r="C1318" s="73" t="str">
        <f t="shared" si="18"/>
        <v/>
      </c>
    </row>
    <row r="1319" spans="1:3">
      <c r="A1319" s="73" t="str">
        <f>IF(OR(path_project_list!F1540="course-collection",path_project_list!G1540="draft"),"",IF(path_project_list!D1319&amp;" - "&amp;path_project_list!E1319&lt;&gt;" - ",path_project_list!D1319&amp;" - "&amp;path_project_list!E1319,""))</f>
        <v/>
      </c>
      <c r="B1319" s="76" t="b">
        <f>IF(COUNTIF(A$1:A1319,A:A)=1,MAX(B$1:B1318)+1)</f>
        <v>0</v>
      </c>
      <c r="C1319" s="73" t="str">
        <f t="shared" si="18"/>
        <v/>
      </c>
    </row>
    <row r="1320" spans="1:3">
      <c r="A1320" s="73" t="str">
        <f>IF(OR(path_project_list!F1541="course-collection",path_project_list!G1541="draft"),"",IF(path_project_list!D1320&amp;" - "&amp;path_project_list!E1320&lt;&gt;" - ",path_project_list!D1320&amp;" - "&amp;path_project_list!E1320,""))</f>
        <v/>
      </c>
      <c r="B1320" s="76" t="b">
        <f>IF(COUNTIF(A$1:A1320,A:A)=1,MAX(B$1:B1319)+1)</f>
        <v>0</v>
      </c>
      <c r="C1320" s="73" t="str">
        <f t="shared" si="18"/>
        <v/>
      </c>
    </row>
    <row r="1321" spans="1:3">
      <c r="A1321" s="73" t="str">
        <f>IF(OR(path_project_list!F1542="course-collection",path_project_list!G1542="draft"),"",IF(path_project_list!D1321&amp;" - "&amp;path_project_list!E1321&lt;&gt;" - ",path_project_list!D1321&amp;" - "&amp;path_project_list!E1321,""))</f>
        <v/>
      </c>
      <c r="B1321" s="76" t="b">
        <f>IF(COUNTIF(A$1:A1321,A:A)=1,MAX(B$1:B1320)+1)</f>
        <v>0</v>
      </c>
      <c r="C1321" s="73" t="str">
        <f t="shared" si="18"/>
        <v/>
      </c>
    </row>
    <row r="1322" spans="1:3">
      <c r="A1322" s="73" t="str">
        <f>IF(OR(path_project_list!F1543="course-collection",path_project_list!G1543="draft"),"",IF(path_project_list!D1322&amp;" - "&amp;path_project_list!E1322&lt;&gt;" - ",path_project_list!D1322&amp;" - "&amp;path_project_list!E1322,""))</f>
        <v/>
      </c>
      <c r="B1322" s="76" t="b">
        <f>IF(COUNTIF(A$1:A1322,A:A)=1,MAX(B$1:B1321)+1)</f>
        <v>0</v>
      </c>
      <c r="C1322" s="73" t="str">
        <f t="shared" si="18"/>
        <v/>
      </c>
    </row>
    <row r="1323" spans="1:3">
      <c r="A1323" s="73" t="str">
        <f>IF(OR(path_project_list!F1544="course-collection",path_project_list!G1544="draft"),"",IF(path_project_list!D1323&amp;" - "&amp;path_project_list!E1323&lt;&gt;" - ",path_project_list!D1323&amp;" - "&amp;path_project_list!E1323,""))</f>
        <v/>
      </c>
      <c r="B1323" s="76" t="b">
        <f>IF(COUNTIF(A$1:A1323,A:A)=1,MAX(B$1:B1322)+1)</f>
        <v>0</v>
      </c>
      <c r="C1323" s="73" t="str">
        <f t="shared" si="18"/>
        <v/>
      </c>
    </row>
    <row r="1324" spans="1:3">
      <c r="A1324" s="73" t="str">
        <f>IF(OR(path_project_list!F1545="course-collection",path_project_list!G1545="draft"),"",IF(path_project_list!D1324&amp;" - "&amp;path_project_list!E1324&lt;&gt;" - ",path_project_list!D1324&amp;" - "&amp;path_project_list!E1324,""))</f>
        <v/>
      </c>
      <c r="B1324" s="76" t="b">
        <f>IF(COUNTIF(A$1:A1324,A:A)=1,MAX(B$1:B1323)+1)</f>
        <v>0</v>
      </c>
      <c r="C1324" s="73" t="str">
        <f t="shared" si="18"/>
        <v/>
      </c>
    </row>
    <row r="1325" spans="1:3">
      <c r="A1325" s="73" t="str">
        <f>IF(OR(path_project_list!F1546="course-collection",path_project_list!G1546="draft"),"",IF(path_project_list!D1325&amp;" - "&amp;path_project_list!E1325&lt;&gt;" - ",path_project_list!D1325&amp;" - "&amp;path_project_list!E1325,""))</f>
        <v/>
      </c>
      <c r="B1325" s="76" t="b">
        <f>IF(COUNTIF(A$1:A1325,A:A)=1,MAX(B$1:B1324)+1)</f>
        <v>0</v>
      </c>
      <c r="C1325" s="73" t="str">
        <f t="shared" si="18"/>
        <v/>
      </c>
    </row>
    <row r="1326" spans="1:3">
      <c r="A1326" s="73" t="str">
        <f>IF(OR(path_project_list!F1547="course-collection",path_project_list!G1547="draft"),"",IF(path_project_list!D1326&amp;" - "&amp;path_project_list!E1326&lt;&gt;" - ",path_project_list!D1326&amp;" - "&amp;path_project_list!E1326,""))</f>
        <v/>
      </c>
      <c r="B1326" s="76" t="b">
        <f>IF(COUNTIF(A$1:A1326,A:A)=1,MAX(B$1:B1325)+1)</f>
        <v>0</v>
      </c>
      <c r="C1326" s="73" t="str">
        <f t="shared" si="18"/>
        <v/>
      </c>
    </row>
    <row r="1327" spans="1:3">
      <c r="A1327" s="73" t="str">
        <f>IF(OR(path_project_list!F1548="course-collection",path_project_list!G1548="draft"),"",IF(path_project_list!D1327&amp;" - "&amp;path_project_list!E1327&lt;&gt;" - ",path_project_list!D1327&amp;" - "&amp;path_project_list!E1327,""))</f>
        <v/>
      </c>
      <c r="B1327" s="76" t="b">
        <f>IF(COUNTIF(A$1:A1327,A:A)=1,MAX(B$1:B1326)+1)</f>
        <v>0</v>
      </c>
      <c r="C1327" s="73" t="str">
        <f t="shared" si="18"/>
        <v/>
      </c>
    </row>
    <row r="1328" spans="1:3">
      <c r="A1328" s="73" t="str">
        <f>IF(OR(path_project_list!F1549="course-collection",path_project_list!G1549="draft"),"",IF(path_project_list!D1328&amp;" - "&amp;path_project_list!E1328&lt;&gt;" - ",path_project_list!D1328&amp;" - "&amp;path_project_list!E1328,""))</f>
        <v/>
      </c>
      <c r="B1328" s="76" t="b">
        <f>IF(COUNTIF(A$1:A1328,A:A)=1,MAX(B$1:B1327)+1)</f>
        <v>0</v>
      </c>
      <c r="C1328" s="73" t="str">
        <f t="shared" si="18"/>
        <v/>
      </c>
    </row>
    <row r="1329" spans="1:3">
      <c r="A1329" s="73" t="str">
        <f>IF(OR(path_project_list!F1550="course-collection",path_project_list!G1550="draft"),"",IF(path_project_list!D1329&amp;" - "&amp;path_project_list!E1329&lt;&gt;" - ",path_project_list!D1329&amp;" - "&amp;path_project_list!E1329,""))</f>
        <v/>
      </c>
      <c r="B1329" s="76" t="b">
        <f>IF(COUNTIF(A$1:A1329,A:A)=1,MAX(B$1:B1328)+1)</f>
        <v>0</v>
      </c>
      <c r="C1329" s="73" t="str">
        <f t="shared" si="18"/>
        <v/>
      </c>
    </row>
    <row r="1330" spans="1:3">
      <c r="A1330" s="73" t="str">
        <f>IF(OR(path_project_list!F1551="course-collection",path_project_list!G1551="draft"),"",IF(path_project_list!D1330&amp;" - "&amp;path_project_list!E1330&lt;&gt;" - ",path_project_list!D1330&amp;" - "&amp;path_project_list!E1330,""))</f>
        <v/>
      </c>
      <c r="B1330" s="76" t="b">
        <f>IF(COUNTIF(A$1:A1330,A:A)=1,MAX(B$1:B1329)+1)</f>
        <v>0</v>
      </c>
      <c r="C1330" s="73" t="str">
        <f t="shared" si="18"/>
        <v/>
      </c>
    </row>
    <row r="1331" spans="1:3">
      <c r="A1331" s="73" t="str">
        <f>IF(OR(path_project_list!F1552="course-collection",path_project_list!G1552="draft"),"",IF(path_project_list!D1331&amp;" - "&amp;path_project_list!E1331&lt;&gt;" - ",path_project_list!D1331&amp;" - "&amp;path_project_list!E1331,""))</f>
        <v/>
      </c>
      <c r="B1331" s="76" t="b">
        <f>IF(COUNTIF(A$1:A1331,A:A)=1,MAX(B$1:B1330)+1)</f>
        <v>0</v>
      </c>
      <c r="C1331" s="73" t="str">
        <f t="shared" si="18"/>
        <v/>
      </c>
    </row>
    <row r="1332" spans="1:3">
      <c r="A1332" s="73" t="str">
        <f>IF(OR(path_project_list!F1553="course-collection",path_project_list!G1553="draft"),"",IF(path_project_list!D1332&amp;" - "&amp;path_project_list!E1332&lt;&gt;" - ",path_project_list!D1332&amp;" - "&amp;path_project_list!E1332,""))</f>
        <v/>
      </c>
      <c r="B1332" s="76" t="b">
        <f>IF(COUNTIF(A$1:A1332,A:A)=1,MAX(B$1:B1331)+1)</f>
        <v>0</v>
      </c>
      <c r="C1332" s="73" t="str">
        <f t="shared" si="18"/>
        <v/>
      </c>
    </row>
    <row r="1333" spans="1:3">
      <c r="A1333" s="73" t="str">
        <f>IF(OR(path_project_list!F1554="course-collection",path_project_list!G1554="draft"),"",IF(path_project_list!D1333&amp;" - "&amp;path_project_list!E1333&lt;&gt;" - ",path_project_list!D1333&amp;" - "&amp;path_project_list!E1333,""))</f>
        <v/>
      </c>
      <c r="B1333" s="76" t="b">
        <f>IF(COUNTIF(A$1:A1333,A:A)=1,MAX(B$1:B1332)+1)</f>
        <v>0</v>
      </c>
      <c r="C1333" s="73" t="str">
        <f t="shared" si="18"/>
        <v/>
      </c>
    </row>
    <row r="1334" spans="1:3">
      <c r="A1334" s="73" t="str">
        <f>IF(OR(path_project_list!F1555="course-collection",path_project_list!G1555="draft"),"",IF(path_project_list!D1334&amp;" - "&amp;path_project_list!E1334&lt;&gt;" - ",path_project_list!D1334&amp;" - "&amp;path_project_list!E1334,""))</f>
        <v/>
      </c>
      <c r="B1334" s="76" t="b">
        <f>IF(COUNTIF(A$1:A1334,A:A)=1,MAX(B$1:B1333)+1)</f>
        <v>0</v>
      </c>
      <c r="C1334" s="73" t="str">
        <f t="shared" si="18"/>
        <v/>
      </c>
    </row>
    <row r="1335" spans="1:3">
      <c r="A1335" s="73" t="str">
        <f>IF(OR(path_project_list!F1556="course-collection",path_project_list!G1556="draft"),"",IF(path_project_list!D1335&amp;" - "&amp;path_project_list!E1335&lt;&gt;" - ",path_project_list!D1335&amp;" - "&amp;path_project_list!E1335,""))</f>
        <v/>
      </c>
      <c r="B1335" s="76" t="b">
        <f>IF(COUNTIF(A$1:A1335,A:A)=1,MAX(B$1:B1334)+1)</f>
        <v>0</v>
      </c>
      <c r="C1335" s="73" t="str">
        <f t="shared" si="18"/>
        <v/>
      </c>
    </row>
    <row r="1336" spans="1:3">
      <c r="A1336" s="73" t="str">
        <f>IF(OR(path_project_list!F1557="course-collection",path_project_list!G1557="draft"),"",IF(path_project_list!D1336&amp;" - "&amp;path_project_list!E1336&lt;&gt;" - ",path_project_list!D1336&amp;" - "&amp;path_project_list!E1336,""))</f>
        <v/>
      </c>
      <c r="B1336" s="76" t="b">
        <f>IF(COUNTIF(A$1:A1336,A:A)=1,MAX(B$1:B1335)+1)</f>
        <v>0</v>
      </c>
      <c r="C1336" s="73" t="str">
        <f t="shared" si="18"/>
        <v/>
      </c>
    </row>
    <row r="1337" spans="1:3">
      <c r="A1337" s="73" t="str">
        <f>IF(OR(path_project_list!F1558="course-collection",path_project_list!G1558="draft"),"",IF(path_project_list!D1337&amp;" - "&amp;path_project_list!E1337&lt;&gt;" - ",path_project_list!D1337&amp;" - "&amp;path_project_list!E1337,""))</f>
        <v/>
      </c>
      <c r="B1337" s="76" t="b">
        <f>IF(COUNTIF(A$1:A1337,A:A)=1,MAX(B$1:B1336)+1)</f>
        <v>0</v>
      </c>
      <c r="C1337" s="73" t="str">
        <f t="shared" si="18"/>
        <v/>
      </c>
    </row>
    <row r="1338" spans="1:3">
      <c r="A1338" s="73" t="str">
        <f>IF(OR(path_project_list!F1559="course-collection",path_project_list!G1559="draft"),"",IF(path_project_list!D1338&amp;" - "&amp;path_project_list!E1338&lt;&gt;" - ",path_project_list!D1338&amp;" - "&amp;path_project_list!E1338,""))</f>
        <v/>
      </c>
      <c r="B1338" s="76" t="b">
        <f>IF(COUNTIF(A$1:A1338,A:A)=1,MAX(B$1:B1337)+1)</f>
        <v>0</v>
      </c>
      <c r="C1338" s="73" t="str">
        <f t="shared" si="18"/>
        <v/>
      </c>
    </row>
    <row r="1339" spans="1:3">
      <c r="A1339" s="73" t="str">
        <f>IF(OR(path_project_list!F1560="course-collection",path_project_list!G1560="draft"),"",IF(path_project_list!D1339&amp;" - "&amp;path_project_list!E1339&lt;&gt;" - ",path_project_list!D1339&amp;" - "&amp;path_project_list!E1339,""))</f>
        <v/>
      </c>
      <c r="B1339" s="76" t="b">
        <f>IF(COUNTIF(A$1:A1339,A:A)=1,MAX(B$1:B1338)+1)</f>
        <v>0</v>
      </c>
      <c r="C1339" s="73" t="str">
        <f t="shared" si="18"/>
        <v/>
      </c>
    </row>
    <row r="1340" spans="1:3">
      <c r="A1340" s="73" t="str">
        <f>IF(OR(path_project_list!F1561="course-collection",path_project_list!G1561="draft"),"",IF(path_project_list!D1340&amp;" - "&amp;path_project_list!E1340&lt;&gt;" - ",path_project_list!D1340&amp;" - "&amp;path_project_list!E1340,""))</f>
        <v/>
      </c>
      <c r="B1340" s="76" t="b">
        <f>IF(COUNTIF(A$1:A1340,A:A)=1,MAX(B$1:B1339)+1)</f>
        <v>0</v>
      </c>
      <c r="C1340" s="73" t="str">
        <f t="shared" si="18"/>
        <v/>
      </c>
    </row>
    <row r="1341" spans="1:3">
      <c r="A1341" s="73" t="str">
        <f>IF(OR(path_project_list!F1562="course-collection",path_project_list!G1562="draft"),"",IF(path_project_list!D1341&amp;" - "&amp;path_project_list!E1341&lt;&gt;" - ",path_project_list!D1341&amp;" - "&amp;path_project_list!E1341,""))</f>
        <v/>
      </c>
      <c r="B1341" s="76" t="b">
        <f>IF(COUNTIF(A$1:A1341,A:A)=1,MAX(B$1:B1340)+1)</f>
        <v>0</v>
      </c>
      <c r="C1341" s="73" t="str">
        <f t="shared" si="18"/>
        <v/>
      </c>
    </row>
    <row r="1342" spans="1:3">
      <c r="A1342" s="73" t="str">
        <f>IF(OR(path_project_list!F1563="course-collection",path_project_list!G1563="draft"),"",IF(path_project_list!D1342&amp;" - "&amp;path_project_list!E1342&lt;&gt;" - ",path_project_list!D1342&amp;" - "&amp;path_project_list!E1342,""))</f>
        <v/>
      </c>
      <c r="B1342" s="76" t="b">
        <f>IF(COUNTIF(A$1:A1342,A:A)=1,MAX(B$1:B1341)+1)</f>
        <v>0</v>
      </c>
      <c r="C1342" s="73" t="str">
        <f t="shared" si="18"/>
        <v/>
      </c>
    </row>
    <row r="1343" spans="1:3">
      <c r="A1343" s="73" t="str">
        <f>IF(OR(path_project_list!F1564="course-collection",path_project_list!G1564="draft"),"",IF(path_project_list!D1343&amp;" - "&amp;path_project_list!E1343&lt;&gt;" - ",path_project_list!D1343&amp;" - "&amp;path_project_list!E1343,""))</f>
        <v/>
      </c>
      <c r="B1343" s="76" t="b">
        <f>IF(COUNTIF(A$1:A1343,A:A)=1,MAX(B$1:B1342)+1)</f>
        <v>0</v>
      </c>
      <c r="C1343" s="73" t="str">
        <f t="shared" si="18"/>
        <v/>
      </c>
    </row>
    <row r="1344" spans="1:3">
      <c r="A1344" s="73" t="str">
        <f>IF(OR(path_project_list!F1565="course-collection",path_project_list!G1565="draft"),"",IF(path_project_list!D1344&amp;" - "&amp;path_project_list!E1344&lt;&gt;" - ",path_project_list!D1344&amp;" - "&amp;path_project_list!E1344,""))</f>
        <v/>
      </c>
      <c r="B1344" s="76" t="b">
        <f>IF(COUNTIF(A$1:A1344,A:A)=1,MAX(B$1:B1343)+1)</f>
        <v>0</v>
      </c>
      <c r="C1344" s="73" t="str">
        <f t="shared" si="18"/>
        <v/>
      </c>
    </row>
    <row r="1345" spans="1:3">
      <c r="A1345" s="73" t="str">
        <f>IF(OR(path_project_list!F1566="course-collection",path_project_list!G1566="draft"),"",IF(path_project_list!D1345&amp;" - "&amp;path_project_list!E1345&lt;&gt;" - ",path_project_list!D1345&amp;" - "&amp;path_project_list!E1345,""))</f>
        <v/>
      </c>
      <c r="B1345" s="76" t="b">
        <f>IF(COUNTIF(A$1:A1345,A:A)=1,MAX(B$1:B1344)+1)</f>
        <v>0</v>
      </c>
      <c r="C1345" s="73" t="str">
        <f t="shared" si="18"/>
        <v/>
      </c>
    </row>
    <row r="1346" spans="1:3">
      <c r="A1346" s="73" t="str">
        <f>IF(OR(path_project_list!F1567="course-collection",path_project_list!G1567="draft"),"",IF(path_project_list!D1346&amp;" - "&amp;path_project_list!E1346&lt;&gt;" - ",path_project_list!D1346&amp;" - "&amp;path_project_list!E1346,""))</f>
        <v/>
      </c>
      <c r="B1346" s="76" t="b">
        <f>IF(COUNTIF(A$1:A1346,A:A)=1,MAX(B$1:B1345)+1)</f>
        <v>0</v>
      </c>
      <c r="C1346" s="73" t="str">
        <f t="shared" si="18"/>
        <v/>
      </c>
    </row>
    <row r="1347" spans="1:3">
      <c r="A1347" s="73" t="str">
        <f>IF(OR(path_project_list!F1568="course-collection",path_project_list!G1568="draft"),"",IF(path_project_list!D1347&amp;" - "&amp;path_project_list!E1347&lt;&gt;" - ",path_project_list!D1347&amp;" - "&amp;path_project_list!E1347,""))</f>
        <v/>
      </c>
      <c r="B1347" s="76" t="b">
        <f>IF(COUNTIF(A$1:A1347,A:A)=1,MAX(B$1:B1346)+1)</f>
        <v>0</v>
      </c>
      <c r="C1347" s="73" t="str">
        <f t="shared" si="18"/>
        <v/>
      </c>
    </row>
    <row r="1348" spans="1:3">
      <c r="A1348" s="73" t="str">
        <f>IF(OR(path_project_list!F1569="course-collection",path_project_list!G1569="draft"),"",IF(path_project_list!D1348&amp;" - "&amp;path_project_list!E1348&lt;&gt;" - ",path_project_list!D1348&amp;" - "&amp;path_project_list!E1348,""))</f>
        <v/>
      </c>
      <c r="B1348" s="76" t="b">
        <f>IF(COUNTIF(A$1:A1348,A:A)=1,MAX(B$1:B1347)+1)</f>
        <v>0</v>
      </c>
      <c r="C1348" s="73" t="str">
        <f t="shared" si="18"/>
        <v/>
      </c>
    </row>
    <row r="1349" spans="1:3">
      <c r="A1349" s="73" t="str">
        <f>IF(OR(path_project_list!F1570="course-collection",path_project_list!G1570="draft"),"",IF(path_project_list!D1349&amp;" - "&amp;path_project_list!E1349&lt;&gt;" - ",path_project_list!D1349&amp;" - "&amp;path_project_list!E1349,""))</f>
        <v/>
      </c>
      <c r="B1349" s="76" t="b">
        <f>IF(COUNTIF(A$1:A1349,A:A)=1,MAX(B$1:B1348)+1)</f>
        <v>0</v>
      </c>
      <c r="C1349" s="73" t="str">
        <f t="shared" si="18"/>
        <v/>
      </c>
    </row>
    <row r="1350" spans="1:3">
      <c r="A1350" s="73" t="str">
        <f>IF(OR(path_project_list!F1571="course-collection",path_project_list!G1571="draft"),"",IF(path_project_list!D1350&amp;" - "&amp;path_project_list!E1350&lt;&gt;" - ",path_project_list!D1350&amp;" - "&amp;path_project_list!E1350,""))</f>
        <v/>
      </c>
      <c r="B1350" s="76" t="b">
        <f>IF(COUNTIF(A$1:A1350,A:A)=1,MAX(B$1:B1349)+1)</f>
        <v>0</v>
      </c>
      <c r="C1350" s="73" t="str">
        <f t="shared" si="18"/>
        <v/>
      </c>
    </row>
    <row r="1351" spans="1:3">
      <c r="A1351" s="73" t="str">
        <f>IF(OR(path_project_list!F1572="course-collection",path_project_list!G1572="draft"),"",IF(path_project_list!D1351&amp;" - "&amp;path_project_list!E1351&lt;&gt;" - ",path_project_list!D1351&amp;" - "&amp;path_project_list!E1351,""))</f>
        <v/>
      </c>
      <c r="B1351" s="76" t="b">
        <f>IF(COUNTIF(A$1:A1351,A:A)=1,MAX(B$1:B1350)+1)</f>
        <v>0</v>
      </c>
      <c r="C1351" s="73" t="str">
        <f t="shared" si="18"/>
        <v/>
      </c>
    </row>
    <row r="1352" spans="1:3">
      <c r="A1352" s="73" t="str">
        <f>IF(OR(path_project_list!F1573="course-collection",path_project_list!G1573="draft"),"",IF(path_project_list!D1352&amp;" - "&amp;path_project_list!E1352&lt;&gt;" - ",path_project_list!D1352&amp;" - "&amp;path_project_list!E1352,""))</f>
        <v/>
      </c>
      <c r="B1352" s="76" t="b">
        <f>IF(COUNTIF(A$1:A1352,A:A)=1,MAX(B$1:B1351)+1)</f>
        <v>0</v>
      </c>
      <c r="C1352" s="73" t="str">
        <f t="shared" si="18"/>
        <v/>
      </c>
    </row>
    <row r="1353" spans="1:3">
      <c r="A1353" s="73" t="str">
        <f>IF(OR(path_project_list!F1574="course-collection",path_project_list!G1574="draft"),"",IF(path_project_list!D1353&amp;" - "&amp;path_project_list!E1353&lt;&gt;" - ",path_project_list!D1353&amp;" - "&amp;path_project_list!E1353,""))</f>
        <v/>
      </c>
      <c r="B1353" s="76" t="b">
        <f>IF(COUNTIF(A$1:A1353,A:A)=1,MAX(B$1:B1352)+1)</f>
        <v>0</v>
      </c>
      <c r="C1353" s="73" t="str">
        <f t="shared" si="18"/>
        <v/>
      </c>
    </row>
    <row r="1354" spans="1:3">
      <c r="A1354" s="73" t="str">
        <f>IF(OR(path_project_list!F1575="course-collection",path_project_list!G1575="draft"),"",IF(path_project_list!D1354&amp;" - "&amp;path_project_list!E1354&lt;&gt;" - ",path_project_list!D1354&amp;" - "&amp;path_project_list!E1354,""))</f>
        <v/>
      </c>
      <c r="B1354" s="76" t="b">
        <f>IF(COUNTIF(A$1:A1354,A:A)=1,MAX(B$1:B1353)+1)</f>
        <v>0</v>
      </c>
      <c r="C1354" s="73" t="str">
        <f t="shared" si="18"/>
        <v/>
      </c>
    </row>
    <row r="1355" spans="1:3">
      <c r="A1355" s="73" t="str">
        <f>IF(OR(path_project_list!F1576="course-collection",path_project_list!G1576="draft"),"",IF(path_project_list!D1355&amp;" - "&amp;path_project_list!E1355&lt;&gt;" - ",path_project_list!D1355&amp;" - "&amp;path_project_list!E1355,""))</f>
        <v/>
      </c>
      <c r="B1355" s="76" t="b">
        <f>IF(COUNTIF(A$1:A1355,A:A)=1,MAX(B$1:B1354)+1)</f>
        <v>0</v>
      </c>
      <c r="C1355" s="73" t="str">
        <f t="shared" si="18"/>
        <v/>
      </c>
    </row>
    <row r="1356" spans="1:3">
      <c r="A1356" s="73" t="str">
        <f>IF(OR(path_project_list!F1577="course-collection",path_project_list!G1577="draft"),"",IF(path_project_list!D1356&amp;" - "&amp;path_project_list!E1356&lt;&gt;" - ",path_project_list!D1356&amp;" - "&amp;path_project_list!E1356,""))</f>
        <v/>
      </c>
      <c r="B1356" s="76" t="b">
        <f>IF(COUNTIF(A$1:A1356,A:A)=1,MAX(B$1:B1355)+1)</f>
        <v>0</v>
      </c>
      <c r="C1356" s="73" t="str">
        <f t="shared" si="18"/>
        <v/>
      </c>
    </row>
    <row r="1357" spans="1:3">
      <c r="A1357" s="73" t="str">
        <f>IF(OR(path_project_list!F1578="course-collection",path_project_list!G1578="draft"),"",IF(path_project_list!D1357&amp;" - "&amp;path_project_list!E1357&lt;&gt;" - ",path_project_list!D1357&amp;" - "&amp;path_project_list!E1357,""))</f>
        <v/>
      </c>
      <c r="B1357" s="76" t="b">
        <f>IF(COUNTIF(A$1:A1357,A:A)=1,MAX(B$1:B1356)+1)</f>
        <v>0</v>
      </c>
      <c r="C1357" s="73" t="str">
        <f t="shared" si="18"/>
        <v/>
      </c>
    </row>
    <row r="1358" spans="1:3">
      <c r="A1358" s="73" t="str">
        <f>IF(OR(path_project_list!F1579="course-collection",path_project_list!G1579="draft"),"",IF(path_project_list!D1358&amp;" - "&amp;path_project_list!E1358&lt;&gt;" - ",path_project_list!D1358&amp;" - "&amp;path_project_list!E1358,""))</f>
        <v/>
      </c>
      <c r="B1358" s="76" t="b">
        <f>IF(COUNTIF(A$1:A1358,A:A)=1,MAX(B$1:B1357)+1)</f>
        <v>0</v>
      </c>
      <c r="C1358" s="73" t="str">
        <f t="shared" si="18"/>
        <v/>
      </c>
    </row>
    <row r="1359" spans="1:3">
      <c r="A1359" s="73" t="str">
        <f>IF(OR(path_project_list!F1580="course-collection",path_project_list!G1580="draft"),"",IF(path_project_list!D1359&amp;" - "&amp;path_project_list!E1359&lt;&gt;" - ",path_project_list!D1359&amp;" - "&amp;path_project_list!E1359,""))</f>
        <v/>
      </c>
      <c r="B1359" s="76" t="b">
        <f>IF(COUNTIF(A$1:A1359,A:A)=1,MAX(B$1:B1358)+1)</f>
        <v>0</v>
      </c>
      <c r="C1359" s="73" t="str">
        <f t="shared" si="18"/>
        <v/>
      </c>
    </row>
    <row r="1360" spans="1:3">
      <c r="A1360" s="73" t="str">
        <f>IF(OR(path_project_list!F1581="course-collection",path_project_list!G1581="draft"),"",IF(path_project_list!D1360&amp;" - "&amp;path_project_list!E1360&lt;&gt;" - ",path_project_list!D1360&amp;" - "&amp;path_project_list!E1360,""))</f>
        <v/>
      </c>
      <c r="B1360" s="76" t="b">
        <f>IF(COUNTIF(A$1:A1360,A:A)=1,MAX(B$1:B1359)+1)</f>
        <v>0</v>
      </c>
      <c r="C1360" s="73" t="str">
        <f t="shared" si="18"/>
        <v/>
      </c>
    </row>
    <row r="1361" spans="1:3">
      <c r="A1361" s="73" t="str">
        <f>IF(OR(path_project_list!F1582="course-collection",path_project_list!G1582="draft"),"",IF(path_project_list!D1361&amp;" - "&amp;path_project_list!E1361&lt;&gt;" - ",path_project_list!D1361&amp;" - "&amp;path_project_list!E1361,""))</f>
        <v/>
      </c>
      <c r="B1361" s="76" t="b">
        <f>IF(COUNTIF(A$1:A1361,A:A)=1,MAX(B$1:B1360)+1)</f>
        <v>0</v>
      </c>
      <c r="C1361" s="73" t="str">
        <f t="shared" si="18"/>
        <v/>
      </c>
    </row>
    <row r="1362" spans="1:3">
      <c r="A1362" s="73" t="str">
        <f>IF(OR(path_project_list!F1583="course-collection",path_project_list!G1583="draft"),"",IF(path_project_list!D1362&amp;" - "&amp;path_project_list!E1362&lt;&gt;" - ",path_project_list!D1362&amp;" - "&amp;path_project_list!E1362,""))</f>
        <v/>
      </c>
      <c r="B1362" s="76" t="b">
        <f>IF(COUNTIF(A$1:A1362,A:A)=1,MAX(B$1:B1361)+1)</f>
        <v>0</v>
      </c>
      <c r="C1362" s="73" t="str">
        <f t="shared" ref="C1362:C1425" si="19">INDEX(A:A,MATCH(ROW()-1,B:B),0)</f>
        <v/>
      </c>
    </row>
    <row r="1363" spans="1:3">
      <c r="A1363" s="73" t="str">
        <f>IF(OR(path_project_list!F1584="course-collection",path_project_list!G1584="draft"),"",IF(path_project_list!D1363&amp;" - "&amp;path_project_list!E1363&lt;&gt;" - ",path_project_list!D1363&amp;" - "&amp;path_project_list!E1363,""))</f>
        <v/>
      </c>
      <c r="B1363" s="76" t="b">
        <f>IF(COUNTIF(A$1:A1363,A:A)=1,MAX(B$1:B1362)+1)</f>
        <v>0</v>
      </c>
      <c r="C1363" s="73" t="str">
        <f t="shared" si="19"/>
        <v/>
      </c>
    </row>
    <row r="1364" spans="1:3">
      <c r="A1364" s="73" t="str">
        <f>IF(OR(path_project_list!F1585="course-collection",path_project_list!G1585="draft"),"",IF(path_project_list!D1364&amp;" - "&amp;path_project_list!E1364&lt;&gt;" - ",path_project_list!D1364&amp;" - "&amp;path_project_list!E1364,""))</f>
        <v/>
      </c>
      <c r="B1364" s="76" t="b">
        <f>IF(COUNTIF(A$1:A1364,A:A)=1,MAX(B$1:B1363)+1)</f>
        <v>0</v>
      </c>
      <c r="C1364" s="73" t="str">
        <f t="shared" si="19"/>
        <v/>
      </c>
    </row>
    <row r="1365" spans="1:3">
      <c r="A1365" s="73" t="str">
        <f>IF(OR(path_project_list!F1586="course-collection",path_project_list!G1586="draft"),"",IF(path_project_list!D1365&amp;" - "&amp;path_project_list!E1365&lt;&gt;" - ",path_project_list!D1365&amp;" - "&amp;path_project_list!E1365,""))</f>
        <v/>
      </c>
      <c r="B1365" s="76" t="b">
        <f>IF(COUNTIF(A$1:A1365,A:A)=1,MAX(B$1:B1364)+1)</f>
        <v>0</v>
      </c>
      <c r="C1365" s="73" t="str">
        <f t="shared" si="19"/>
        <v/>
      </c>
    </row>
    <row r="1366" spans="1:3">
      <c r="A1366" s="73" t="str">
        <f>IF(OR(path_project_list!F1587="course-collection",path_project_list!G1587="draft"),"",IF(path_project_list!D1366&amp;" - "&amp;path_project_list!E1366&lt;&gt;" - ",path_project_list!D1366&amp;" - "&amp;path_project_list!E1366,""))</f>
        <v/>
      </c>
      <c r="B1366" s="76" t="b">
        <f>IF(COUNTIF(A$1:A1366,A:A)=1,MAX(B$1:B1365)+1)</f>
        <v>0</v>
      </c>
      <c r="C1366" s="73" t="str">
        <f t="shared" si="19"/>
        <v/>
      </c>
    </row>
    <row r="1367" spans="1:3">
      <c r="A1367" s="73" t="str">
        <f>IF(OR(path_project_list!F1588="course-collection",path_project_list!G1588="draft"),"",IF(path_project_list!D1367&amp;" - "&amp;path_project_list!E1367&lt;&gt;" - ",path_project_list!D1367&amp;" - "&amp;path_project_list!E1367,""))</f>
        <v/>
      </c>
      <c r="B1367" s="76" t="b">
        <f>IF(COUNTIF(A$1:A1367,A:A)=1,MAX(B$1:B1366)+1)</f>
        <v>0</v>
      </c>
      <c r="C1367" s="73" t="str">
        <f t="shared" si="19"/>
        <v/>
      </c>
    </row>
    <row r="1368" spans="1:3">
      <c r="A1368" s="73" t="str">
        <f>IF(OR(path_project_list!F1589="course-collection",path_project_list!G1589="draft"),"",IF(path_project_list!D1368&amp;" - "&amp;path_project_list!E1368&lt;&gt;" - ",path_project_list!D1368&amp;" - "&amp;path_project_list!E1368,""))</f>
        <v/>
      </c>
      <c r="B1368" s="76" t="b">
        <f>IF(COUNTIF(A$1:A1368,A:A)=1,MAX(B$1:B1367)+1)</f>
        <v>0</v>
      </c>
      <c r="C1368" s="73" t="str">
        <f t="shared" si="19"/>
        <v/>
      </c>
    </row>
    <row r="1369" spans="1:3">
      <c r="A1369" s="73" t="str">
        <f>IF(OR(path_project_list!F1590="course-collection",path_project_list!G1590="draft"),"",IF(path_project_list!D1369&amp;" - "&amp;path_project_list!E1369&lt;&gt;" - ",path_project_list!D1369&amp;" - "&amp;path_project_list!E1369,""))</f>
        <v/>
      </c>
      <c r="B1369" s="76" t="b">
        <f>IF(COUNTIF(A$1:A1369,A:A)=1,MAX(B$1:B1368)+1)</f>
        <v>0</v>
      </c>
      <c r="C1369" s="73" t="str">
        <f t="shared" si="19"/>
        <v/>
      </c>
    </row>
    <row r="1370" spans="1:3">
      <c r="A1370" s="73" t="str">
        <f>IF(OR(path_project_list!F1591="course-collection",path_project_list!G1591="draft"),"",IF(path_project_list!D1370&amp;" - "&amp;path_project_list!E1370&lt;&gt;" - ",path_project_list!D1370&amp;" - "&amp;path_project_list!E1370,""))</f>
        <v/>
      </c>
      <c r="B1370" s="76" t="b">
        <f>IF(COUNTIF(A$1:A1370,A:A)=1,MAX(B$1:B1369)+1)</f>
        <v>0</v>
      </c>
      <c r="C1370" s="73" t="str">
        <f t="shared" si="19"/>
        <v/>
      </c>
    </row>
    <row r="1371" spans="1:3">
      <c r="A1371" s="73" t="str">
        <f>IF(OR(path_project_list!F1592="course-collection",path_project_list!G1592="draft"),"",IF(path_project_list!D1371&amp;" - "&amp;path_project_list!E1371&lt;&gt;" - ",path_project_list!D1371&amp;" - "&amp;path_project_list!E1371,""))</f>
        <v/>
      </c>
      <c r="B1371" s="76" t="b">
        <f>IF(COUNTIF(A$1:A1371,A:A)=1,MAX(B$1:B1370)+1)</f>
        <v>0</v>
      </c>
      <c r="C1371" s="73" t="str">
        <f t="shared" si="19"/>
        <v/>
      </c>
    </row>
    <row r="1372" spans="1:3">
      <c r="A1372" s="73" t="str">
        <f>IF(OR(path_project_list!F1593="course-collection",path_project_list!G1593="draft"),"",IF(path_project_list!D1372&amp;" - "&amp;path_project_list!E1372&lt;&gt;" - ",path_project_list!D1372&amp;" - "&amp;path_project_list!E1372,""))</f>
        <v/>
      </c>
      <c r="B1372" s="76" t="b">
        <f>IF(COUNTIF(A$1:A1372,A:A)=1,MAX(B$1:B1371)+1)</f>
        <v>0</v>
      </c>
      <c r="C1372" s="73" t="str">
        <f t="shared" si="19"/>
        <v/>
      </c>
    </row>
    <row r="1373" spans="1:3">
      <c r="A1373" s="73" t="str">
        <f>IF(OR(path_project_list!F1594="course-collection",path_project_list!G1594="draft"),"",IF(path_project_list!D1373&amp;" - "&amp;path_project_list!E1373&lt;&gt;" - ",path_project_list!D1373&amp;" - "&amp;path_project_list!E1373,""))</f>
        <v/>
      </c>
      <c r="B1373" s="76" t="b">
        <f>IF(COUNTIF(A$1:A1373,A:A)=1,MAX(B$1:B1372)+1)</f>
        <v>0</v>
      </c>
      <c r="C1373" s="73" t="str">
        <f t="shared" si="19"/>
        <v/>
      </c>
    </row>
    <row r="1374" spans="1:3">
      <c r="A1374" s="73" t="str">
        <f>IF(OR(path_project_list!F1595="course-collection",path_project_list!G1595="draft"),"",IF(path_project_list!D1374&amp;" - "&amp;path_project_list!E1374&lt;&gt;" - ",path_project_list!D1374&amp;" - "&amp;path_project_list!E1374,""))</f>
        <v/>
      </c>
      <c r="B1374" s="76" t="b">
        <f>IF(COUNTIF(A$1:A1374,A:A)=1,MAX(B$1:B1373)+1)</f>
        <v>0</v>
      </c>
      <c r="C1374" s="73" t="str">
        <f t="shared" si="19"/>
        <v/>
      </c>
    </row>
    <row r="1375" spans="1:3">
      <c r="A1375" s="73" t="str">
        <f>IF(OR(path_project_list!F1596="course-collection",path_project_list!G1596="draft"),"",IF(path_project_list!D1375&amp;" - "&amp;path_project_list!E1375&lt;&gt;" - ",path_project_list!D1375&amp;" - "&amp;path_project_list!E1375,""))</f>
        <v/>
      </c>
      <c r="B1375" s="76" t="b">
        <f>IF(COUNTIF(A$1:A1375,A:A)=1,MAX(B$1:B1374)+1)</f>
        <v>0</v>
      </c>
      <c r="C1375" s="73" t="str">
        <f t="shared" si="19"/>
        <v/>
      </c>
    </row>
    <row r="1376" spans="1:3">
      <c r="A1376" s="73" t="str">
        <f>IF(OR(path_project_list!F1597="course-collection",path_project_list!G1597="draft"),"",IF(path_project_list!D1376&amp;" - "&amp;path_project_list!E1376&lt;&gt;" - ",path_project_list!D1376&amp;" - "&amp;path_project_list!E1376,""))</f>
        <v/>
      </c>
      <c r="B1376" s="76" t="b">
        <f>IF(COUNTIF(A$1:A1376,A:A)=1,MAX(B$1:B1375)+1)</f>
        <v>0</v>
      </c>
      <c r="C1376" s="73" t="str">
        <f t="shared" si="19"/>
        <v/>
      </c>
    </row>
    <row r="1377" spans="1:3">
      <c r="A1377" s="73" t="str">
        <f>IF(OR(path_project_list!F1598="course-collection",path_project_list!G1598="draft"),"",IF(path_project_list!D1377&amp;" - "&amp;path_project_list!E1377&lt;&gt;" - ",path_project_list!D1377&amp;" - "&amp;path_project_list!E1377,""))</f>
        <v/>
      </c>
      <c r="B1377" s="76" t="b">
        <f>IF(COUNTIF(A$1:A1377,A:A)=1,MAX(B$1:B1376)+1)</f>
        <v>0</v>
      </c>
      <c r="C1377" s="73" t="str">
        <f t="shared" si="19"/>
        <v/>
      </c>
    </row>
    <row r="1378" spans="1:3">
      <c r="A1378" s="73" t="str">
        <f>IF(OR(path_project_list!F1599="course-collection",path_project_list!G1599="draft"),"",IF(path_project_list!D1378&amp;" - "&amp;path_project_list!E1378&lt;&gt;" - ",path_project_list!D1378&amp;" - "&amp;path_project_list!E1378,""))</f>
        <v/>
      </c>
      <c r="B1378" s="76" t="b">
        <f>IF(COUNTIF(A$1:A1378,A:A)=1,MAX(B$1:B1377)+1)</f>
        <v>0</v>
      </c>
      <c r="C1378" s="73" t="str">
        <f t="shared" si="19"/>
        <v/>
      </c>
    </row>
    <row r="1379" spans="1:3">
      <c r="A1379" s="73" t="str">
        <f>IF(OR(path_project_list!F1600="course-collection",path_project_list!G1600="draft"),"",IF(path_project_list!D1379&amp;" - "&amp;path_project_list!E1379&lt;&gt;" - ",path_project_list!D1379&amp;" - "&amp;path_project_list!E1379,""))</f>
        <v/>
      </c>
      <c r="B1379" s="76" t="b">
        <f>IF(COUNTIF(A$1:A1379,A:A)=1,MAX(B$1:B1378)+1)</f>
        <v>0</v>
      </c>
      <c r="C1379" s="73" t="str">
        <f t="shared" si="19"/>
        <v/>
      </c>
    </row>
    <row r="1380" spans="1:3">
      <c r="A1380" s="73" t="str">
        <f>IF(OR(path_project_list!F1601="course-collection",path_project_list!G1601="draft"),"",IF(path_project_list!D1380&amp;" - "&amp;path_project_list!E1380&lt;&gt;" - ",path_project_list!D1380&amp;" - "&amp;path_project_list!E1380,""))</f>
        <v/>
      </c>
      <c r="B1380" s="76" t="b">
        <f>IF(COUNTIF(A$1:A1380,A:A)=1,MAX(B$1:B1379)+1)</f>
        <v>0</v>
      </c>
      <c r="C1380" s="73" t="str">
        <f t="shared" si="19"/>
        <v/>
      </c>
    </row>
    <row r="1381" spans="1:3">
      <c r="A1381" s="73" t="str">
        <f>IF(OR(path_project_list!F1602="course-collection",path_project_list!G1602="draft"),"",IF(path_project_list!D1381&amp;" - "&amp;path_project_list!E1381&lt;&gt;" - ",path_project_list!D1381&amp;" - "&amp;path_project_list!E1381,""))</f>
        <v/>
      </c>
      <c r="B1381" s="76" t="b">
        <f>IF(COUNTIF(A$1:A1381,A:A)=1,MAX(B$1:B1380)+1)</f>
        <v>0</v>
      </c>
      <c r="C1381" s="73" t="str">
        <f t="shared" si="19"/>
        <v/>
      </c>
    </row>
    <row r="1382" spans="1:3">
      <c r="A1382" s="73" t="str">
        <f>IF(OR(path_project_list!F1603="course-collection",path_project_list!G1603="draft"),"",IF(path_project_list!D1382&amp;" - "&amp;path_project_list!E1382&lt;&gt;" - ",path_project_list!D1382&amp;" - "&amp;path_project_list!E1382,""))</f>
        <v/>
      </c>
      <c r="B1382" s="76" t="b">
        <f>IF(COUNTIF(A$1:A1382,A:A)=1,MAX(B$1:B1381)+1)</f>
        <v>0</v>
      </c>
      <c r="C1382" s="73" t="str">
        <f t="shared" si="19"/>
        <v/>
      </c>
    </row>
    <row r="1383" spans="1:3">
      <c r="A1383" s="73" t="str">
        <f>IF(OR(path_project_list!F1604="course-collection",path_project_list!G1604="draft"),"",IF(path_project_list!D1383&amp;" - "&amp;path_project_list!E1383&lt;&gt;" - ",path_project_list!D1383&amp;" - "&amp;path_project_list!E1383,""))</f>
        <v/>
      </c>
      <c r="B1383" s="76" t="b">
        <f>IF(COUNTIF(A$1:A1383,A:A)=1,MAX(B$1:B1382)+1)</f>
        <v>0</v>
      </c>
      <c r="C1383" s="73" t="str">
        <f t="shared" si="19"/>
        <v/>
      </c>
    </row>
    <row r="1384" spans="1:3">
      <c r="A1384" s="73" t="str">
        <f>IF(OR(path_project_list!F1605="course-collection",path_project_list!G1605="draft"),"",IF(path_project_list!D1384&amp;" - "&amp;path_project_list!E1384&lt;&gt;" - ",path_project_list!D1384&amp;" - "&amp;path_project_list!E1384,""))</f>
        <v/>
      </c>
      <c r="B1384" s="76" t="b">
        <f>IF(COUNTIF(A$1:A1384,A:A)=1,MAX(B$1:B1383)+1)</f>
        <v>0</v>
      </c>
      <c r="C1384" s="73" t="str">
        <f t="shared" si="19"/>
        <v/>
      </c>
    </row>
    <row r="1385" spans="1:3">
      <c r="A1385" s="73" t="str">
        <f>IF(OR(path_project_list!F1606="course-collection",path_project_list!G1606="draft"),"",IF(path_project_list!D1385&amp;" - "&amp;path_project_list!E1385&lt;&gt;" - ",path_project_list!D1385&amp;" - "&amp;path_project_list!E1385,""))</f>
        <v/>
      </c>
      <c r="B1385" s="76" t="b">
        <f>IF(COUNTIF(A$1:A1385,A:A)=1,MAX(B$1:B1384)+1)</f>
        <v>0</v>
      </c>
      <c r="C1385" s="73" t="str">
        <f t="shared" si="19"/>
        <v/>
      </c>
    </row>
    <row r="1386" spans="1:3">
      <c r="A1386" s="73" t="str">
        <f>IF(OR(path_project_list!F1607="course-collection",path_project_list!G1607="draft"),"",IF(path_project_list!D1386&amp;" - "&amp;path_project_list!E1386&lt;&gt;" - ",path_project_list!D1386&amp;" - "&amp;path_project_list!E1386,""))</f>
        <v/>
      </c>
      <c r="B1386" s="76" t="b">
        <f>IF(COUNTIF(A$1:A1386,A:A)=1,MAX(B$1:B1385)+1)</f>
        <v>0</v>
      </c>
      <c r="C1386" s="73" t="str">
        <f t="shared" si="19"/>
        <v/>
      </c>
    </row>
    <row r="1387" spans="1:3">
      <c r="A1387" s="73" t="str">
        <f>IF(OR(path_project_list!F1608="course-collection",path_project_list!G1608="draft"),"",IF(path_project_list!D1387&amp;" - "&amp;path_project_list!E1387&lt;&gt;" - ",path_project_list!D1387&amp;" - "&amp;path_project_list!E1387,""))</f>
        <v/>
      </c>
      <c r="B1387" s="76" t="b">
        <f>IF(COUNTIF(A$1:A1387,A:A)=1,MAX(B$1:B1386)+1)</f>
        <v>0</v>
      </c>
      <c r="C1387" s="73" t="str">
        <f t="shared" si="19"/>
        <v/>
      </c>
    </row>
    <row r="1388" spans="1:3">
      <c r="A1388" s="73" t="str">
        <f>IF(OR(path_project_list!F1609="course-collection",path_project_list!G1609="draft"),"",IF(path_project_list!D1388&amp;" - "&amp;path_project_list!E1388&lt;&gt;" - ",path_project_list!D1388&amp;" - "&amp;path_project_list!E1388,""))</f>
        <v/>
      </c>
      <c r="B1388" s="76" t="b">
        <f>IF(COUNTIF(A$1:A1388,A:A)=1,MAX(B$1:B1387)+1)</f>
        <v>0</v>
      </c>
      <c r="C1388" s="73" t="str">
        <f t="shared" si="19"/>
        <v/>
      </c>
    </row>
    <row r="1389" spans="1:3">
      <c r="A1389" s="73" t="str">
        <f>IF(OR(path_project_list!F1610="course-collection",path_project_list!G1610="draft"),"",IF(path_project_list!D1389&amp;" - "&amp;path_project_list!E1389&lt;&gt;" - ",path_project_list!D1389&amp;" - "&amp;path_project_list!E1389,""))</f>
        <v/>
      </c>
      <c r="B1389" s="76" t="b">
        <f>IF(COUNTIF(A$1:A1389,A:A)=1,MAX(B$1:B1388)+1)</f>
        <v>0</v>
      </c>
      <c r="C1389" s="73" t="str">
        <f t="shared" si="19"/>
        <v/>
      </c>
    </row>
    <row r="1390" spans="1:3">
      <c r="A1390" s="73" t="str">
        <f>IF(OR(path_project_list!F1611="course-collection",path_project_list!G1611="draft"),"",IF(path_project_list!D1390&amp;" - "&amp;path_project_list!E1390&lt;&gt;" - ",path_project_list!D1390&amp;" - "&amp;path_project_list!E1390,""))</f>
        <v/>
      </c>
      <c r="B1390" s="76" t="b">
        <f>IF(COUNTIF(A$1:A1390,A:A)=1,MAX(B$1:B1389)+1)</f>
        <v>0</v>
      </c>
      <c r="C1390" s="73" t="str">
        <f t="shared" si="19"/>
        <v/>
      </c>
    </row>
    <row r="1391" spans="1:3">
      <c r="A1391" s="73" t="str">
        <f>IF(OR(path_project_list!F1612="course-collection",path_project_list!G1612="draft"),"",IF(path_project_list!D1391&amp;" - "&amp;path_project_list!E1391&lt;&gt;" - ",path_project_list!D1391&amp;" - "&amp;path_project_list!E1391,""))</f>
        <v/>
      </c>
      <c r="B1391" s="76" t="b">
        <f>IF(COUNTIF(A$1:A1391,A:A)=1,MAX(B$1:B1390)+1)</f>
        <v>0</v>
      </c>
      <c r="C1391" s="73" t="str">
        <f t="shared" si="19"/>
        <v/>
      </c>
    </row>
    <row r="1392" spans="1:3">
      <c r="A1392" s="73" t="str">
        <f>IF(OR(path_project_list!F1613="course-collection",path_project_list!G1613="draft"),"",IF(path_project_list!D1392&amp;" - "&amp;path_project_list!E1392&lt;&gt;" - ",path_project_list!D1392&amp;" - "&amp;path_project_list!E1392,""))</f>
        <v/>
      </c>
      <c r="B1392" s="76" t="b">
        <f>IF(COUNTIF(A$1:A1392,A:A)=1,MAX(B$1:B1391)+1)</f>
        <v>0</v>
      </c>
      <c r="C1392" s="73" t="str">
        <f t="shared" si="19"/>
        <v/>
      </c>
    </row>
    <row r="1393" spans="1:3">
      <c r="A1393" s="73" t="str">
        <f>IF(OR(path_project_list!F1614="course-collection",path_project_list!G1614="draft"),"",IF(path_project_list!D1393&amp;" - "&amp;path_project_list!E1393&lt;&gt;" - ",path_project_list!D1393&amp;" - "&amp;path_project_list!E1393,""))</f>
        <v/>
      </c>
      <c r="B1393" s="76" t="b">
        <f>IF(COUNTIF(A$1:A1393,A:A)=1,MAX(B$1:B1392)+1)</f>
        <v>0</v>
      </c>
      <c r="C1393" s="73" t="str">
        <f t="shared" si="19"/>
        <v/>
      </c>
    </row>
    <row r="1394" spans="1:3">
      <c r="A1394" s="73" t="str">
        <f>IF(OR(path_project_list!F1615="course-collection",path_project_list!G1615="draft"),"",IF(path_project_list!D1394&amp;" - "&amp;path_project_list!E1394&lt;&gt;" - ",path_project_list!D1394&amp;" - "&amp;path_project_list!E1394,""))</f>
        <v/>
      </c>
      <c r="B1394" s="76" t="b">
        <f>IF(COUNTIF(A$1:A1394,A:A)=1,MAX(B$1:B1393)+1)</f>
        <v>0</v>
      </c>
      <c r="C1394" s="73" t="str">
        <f t="shared" si="19"/>
        <v/>
      </c>
    </row>
    <row r="1395" spans="1:3">
      <c r="A1395" s="73" t="str">
        <f>IF(OR(path_project_list!F1616="course-collection",path_project_list!G1616="draft"),"",IF(path_project_list!D1395&amp;" - "&amp;path_project_list!E1395&lt;&gt;" - ",path_project_list!D1395&amp;" - "&amp;path_project_list!E1395,""))</f>
        <v/>
      </c>
      <c r="B1395" s="76" t="b">
        <f>IF(COUNTIF(A$1:A1395,A:A)=1,MAX(B$1:B1394)+1)</f>
        <v>0</v>
      </c>
      <c r="C1395" s="73" t="str">
        <f t="shared" si="19"/>
        <v/>
      </c>
    </row>
    <row r="1396" spans="1:3">
      <c r="A1396" s="73" t="str">
        <f>IF(OR(path_project_list!F1617="course-collection",path_project_list!G1617="draft"),"",IF(path_project_list!D1396&amp;" - "&amp;path_project_list!E1396&lt;&gt;" - ",path_project_list!D1396&amp;" - "&amp;path_project_list!E1396,""))</f>
        <v/>
      </c>
      <c r="B1396" s="76" t="b">
        <f>IF(COUNTIF(A$1:A1396,A:A)=1,MAX(B$1:B1395)+1)</f>
        <v>0</v>
      </c>
      <c r="C1396" s="73" t="str">
        <f t="shared" si="19"/>
        <v/>
      </c>
    </row>
    <row r="1397" spans="1:3">
      <c r="A1397" s="73" t="str">
        <f>IF(OR(path_project_list!F1618="course-collection",path_project_list!G1618="draft"),"",IF(path_project_list!D1397&amp;" - "&amp;path_project_list!E1397&lt;&gt;" - ",path_project_list!D1397&amp;" - "&amp;path_project_list!E1397,""))</f>
        <v/>
      </c>
      <c r="B1397" s="76" t="b">
        <f>IF(COUNTIF(A$1:A1397,A:A)=1,MAX(B$1:B1396)+1)</f>
        <v>0</v>
      </c>
      <c r="C1397" s="73" t="str">
        <f t="shared" si="19"/>
        <v/>
      </c>
    </row>
    <row r="1398" spans="1:3">
      <c r="A1398" s="73" t="str">
        <f>IF(OR(path_project_list!F1619="course-collection",path_project_list!G1619="draft"),"",IF(path_project_list!D1398&amp;" - "&amp;path_project_list!E1398&lt;&gt;" - ",path_project_list!D1398&amp;" - "&amp;path_project_list!E1398,""))</f>
        <v/>
      </c>
      <c r="B1398" s="76" t="b">
        <f>IF(COUNTIF(A$1:A1398,A:A)=1,MAX(B$1:B1397)+1)</f>
        <v>0</v>
      </c>
      <c r="C1398" s="73" t="str">
        <f t="shared" si="19"/>
        <v/>
      </c>
    </row>
    <row r="1399" spans="1:3">
      <c r="A1399" s="73" t="str">
        <f>IF(OR(path_project_list!F1620="course-collection",path_project_list!G1620="draft"),"",IF(path_project_list!D1399&amp;" - "&amp;path_project_list!E1399&lt;&gt;" - ",path_project_list!D1399&amp;" - "&amp;path_project_list!E1399,""))</f>
        <v/>
      </c>
      <c r="B1399" s="76" t="b">
        <f>IF(COUNTIF(A$1:A1399,A:A)=1,MAX(B$1:B1398)+1)</f>
        <v>0</v>
      </c>
      <c r="C1399" s="73" t="str">
        <f t="shared" si="19"/>
        <v/>
      </c>
    </row>
    <row r="1400" spans="1:3">
      <c r="A1400" s="73" t="str">
        <f>IF(OR(path_project_list!F1621="course-collection",path_project_list!G1621="draft"),"",IF(path_project_list!D1400&amp;" - "&amp;path_project_list!E1400&lt;&gt;" - ",path_project_list!D1400&amp;" - "&amp;path_project_list!E1400,""))</f>
        <v/>
      </c>
      <c r="B1400" s="76" t="b">
        <f>IF(COUNTIF(A$1:A1400,A:A)=1,MAX(B$1:B1399)+1)</f>
        <v>0</v>
      </c>
      <c r="C1400" s="73" t="str">
        <f t="shared" si="19"/>
        <v/>
      </c>
    </row>
    <row r="1401" spans="1:3">
      <c r="A1401" s="73" t="str">
        <f>IF(OR(path_project_list!F1622="course-collection",path_project_list!G1622="draft"),"",IF(path_project_list!D1401&amp;" - "&amp;path_project_list!E1401&lt;&gt;" - ",path_project_list!D1401&amp;" - "&amp;path_project_list!E1401,""))</f>
        <v/>
      </c>
      <c r="B1401" s="76" t="b">
        <f>IF(COUNTIF(A$1:A1401,A:A)=1,MAX(B$1:B1400)+1)</f>
        <v>0</v>
      </c>
      <c r="C1401" s="73" t="str">
        <f t="shared" si="19"/>
        <v/>
      </c>
    </row>
    <row r="1402" spans="1:3">
      <c r="A1402" s="73" t="str">
        <f>IF(OR(path_project_list!F1623="course-collection",path_project_list!G1623="draft"),"",IF(path_project_list!D1402&amp;" - "&amp;path_project_list!E1402&lt;&gt;" - ",path_project_list!D1402&amp;" - "&amp;path_project_list!E1402,""))</f>
        <v/>
      </c>
      <c r="B1402" s="76" t="b">
        <f>IF(COUNTIF(A$1:A1402,A:A)=1,MAX(B$1:B1401)+1)</f>
        <v>0</v>
      </c>
      <c r="C1402" s="73" t="str">
        <f t="shared" si="19"/>
        <v/>
      </c>
    </row>
    <row r="1403" spans="1:3">
      <c r="A1403" s="73" t="str">
        <f>IF(OR(path_project_list!F1624="course-collection",path_project_list!G1624="draft"),"",IF(path_project_list!D1403&amp;" - "&amp;path_project_list!E1403&lt;&gt;" - ",path_project_list!D1403&amp;" - "&amp;path_project_list!E1403,""))</f>
        <v/>
      </c>
      <c r="B1403" s="76" t="b">
        <f>IF(COUNTIF(A$1:A1403,A:A)=1,MAX(B$1:B1402)+1)</f>
        <v>0</v>
      </c>
      <c r="C1403" s="73" t="str">
        <f t="shared" si="19"/>
        <v/>
      </c>
    </row>
    <row r="1404" spans="1:3">
      <c r="A1404" s="73" t="str">
        <f>IF(OR(path_project_list!F1625="course-collection",path_project_list!G1625="draft"),"",IF(path_project_list!D1404&amp;" - "&amp;path_project_list!E1404&lt;&gt;" - ",path_project_list!D1404&amp;" - "&amp;path_project_list!E1404,""))</f>
        <v/>
      </c>
      <c r="B1404" s="76" t="b">
        <f>IF(COUNTIF(A$1:A1404,A:A)=1,MAX(B$1:B1403)+1)</f>
        <v>0</v>
      </c>
      <c r="C1404" s="73" t="str">
        <f t="shared" si="19"/>
        <v/>
      </c>
    </row>
    <row r="1405" spans="1:3">
      <c r="A1405" s="73" t="str">
        <f>IF(OR(path_project_list!F1626="course-collection",path_project_list!G1626="draft"),"",IF(path_project_list!D1405&amp;" - "&amp;path_project_list!E1405&lt;&gt;" - ",path_project_list!D1405&amp;" - "&amp;path_project_list!E1405,""))</f>
        <v/>
      </c>
      <c r="B1405" s="76" t="b">
        <f>IF(COUNTIF(A$1:A1405,A:A)=1,MAX(B$1:B1404)+1)</f>
        <v>0</v>
      </c>
      <c r="C1405" s="73" t="str">
        <f t="shared" si="19"/>
        <v/>
      </c>
    </row>
    <row r="1406" spans="1:3">
      <c r="A1406" s="73" t="str">
        <f>IF(OR(path_project_list!F1627="course-collection",path_project_list!G1627="draft"),"",IF(path_project_list!D1406&amp;" - "&amp;path_project_list!E1406&lt;&gt;" - ",path_project_list!D1406&amp;" - "&amp;path_project_list!E1406,""))</f>
        <v/>
      </c>
      <c r="B1406" s="76" t="b">
        <f>IF(COUNTIF(A$1:A1406,A:A)=1,MAX(B$1:B1405)+1)</f>
        <v>0</v>
      </c>
      <c r="C1406" s="73" t="str">
        <f t="shared" si="19"/>
        <v/>
      </c>
    </row>
    <row r="1407" spans="1:3">
      <c r="A1407" s="73" t="str">
        <f>IF(OR(path_project_list!F1628="course-collection",path_project_list!G1628="draft"),"",IF(path_project_list!D1407&amp;" - "&amp;path_project_list!E1407&lt;&gt;" - ",path_project_list!D1407&amp;" - "&amp;path_project_list!E1407,""))</f>
        <v/>
      </c>
      <c r="B1407" s="76" t="b">
        <f>IF(COUNTIF(A$1:A1407,A:A)=1,MAX(B$1:B1406)+1)</f>
        <v>0</v>
      </c>
      <c r="C1407" s="73" t="str">
        <f t="shared" si="19"/>
        <v/>
      </c>
    </row>
    <row r="1408" spans="1:3">
      <c r="A1408" s="73" t="str">
        <f>IF(OR(path_project_list!F1629="course-collection",path_project_list!G1629="draft"),"",IF(path_project_list!D1408&amp;" - "&amp;path_project_list!E1408&lt;&gt;" - ",path_project_list!D1408&amp;" - "&amp;path_project_list!E1408,""))</f>
        <v/>
      </c>
      <c r="B1408" s="76" t="b">
        <f>IF(COUNTIF(A$1:A1408,A:A)=1,MAX(B$1:B1407)+1)</f>
        <v>0</v>
      </c>
      <c r="C1408" s="73" t="str">
        <f t="shared" si="19"/>
        <v/>
      </c>
    </row>
    <row r="1409" spans="1:3">
      <c r="A1409" s="73" t="str">
        <f>IF(OR(path_project_list!F1630="course-collection",path_project_list!G1630="draft"),"",IF(path_project_list!D1409&amp;" - "&amp;path_project_list!E1409&lt;&gt;" - ",path_project_list!D1409&amp;" - "&amp;path_project_list!E1409,""))</f>
        <v/>
      </c>
      <c r="B1409" s="76" t="b">
        <f>IF(COUNTIF(A$1:A1409,A:A)=1,MAX(B$1:B1408)+1)</f>
        <v>0</v>
      </c>
      <c r="C1409" s="73" t="str">
        <f t="shared" si="19"/>
        <v/>
      </c>
    </row>
    <row r="1410" spans="1:3">
      <c r="A1410" s="73" t="str">
        <f>IF(OR(path_project_list!F1631="course-collection",path_project_list!G1631="draft"),"",IF(path_project_list!D1410&amp;" - "&amp;path_project_list!E1410&lt;&gt;" - ",path_project_list!D1410&amp;" - "&amp;path_project_list!E1410,""))</f>
        <v/>
      </c>
      <c r="B1410" s="76" t="b">
        <f>IF(COUNTIF(A$1:A1410,A:A)=1,MAX(B$1:B1409)+1)</f>
        <v>0</v>
      </c>
      <c r="C1410" s="73" t="str">
        <f t="shared" si="19"/>
        <v/>
      </c>
    </row>
    <row r="1411" spans="1:3">
      <c r="A1411" s="73" t="str">
        <f>IF(OR(path_project_list!F1632="course-collection",path_project_list!G1632="draft"),"",IF(path_project_list!D1411&amp;" - "&amp;path_project_list!E1411&lt;&gt;" - ",path_project_list!D1411&amp;" - "&amp;path_project_list!E1411,""))</f>
        <v/>
      </c>
      <c r="B1411" s="76" t="b">
        <f>IF(COUNTIF(A$1:A1411,A:A)=1,MAX(B$1:B1410)+1)</f>
        <v>0</v>
      </c>
      <c r="C1411" s="73" t="str">
        <f t="shared" si="19"/>
        <v/>
      </c>
    </row>
    <row r="1412" spans="1:3">
      <c r="A1412" s="73" t="str">
        <f>IF(OR(path_project_list!F1633="course-collection",path_project_list!G1633="draft"),"",IF(path_project_list!D1412&amp;" - "&amp;path_project_list!E1412&lt;&gt;" - ",path_project_list!D1412&amp;" - "&amp;path_project_list!E1412,""))</f>
        <v/>
      </c>
      <c r="B1412" s="76" t="b">
        <f>IF(COUNTIF(A$1:A1412,A:A)=1,MAX(B$1:B1411)+1)</f>
        <v>0</v>
      </c>
      <c r="C1412" s="73" t="str">
        <f t="shared" si="19"/>
        <v/>
      </c>
    </row>
    <row r="1413" spans="1:3">
      <c r="A1413" s="73" t="str">
        <f>IF(OR(path_project_list!F1634="course-collection",path_project_list!G1634="draft"),"",IF(path_project_list!D1413&amp;" - "&amp;path_project_list!E1413&lt;&gt;" - ",path_project_list!D1413&amp;" - "&amp;path_project_list!E1413,""))</f>
        <v/>
      </c>
      <c r="B1413" s="76" t="b">
        <f>IF(COUNTIF(A$1:A1413,A:A)=1,MAX(B$1:B1412)+1)</f>
        <v>0</v>
      </c>
      <c r="C1413" s="73" t="str">
        <f t="shared" si="19"/>
        <v/>
      </c>
    </row>
    <row r="1414" spans="1:3">
      <c r="A1414" s="73" t="str">
        <f>IF(OR(path_project_list!F1635="course-collection",path_project_list!G1635="draft"),"",IF(path_project_list!D1414&amp;" - "&amp;path_project_list!E1414&lt;&gt;" - ",path_project_list!D1414&amp;" - "&amp;path_project_list!E1414,""))</f>
        <v/>
      </c>
      <c r="B1414" s="76" t="b">
        <f>IF(COUNTIF(A$1:A1414,A:A)=1,MAX(B$1:B1413)+1)</f>
        <v>0</v>
      </c>
      <c r="C1414" s="73" t="str">
        <f t="shared" si="19"/>
        <v/>
      </c>
    </row>
    <row r="1415" spans="1:3">
      <c r="A1415" s="73" t="str">
        <f>IF(OR(path_project_list!F1636="course-collection",path_project_list!G1636="draft"),"",IF(path_project_list!D1415&amp;" - "&amp;path_project_list!E1415&lt;&gt;" - ",path_project_list!D1415&amp;" - "&amp;path_project_list!E1415,""))</f>
        <v/>
      </c>
      <c r="B1415" s="76" t="b">
        <f>IF(COUNTIF(A$1:A1415,A:A)=1,MAX(B$1:B1414)+1)</f>
        <v>0</v>
      </c>
      <c r="C1415" s="73" t="str">
        <f t="shared" si="19"/>
        <v/>
      </c>
    </row>
    <row r="1416" spans="1:3">
      <c r="A1416" s="73" t="str">
        <f>IF(OR(path_project_list!F1637="course-collection",path_project_list!G1637="draft"),"",IF(path_project_list!D1416&amp;" - "&amp;path_project_list!E1416&lt;&gt;" - ",path_project_list!D1416&amp;" - "&amp;path_project_list!E1416,""))</f>
        <v/>
      </c>
      <c r="B1416" s="76" t="b">
        <f>IF(COUNTIF(A$1:A1416,A:A)=1,MAX(B$1:B1415)+1)</f>
        <v>0</v>
      </c>
      <c r="C1416" s="73" t="str">
        <f t="shared" si="19"/>
        <v/>
      </c>
    </row>
    <row r="1417" spans="1:3">
      <c r="A1417" s="73" t="str">
        <f>IF(OR(path_project_list!F1638="course-collection",path_project_list!G1638="draft"),"",IF(path_project_list!D1417&amp;" - "&amp;path_project_list!E1417&lt;&gt;" - ",path_project_list!D1417&amp;" - "&amp;path_project_list!E1417,""))</f>
        <v/>
      </c>
      <c r="B1417" s="76" t="b">
        <f>IF(COUNTIF(A$1:A1417,A:A)=1,MAX(B$1:B1416)+1)</f>
        <v>0</v>
      </c>
      <c r="C1417" s="73" t="str">
        <f t="shared" si="19"/>
        <v/>
      </c>
    </row>
    <row r="1418" spans="1:3">
      <c r="A1418" s="73" t="str">
        <f>IF(OR(path_project_list!F1639="course-collection",path_project_list!G1639="draft"),"",IF(path_project_list!D1418&amp;" - "&amp;path_project_list!E1418&lt;&gt;" - ",path_project_list!D1418&amp;" - "&amp;path_project_list!E1418,""))</f>
        <v/>
      </c>
      <c r="B1418" s="76" t="b">
        <f>IF(COUNTIF(A$1:A1418,A:A)=1,MAX(B$1:B1417)+1)</f>
        <v>0</v>
      </c>
      <c r="C1418" s="73" t="str">
        <f t="shared" si="19"/>
        <v/>
      </c>
    </row>
    <row r="1419" spans="1:3">
      <c r="A1419" s="73" t="str">
        <f>IF(OR(path_project_list!F1640="course-collection",path_project_list!G1640="draft"),"",IF(path_project_list!D1419&amp;" - "&amp;path_project_list!E1419&lt;&gt;" - ",path_project_list!D1419&amp;" - "&amp;path_project_list!E1419,""))</f>
        <v/>
      </c>
      <c r="B1419" s="76" t="b">
        <f>IF(COUNTIF(A$1:A1419,A:A)=1,MAX(B$1:B1418)+1)</f>
        <v>0</v>
      </c>
      <c r="C1419" s="73" t="str">
        <f t="shared" si="19"/>
        <v/>
      </c>
    </row>
    <row r="1420" spans="1:3">
      <c r="A1420" s="73" t="str">
        <f>IF(OR(path_project_list!F1641="course-collection",path_project_list!G1641="draft"),"",IF(path_project_list!D1420&amp;" - "&amp;path_project_list!E1420&lt;&gt;" - ",path_project_list!D1420&amp;" - "&amp;path_project_list!E1420,""))</f>
        <v/>
      </c>
      <c r="B1420" s="76" t="b">
        <f>IF(COUNTIF(A$1:A1420,A:A)=1,MAX(B$1:B1419)+1)</f>
        <v>0</v>
      </c>
      <c r="C1420" s="73" t="str">
        <f t="shared" si="19"/>
        <v/>
      </c>
    </row>
    <row r="1421" spans="1:3">
      <c r="A1421" s="73" t="str">
        <f>IF(OR(path_project_list!F1642="course-collection",path_project_list!G1642="draft"),"",IF(path_project_list!D1421&amp;" - "&amp;path_project_list!E1421&lt;&gt;" - ",path_project_list!D1421&amp;" - "&amp;path_project_list!E1421,""))</f>
        <v/>
      </c>
      <c r="B1421" s="76" t="b">
        <f>IF(COUNTIF(A$1:A1421,A:A)=1,MAX(B$1:B1420)+1)</f>
        <v>0</v>
      </c>
      <c r="C1421" s="73" t="str">
        <f t="shared" si="19"/>
        <v/>
      </c>
    </row>
    <row r="1422" spans="1:3">
      <c r="A1422" s="73" t="str">
        <f>IF(OR(path_project_list!F1643="course-collection",path_project_list!G1643="draft"),"",IF(path_project_list!D1422&amp;" - "&amp;path_project_list!E1422&lt;&gt;" - ",path_project_list!D1422&amp;" - "&amp;path_project_list!E1422,""))</f>
        <v/>
      </c>
      <c r="B1422" s="76" t="b">
        <f>IF(COUNTIF(A$1:A1422,A:A)=1,MAX(B$1:B1421)+1)</f>
        <v>0</v>
      </c>
      <c r="C1422" s="73" t="str">
        <f t="shared" si="19"/>
        <v/>
      </c>
    </row>
    <row r="1423" spans="1:3">
      <c r="A1423" s="73" t="str">
        <f>IF(OR(path_project_list!F1644="course-collection",path_project_list!G1644="draft"),"",IF(path_project_list!D1423&amp;" - "&amp;path_project_list!E1423&lt;&gt;" - ",path_project_list!D1423&amp;" - "&amp;path_project_list!E1423,""))</f>
        <v/>
      </c>
      <c r="B1423" s="76" t="b">
        <f>IF(COUNTIF(A$1:A1423,A:A)=1,MAX(B$1:B1422)+1)</f>
        <v>0</v>
      </c>
      <c r="C1423" s="73" t="str">
        <f t="shared" si="19"/>
        <v/>
      </c>
    </row>
    <row r="1424" spans="1:3">
      <c r="A1424" s="73" t="str">
        <f>IF(OR(path_project_list!F1645="course-collection",path_project_list!G1645="draft"),"",IF(path_project_list!D1424&amp;" - "&amp;path_project_list!E1424&lt;&gt;" - ",path_project_list!D1424&amp;" - "&amp;path_project_list!E1424,""))</f>
        <v/>
      </c>
      <c r="B1424" s="76" t="b">
        <f>IF(COUNTIF(A$1:A1424,A:A)=1,MAX(B$1:B1423)+1)</f>
        <v>0</v>
      </c>
      <c r="C1424" s="73" t="str">
        <f t="shared" si="19"/>
        <v/>
      </c>
    </row>
    <row r="1425" spans="1:3">
      <c r="A1425" s="73" t="str">
        <f>IF(OR(path_project_list!F1646="course-collection",path_project_list!G1646="draft"),"",IF(path_project_list!D1425&amp;" - "&amp;path_project_list!E1425&lt;&gt;" - ",path_project_list!D1425&amp;" - "&amp;path_project_list!E1425,""))</f>
        <v/>
      </c>
      <c r="B1425" s="76" t="b">
        <f>IF(COUNTIF(A$1:A1425,A:A)=1,MAX(B$1:B1424)+1)</f>
        <v>0</v>
      </c>
      <c r="C1425" s="73" t="str">
        <f t="shared" si="19"/>
        <v/>
      </c>
    </row>
    <row r="1426" spans="1:3">
      <c r="A1426" s="73" t="str">
        <f>IF(OR(path_project_list!F1647="course-collection",path_project_list!G1647="draft"),"",IF(path_project_list!D1426&amp;" - "&amp;path_project_list!E1426&lt;&gt;" - ",path_project_list!D1426&amp;" - "&amp;path_project_list!E1426,""))</f>
        <v/>
      </c>
      <c r="B1426" s="76" t="b">
        <f>IF(COUNTIF(A$1:A1426,A:A)=1,MAX(B$1:B1425)+1)</f>
        <v>0</v>
      </c>
      <c r="C1426" s="73" t="str">
        <f t="shared" ref="C1426:C1489" si="20">INDEX(A:A,MATCH(ROW()-1,B:B),0)</f>
        <v/>
      </c>
    </row>
    <row r="1427" spans="1:3">
      <c r="A1427" s="73" t="str">
        <f>IF(OR(path_project_list!F1648="course-collection",path_project_list!G1648="draft"),"",IF(path_project_list!D1427&amp;" - "&amp;path_project_list!E1427&lt;&gt;" - ",path_project_list!D1427&amp;" - "&amp;path_project_list!E1427,""))</f>
        <v/>
      </c>
      <c r="B1427" s="76" t="b">
        <f>IF(COUNTIF(A$1:A1427,A:A)=1,MAX(B$1:B1426)+1)</f>
        <v>0</v>
      </c>
      <c r="C1427" s="73" t="str">
        <f t="shared" si="20"/>
        <v/>
      </c>
    </row>
    <row r="1428" spans="1:3">
      <c r="A1428" s="73" t="str">
        <f>IF(OR(path_project_list!F1649="course-collection",path_project_list!G1649="draft"),"",IF(path_project_list!D1428&amp;" - "&amp;path_project_list!E1428&lt;&gt;" - ",path_project_list!D1428&amp;" - "&amp;path_project_list!E1428,""))</f>
        <v/>
      </c>
      <c r="B1428" s="76" t="b">
        <f>IF(COUNTIF(A$1:A1428,A:A)=1,MAX(B$1:B1427)+1)</f>
        <v>0</v>
      </c>
      <c r="C1428" s="73" t="str">
        <f t="shared" si="20"/>
        <v/>
      </c>
    </row>
    <row r="1429" spans="1:3">
      <c r="A1429" s="73" t="str">
        <f>IF(OR(path_project_list!F1650="course-collection",path_project_list!G1650="draft"),"",IF(path_project_list!D1429&amp;" - "&amp;path_project_list!E1429&lt;&gt;" - ",path_project_list!D1429&amp;" - "&amp;path_project_list!E1429,""))</f>
        <v/>
      </c>
      <c r="B1429" s="76" t="b">
        <f>IF(COUNTIF(A$1:A1429,A:A)=1,MAX(B$1:B1428)+1)</f>
        <v>0</v>
      </c>
      <c r="C1429" s="73" t="str">
        <f t="shared" si="20"/>
        <v/>
      </c>
    </row>
    <row r="1430" spans="1:3">
      <c r="A1430" s="73" t="str">
        <f>IF(OR(path_project_list!F1651="course-collection",path_project_list!G1651="draft"),"",IF(path_project_list!D1430&amp;" - "&amp;path_project_list!E1430&lt;&gt;" - ",path_project_list!D1430&amp;" - "&amp;path_project_list!E1430,""))</f>
        <v/>
      </c>
      <c r="B1430" s="76" t="b">
        <f>IF(COUNTIF(A$1:A1430,A:A)=1,MAX(B$1:B1429)+1)</f>
        <v>0</v>
      </c>
      <c r="C1430" s="73" t="str">
        <f t="shared" si="20"/>
        <v/>
      </c>
    </row>
    <row r="1431" spans="1:3">
      <c r="A1431" s="73" t="str">
        <f>IF(OR(path_project_list!F1652="course-collection",path_project_list!G1652="draft"),"",IF(path_project_list!D1431&amp;" - "&amp;path_project_list!E1431&lt;&gt;" - ",path_project_list!D1431&amp;" - "&amp;path_project_list!E1431,""))</f>
        <v/>
      </c>
      <c r="B1431" s="76" t="b">
        <f>IF(COUNTIF(A$1:A1431,A:A)=1,MAX(B$1:B1430)+1)</f>
        <v>0</v>
      </c>
      <c r="C1431" s="73" t="str">
        <f t="shared" si="20"/>
        <v/>
      </c>
    </row>
    <row r="1432" spans="1:3">
      <c r="A1432" s="73" t="str">
        <f>IF(OR(path_project_list!F1653="course-collection",path_project_list!G1653="draft"),"",IF(path_project_list!D1432&amp;" - "&amp;path_project_list!E1432&lt;&gt;" - ",path_project_list!D1432&amp;" - "&amp;path_project_list!E1432,""))</f>
        <v/>
      </c>
      <c r="B1432" s="76" t="b">
        <f>IF(COUNTIF(A$1:A1432,A:A)=1,MAX(B$1:B1431)+1)</f>
        <v>0</v>
      </c>
      <c r="C1432" s="73" t="str">
        <f t="shared" si="20"/>
        <v/>
      </c>
    </row>
    <row r="1433" spans="1:3">
      <c r="A1433" s="73" t="str">
        <f>IF(OR(path_project_list!F1654="course-collection",path_project_list!G1654="draft"),"",IF(path_project_list!D1433&amp;" - "&amp;path_project_list!E1433&lt;&gt;" - ",path_project_list!D1433&amp;" - "&amp;path_project_list!E1433,""))</f>
        <v/>
      </c>
      <c r="B1433" s="76" t="b">
        <f>IF(COUNTIF(A$1:A1433,A:A)=1,MAX(B$1:B1432)+1)</f>
        <v>0</v>
      </c>
      <c r="C1433" s="73" t="str">
        <f t="shared" si="20"/>
        <v/>
      </c>
    </row>
    <row r="1434" spans="1:3">
      <c r="A1434" s="73" t="str">
        <f>IF(OR(path_project_list!F1655="course-collection",path_project_list!G1655="draft"),"",IF(path_project_list!D1434&amp;" - "&amp;path_project_list!E1434&lt;&gt;" - ",path_project_list!D1434&amp;" - "&amp;path_project_list!E1434,""))</f>
        <v/>
      </c>
      <c r="B1434" s="76" t="b">
        <f>IF(COUNTIF(A$1:A1434,A:A)=1,MAX(B$1:B1433)+1)</f>
        <v>0</v>
      </c>
      <c r="C1434" s="73" t="str">
        <f t="shared" si="20"/>
        <v/>
      </c>
    </row>
    <row r="1435" spans="1:3">
      <c r="A1435" s="73" t="str">
        <f>IF(OR(path_project_list!F1656="course-collection",path_project_list!G1656="draft"),"",IF(path_project_list!D1435&amp;" - "&amp;path_project_list!E1435&lt;&gt;" - ",path_project_list!D1435&amp;" - "&amp;path_project_list!E1435,""))</f>
        <v/>
      </c>
      <c r="B1435" s="76" t="b">
        <f>IF(COUNTIF(A$1:A1435,A:A)=1,MAX(B$1:B1434)+1)</f>
        <v>0</v>
      </c>
      <c r="C1435" s="73" t="str">
        <f t="shared" si="20"/>
        <v/>
      </c>
    </row>
    <row r="1436" spans="1:3">
      <c r="A1436" s="73" t="str">
        <f>IF(OR(path_project_list!F1657="course-collection",path_project_list!G1657="draft"),"",IF(path_project_list!D1436&amp;" - "&amp;path_project_list!E1436&lt;&gt;" - ",path_project_list!D1436&amp;" - "&amp;path_project_list!E1436,""))</f>
        <v/>
      </c>
      <c r="B1436" s="76" t="b">
        <f>IF(COUNTIF(A$1:A1436,A:A)=1,MAX(B$1:B1435)+1)</f>
        <v>0</v>
      </c>
      <c r="C1436" s="73" t="str">
        <f t="shared" si="20"/>
        <v/>
      </c>
    </row>
    <row r="1437" spans="1:3">
      <c r="A1437" s="73" t="str">
        <f>IF(OR(path_project_list!F1658="course-collection",path_project_list!G1658="draft"),"",IF(path_project_list!D1437&amp;" - "&amp;path_project_list!E1437&lt;&gt;" - ",path_project_list!D1437&amp;" - "&amp;path_project_list!E1437,""))</f>
        <v/>
      </c>
      <c r="B1437" s="76" t="b">
        <f>IF(COUNTIF(A$1:A1437,A:A)=1,MAX(B$1:B1436)+1)</f>
        <v>0</v>
      </c>
      <c r="C1437" s="73" t="str">
        <f t="shared" si="20"/>
        <v/>
      </c>
    </row>
    <row r="1438" spans="1:3">
      <c r="A1438" s="73" t="str">
        <f>IF(OR(path_project_list!F1659="course-collection",path_project_list!G1659="draft"),"",IF(path_project_list!D1438&amp;" - "&amp;path_project_list!E1438&lt;&gt;" - ",path_project_list!D1438&amp;" - "&amp;path_project_list!E1438,""))</f>
        <v/>
      </c>
      <c r="B1438" s="76" t="b">
        <f>IF(COUNTIF(A$1:A1438,A:A)=1,MAX(B$1:B1437)+1)</f>
        <v>0</v>
      </c>
      <c r="C1438" s="73" t="str">
        <f t="shared" si="20"/>
        <v/>
      </c>
    </row>
    <row r="1439" spans="1:3">
      <c r="A1439" s="73" t="str">
        <f>IF(OR(path_project_list!F1660="course-collection",path_project_list!G1660="draft"),"",IF(path_project_list!D1439&amp;" - "&amp;path_project_list!E1439&lt;&gt;" - ",path_project_list!D1439&amp;" - "&amp;path_project_list!E1439,""))</f>
        <v/>
      </c>
      <c r="B1439" s="76" t="b">
        <f>IF(COUNTIF(A$1:A1439,A:A)=1,MAX(B$1:B1438)+1)</f>
        <v>0</v>
      </c>
      <c r="C1439" s="73" t="str">
        <f t="shared" si="20"/>
        <v/>
      </c>
    </row>
    <row r="1440" spans="1:3">
      <c r="A1440" s="73" t="str">
        <f>IF(OR(path_project_list!F1661="course-collection",path_project_list!G1661="draft"),"",IF(path_project_list!D1440&amp;" - "&amp;path_project_list!E1440&lt;&gt;" - ",path_project_list!D1440&amp;" - "&amp;path_project_list!E1440,""))</f>
        <v/>
      </c>
      <c r="B1440" s="76" t="b">
        <f>IF(COUNTIF(A$1:A1440,A:A)=1,MAX(B$1:B1439)+1)</f>
        <v>0</v>
      </c>
      <c r="C1440" s="73" t="str">
        <f t="shared" si="20"/>
        <v/>
      </c>
    </row>
    <row r="1441" spans="1:3">
      <c r="A1441" s="73" t="str">
        <f>IF(OR(path_project_list!F1662="course-collection",path_project_list!G1662="draft"),"",IF(path_project_list!D1441&amp;" - "&amp;path_project_list!E1441&lt;&gt;" - ",path_project_list!D1441&amp;" - "&amp;path_project_list!E1441,""))</f>
        <v/>
      </c>
      <c r="B1441" s="76" t="b">
        <f>IF(COUNTIF(A$1:A1441,A:A)=1,MAX(B$1:B1440)+1)</f>
        <v>0</v>
      </c>
      <c r="C1441" s="73" t="str">
        <f t="shared" si="20"/>
        <v/>
      </c>
    </row>
    <row r="1442" spans="1:3">
      <c r="A1442" s="73" t="str">
        <f>IF(OR(path_project_list!F1663="course-collection",path_project_list!G1663="draft"),"",IF(path_project_list!D1442&amp;" - "&amp;path_project_list!E1442&lt;&gt;" - ",path_project_list!D1442&amp;" - "&amp;path_project_list!E1442,""))</f>
        <v/>
      </c>
      <c r="B1442" s="76" t="b">
        <f>IF(COUNTIF(A$1:A1442,A:A)=1,MAX(B$1:B1441)+1)</f>
        <v>0</v>
      </c>
      <c r="C1442" s="73" t="str">
        <f t="shared" si="20"/>
        <v/>
      </c>
    </row>
    <row r="1443" spans="1:3">
      <c r="A1443" s="73" t="str">
        <f>IF(OR(path_project_list!F1664="course-collection",path_project_list!G1664="draft"),"",IF(path_project_list!D1443&amp;" - "&amp;path_project_list!E1443&lt;&gt;" - ",path_project_list!D1443&amp;" - "&amp;path_project_list!E1443,""))</f>
        <v/>
      </c>
      <c r="B1443" s="76" t="b">
        <f>IF(COUNTIF(A$1:A1443,A:A)=1,MAX(B$1:B1442)+1)</f>
        <v>0</v>
      </c>
      <c r="C1443" s="73" t="str">
        <f t="shared" si="20"/>
        <v/>
      </c>
    </row>
    <row r="1444" spans="1:3">
      <c r="A1444" s="73" t="str">
        <f>IF(OR(path_project_list!F1665="course-collection",path_project_list!G1665="draft"),"",IF(path_project_list!D1444&amp;" - "&amp;path_project_list!E1444&lt;&gt;" - ",path_project_list!D1444&amp;" - "&amp;path_project_list!E1444,""))</f>
        <v/>
      </c>
      <c r="B1444" s="76" t="b">
        <f>IF(COUNTIF(A$1:A1444,A:A)=1,MAX(B$1:B1443)+1)</f>
        <v>0</v>
      </c>
      <c r="C1444" s="73" t="str">
        <f t="shared" si="20"/>
        <v/>
      </c>
    </row>
    <row r="1445" spans="1:3">
      <c r="A1445" s="73" t="str">
        <f>IF(OR(path_project_list!F1666="course-collection",path_project_list!G1666="draft"),"",IF(path_project_list!D1445&amp;" - "&amp;path_project_list!E1445&lt;&gt;" - ",path_project_list!D1445&amp;" - "&amp;path_project_list!E1445,""))</f>
        <v/>
      </c>
      <c r="B1445" s="76" t="b">
        <f>IF(COUNTIF(A$1:A1445,A:A)=1,MAX(B$1:B1444)+1)</f>
        <v>0</v>
      </c>
      <c r="C1445" s="73" t="str">
        <f t="shared" si="20"/>
        <v/>
      </c>
    </row>
    <row r="1446" spans="1:3">
      <c r="A1446" s="73" t="str">
        <f>IF(OR(path_project_list!F1667="course-collection",path_project_list!G1667="draft"),"",IF(path_project_list!D1446&amp;" - "&amp;path_project_list!E1446&lt;&gt;" - ",path_project_list!D1446&amp;" - "&amp;path_project_list!E1446,""))</f>
        <v/>
      </c>
      <c r="B1446" s="76" t="b">
        <f>IF(COUNTIF(A$1:A1446,A:A)=1,MAX(B$1:B1445)+1)</f>
        <v>0</v>
      </c>
      <c r="C1446" s="73" t="str">
        <f t="shared" si="20"/>
        <v/>
      </c>
    </row>
    <row r="1447" spans="1:3">
      <c r="A1447" s="73" t="str">
        <f>IF(OR(path_project_list!F1668="course-collection",path_project_list!G1668="draft"),"",IF(path_project_list!D1447&amp;" - "&amp;path_project_list!E1447&lt;&gt;" - ",path_project_list!D1447&amp;" - "&amp;path_project_list!E1447,""))</f>
        <v/>
      </c>
      <c r="B1447" s="76" t="b">
        <f>IF(COUNTIF(A$1:A1447,A:A)=1,MAX(B$1:B1446)+1)</f>
        <v>0</v>
      </c>
      <c r="C1447" s="73" t="str">
        <f t="shared" si="20"/>
        <v/>
      </c>
    </row>
    <row r="1448" spans="1:3">
      <c r="A1448" s="73" t="str">
        <f>IF(OR(path_project_list!F1669="course-collection",path_project_list!G1669="draft"),"",IF(path_project_list!D1448&amp;" - "&amp;path_project_list!E1448&lt;&gt;" - ",path_project_list!D1448&amp;" - "&amp;path_project_list!E1448,""))</f>
        <v/>
      </c>
      <c r="B1448" s="76" t="b">
        <f>IF(COUNTIF(A$1:A1448,A:A)=1,MAX(B$1:B1447)+1)</f>
        <v>0</v>
      </c>
      <c r="C1448" s="73" t="str">
        <f t="shared" si="20"/>
        <v/>
      </c>
    </row>
    <row r="1449" spans="1:3">
      <c r="A1449" s="73" t="str">
        <f>IF(OR(path_project_list!F1670="course-collection",path_project_list!G1670="draft"),"",IF(path_project_list!D1449&amp;" - "&amp;path_project_list!E1449&lt;&gt;" - ",path_project_list!D1449&amp;" - "&amp;path_project_list!E1449,""))</f>
        <v/>
      </c>
      <c r="B1449" s="76" t="b">
        <f>IF(COUNTIF(A$1:A1449,A:A)=1,MAX(B$1:B1448)+1)</f>
        <v>0</v>
      </c>
      <c r="C1449" s="73" t="str">
        <f t="shared" si="20"/>
        <v/>
      </c>
    </row>
    <row r="1450" spans="1:3">
      <c r="A1450" s="73" t="str">
        <f>IF(OR(path_project_list!F1671="course-collection",path_project_list!G1671="draft"),"",IF(path_project_list!D1450&amp;" - "&amp;path_project_list!E1450&lt;&gt;" - ",path_project_list!D1450&amp;" - "&amp;path_project_list!E1450,""))</f>
        <v/>
      </c>
      <c r="B1450" s="76" t="b">
        <f>IF(COUNTIF(A$1:A1450,A:A)=1,MAX(B$1:B1449)+1)</f>
        <v>0</v>
      </c>
      <c r="C1450" s="73" t="str">
        <f t="shared" si="20"/>
        <v/>
      </c>
    </row>
    <row r="1451" spans="1:3">
      <c r="A1451" s="73" t="str">
        <f>IF(OR(path_project_list!F1672="course-collection",path_project_list!G1672="draft"),"",IF(path_project_list!D1451&amp;" - "&amp;path_project_list!E1451&lt;&gt;" - ",path_project_list!D1451&amp;" - "&amp;path_project_list!E1451,""))</f>
        <v/>
      </c>
      <c r="B1451" s="76" t="b">
        <f>IF(COUNTIF(A$1:A1451,A:A)=1,MAX(B$1:B1450)+1)</f>
        <v>0</v>
      </c>
      <c r="C1451" s="73" t="str">
        <f t="shared" si="20"/>
        <v/>
      </c>
    </row>
    <row r="1452" spans="1:3">
      <c r="A1452" s="73" t="str">
        <f>IF(OR(path_project_list!F1673="course-collection",path_project_list!G1673="draft"),"",IF(path_project_list!D1452&amp;" - "&amp;path_project_list!E1452&lt;&gt;" - ",path_project_list!D1452&amp;" - "&amp;path_project_list!E1452,""))</f>
        <v/>
      </c>
      <c r="B1452" s="76" t="b">
        <f>IF(COUNTIF(A$1:A1452,A:A)=1,MAX(B$1:B1451)+1)</f>
        <v>0</v>
      </c>
      <c r="C1452" s="73" t="str">
        <f t="shared" si="20"/>
        <v/>
      </c>
    </row>
    <row r="1453" spans="1:3">
      <c r="A1453" s="73" t="str">
        <f>IF(OR(path_project_list!F1674="course-collection",path_project_list!G1674="draft"),"",IF(path_project_list!D1453&amp;" - "&amp;path_project_list!E1453&lt;&gt;" - ",path_project_list!D1453&amp;" - "&amp;path_project_list!E1453,""))</f>
        <v/>
      </c>
      <c r="B1453" s="76" t="b">
        <f>IF(COUNTIF(A$1:A1453,A:A)=1,MAX(B$1:B1452)+1)</f>
        <v>0</v>
      </c>
      <c r="C1453" s="73" t="str">
        <f t="shared" si="20"/>
        <v/>
      </c>
    </row>
    <row r="1454" spans="1:3">
      <c r="A1454" s="73" t="str">
        <f>IF(OR(path_project_list!F1675="course-collection",path_project_list!G1675="draft"),"",IF(path_project_list!D1454&amp;" - "&amp;path_project_list!E1454&lt;&gt;" - ",path_project_list!D1454&amp;" - "&amp;path_project_list!E1454,""))</f>
        <v/>
      </c>
      <c r="B1454" s="76" t="b">
        <f>IF(COUNTIF(A$1:A1454,A:A)=1,MAX(B$1:B1453)+1)</f>
        <v>0</v>
      </c>
      <c r="C1454" s="73" t="str">
        <f t="shared" si="20"/>
        <v/>
      </c>
    </row>
    <row r="1455" spans="1:3">
      <c r="A1455" s="73" t="str">
        <f>IF(OR(path_project_list!F1676="course-collection",path_project_list!G1676="draft"),"",IF(path_project_list!D1455&amp;" - "&amp;path_project_list!E1455&lt;&gt;" - ",path_project_list!D1455&amp;" - "&amp;path_project_list!E1455,""))</f>
        <v/>
      </c>
      <c r="B1455" s="76" t="b">
        <f>IF(COUNTIF(A$1:A1455,A:A)=1,MAX(B$1:B1454)+1)</f>
        <v>0</v>
      </c>
      <c r="C1455" s="73" t="str">
        <f t="shared" si="20"/>
        <v/>
      </c>
    </row>
    <row r="1456" spans="1:3">
      <c r="A1456" s="73" t="str">
        <f>IF(OR(path_project_list!F1677="course-collection",path_project_list!G1677="draft"),"",IF(path_project_list!D1456&amp;" - "&amp;path_project_list!E1456&lt;&gt;" - ",path_project_list!D1456&amp;" - "&amp;path_project_list!E1456,""))</f>
        <v/>
      </c>
      <c r="B1456" s="76" t="b">
        <f>IF(COUNTIF(A$1:A1456,A:A)=1,MAX(B$1:B1455)+1)</f>
        <v>0</v>
      </c>
      <c r="C1456" s="73" t="str">
        <f t="shared" si="20"/>
        <v/>
      </c>
    </row>
    <row r="1457" spans="1:3">
      <c r="A1457" s="73" t="str">
        <f>IF(OR(path_project_list!F1678="course-collection",path_project_list!G1678="draft"),"",IF(path_project_list!D1457&amp;" - "&amp;path_project_list!E1457&lt;&gt;" - ",path_project_list!D1457&amp;" - "&amp;path_project_list!E1457,""))</f>
        <v/>
      </c>
      <c r="B1457" s="76" t="b">
        <f>IF(COUNTIF(A$1:A1457,A:A)=1,MAX(B$1:B1456)+1)</f>
        <v>0</v>
      </c>
      <c r="C1457" s="73" t="str">
        <f t="shared" si="20"/>
        <v/>
      </c>
    </row>
    <row r="1458" spans="1:3">
      <c r="A1458" s="73" t="str">
        <f>IF(OR(path_project_list!F1679="course-collection",path_project_list!G1679="draft"),"",IF(path_project_list!D1458&amp;" - "&amp;path_project_list!E1458&lt;&gt;" - ",path_project_list!D1458&amp;" - "&amp;path_project_list!E1458,""))</f>
        <v/>
      </c>
      <c r="B1458" s="76" t="b">
        <f>IF(COUNTIF(A$1:A1458,A:A)=1,MAX(B$1:B1457)+1)</f>
        <v>0</v>
      </c>
      <c r="C1458" s="73" t="str">
        <f t="shared" si="20"/>
        <v/>
      </c>
    </row>
    <row r="1459" spans="1:3">
      <c r="A1459" s="73" t="str">
        <f>IF(OR(path_project_list!F1680="course-collection",path_project_list!G1680="draft"),"",IF(path_project_list!D1459&amp;" - "&amp;path_project_list!E1459&lt;&gt;" - ",path_project_list!D1459&amp;" - "&amp;path_project_list!E1459,""))</f>
        <v/>
      </c>
      <c r="B1459" s="76" t="b">
        <f>IF(COUNTIF(A$1:A1459,A:A)=1,MAX(B$1:B1458)+1)</f>
        <v>0</v>
      </c>
      <c r="C1459" s="73" t="str">
        <f t="shared" si="20"/>
        <v/>
      </c>
    </row>
    <row r="1460" spans="1:3">
      <c r="A1460" s="73" t="str">
        <f>IF(OR(path_project_list!F1681="course-collection",path_project_list!G1681="draft"),"",IF(path_project_list!D1460&amp;" - "&amp;path_project_list!E1460&lt;&gt;" - ",path_project_list!D1460&amp;" - "&amp;path_project_list!E1460,""))</f>
        <v/>
      </c>
      <c r="B1460" s="76" t="b">
        <f>IF(COUNTIF(A$1:A1460,A:A)=1,MAX(B$1:B1459)+1)</f>
        <v>0</v>
      </c>
      <c r="C1460" s="73" t="str">
        <f t="shared" si="20"/>
        <v/>
      </c>
    </row>
    <row r="1461" spans="1:3">
      <c r="A1461" s="73" t="str">
        <f>IF(OR(path_project_list!F1682="course-collection",path_project_list!G1682="draft"),"",IF(path_project_list!D1461&amp;" - "&amp;path_project_list!E1461&lt;&gt;" - ",path_project_list!D1461&amp;" - "&amp;path_project_list!E1461,""))</f>
        <v/>
      </c>
      <c r="B1461" s="76" t="b">
        <f>IF(COUNTIF(A$1:A1461,A:A)=1,MAX(B$1:B1460)+1)</f>
        <v>0</v>
      </c>
      <c r="C1461" s="73" t="str">
        <f t="shared" si="20"/>
        <v/>
      </c>
    </row>
    <row r="1462" spans="1:3">
      <c r="A1462" s="73" t="str">
        <f>IF(OR(path_project_list!F1683="course-collection",path_project_list!G1683="draft"),"",IF(path_project_list!D1462&amp;" - "&amp;path_project_list!E1462&lt;&gt;" - ",path_project_list!D1462&amp;" - "&amp;path_project_list!E1462,""))</f>
        <v/>
      </c>
      <c r="B1462" s="76" t="b">
        <f>IF(COUNTIF(A$1:A1462,A:A)=1,MAX(B$1:B1461)+1)</f>
        <v>0</v>
      </c>
      <c r="C1462" s="73" t="str">
        <f t="shared" si="20"/>
        <v/>
      </c>
    </row>
    <row r="1463" spans="1:3">
      <c r="A1463" s="73" t="str">
        <f>IF(OR(path_project_list!F1684="course-collection",path_project_list!G1684="draft"),"",IF(path_project_list!D1463&amp;" - "&amp;path_project_list!E1463&lt;&gt;" - ",path_project_list!D1463&amp;" - "&amp;path_project_list!E1463,""))</f>
        <v/>
      </c>
      <c r="B1463" s="76" t="b">
        <f>IF(COUNTIF(A$1:A1463,A:A)=1,MAX(B$1:B1462)+1)</f>
        <v>0</v>
      </c>
      <c r="C1463" s="73" t="str">
        <f t="shared" si="20"/>
        <v/>
      </c>
    </row>
    <row r="1464" spans="1:3">
      <c r="A1464" s="73" t="str">
        <f>IF(OR(path_project_list!F1685="course-collection",path_project_list!G1685="draft"),"",IF(path_project_list!D1464&amp;" - "&amp;path_project_list!E1464&lt;&gt;" - ",path_project_list!D1464&amp;" - "&amp;path_project_list!E1464,""))</f>
        <v/>
      </c>
      <c r="B1464" s="76" t="b">
        <f>IF(COUNTIF(A$1:A1464,A:A)=1,MAX(B$1:B1463)+1)</f>
        <v>0</v>
      </c>
      <c r="C1464" s="73" t="str">
        <f t="shared" si="20"/>
        <v/>
      </c>
    </row>
    <row r="1465" spans="1:3">
      <c r="A1465" s="73" t="str">
        <f>IF(OR(path_project_list!F1686="course-collection",path_project_list!G1686="draft"),"",IF(path_project_list!D1465&amp;" - "&amp;path_project_list!E1465&lt;&gt;" - ",path_project_list!D1465&amp;" - "&amp;path_project_list!E1465,""))</f>
        <v/>
      </c>
      <c r="B1465" s="76" t="b">
        <f>IF(COUNTIF(A$1:A1465,A:A)=1,MAX(B$1:B1464)+1)</f>
        <v>0</v>
      </c>
      <c r="C1465" s="73" t="str">
        <f t="shared" si="20"/>
        <v/>
      </c>
    </row>
    <row r="1466" spans="1:3">
      <c r="A1466" s="73" t="str">
        <f>IF(OR(path_project_list!F1687="course-collection",path_project_list!G1687="draft"),"",IF(path_project_list!D1466&amp;" - "&amp;path_project_list!E1466&lt;&gt;" - ",path_project_list!D1466&amp;" - "&amp;path_project_list!E1466,""))</f>
        <v/>
      </c>
      <c r="B1466" s="76" t="b">
        <f>IF(COUNTIF(A$1:A1466,A:A)=1,MAX(B$1:B1465)+1)</f>
        <v>0</v>
      </c>
      <c r="C1466" s="73" t="str">
        <f t="shared" si="20"/>
        <v/>
      </c>
    </row>
    <row r="1467" spans="1:3">
      <c r="A1467" s="73" t="str">
        <f>IF(OR(path_project_list!F1688="course-collection",path_project_list!G1688="draft"),"",IF(path_project_list!D1467&amp;" - "&amp;path_project_list!E1467&lt;&gt;" - ",path_project_list!D1467&amp;" - "&amp;path_project_list!E1467,""))</f>
        <v/>
      </c>
      <c r="B1467" s="76" t="b">
        <f>IF(COUNTIF(A$1:A1467,A:A)=1,MAX(B$1:B1466)+1)</f>
        <v>0</v>
      </c>
      <c r="C1467" s="73" t="str">
        <f t="shared" si="20"/>
        <v/>
      </c>
    </row>
    <row r="1468" spans="1:3">
      <c r="A1468" s="73" t="str">
        <f>IF(OR(path_project_list!F1689="course-collection",path_project_list!G1689="draft"),"",IF(path_project_list!D1468&amp;" - "&amp;path_project_list!E1468&lt;&gt;" - ",path_project_list!D1468&amp;" - "&amp;path_project_list!E1468,""))</f>
        <v/>
      </c>
      <c r="B1468" s="76" t="b">
        <f>IF(COUNTIF(A$1:A1468,A:A)=1,MAX(B$1:B1467)+1)</f>
        <v>0</v>
      </c>
      <c r="C1468" s="73" t="str">
        <f t="shared" si="20"/>
        <v/>
      </c>
    </row>
    <row r="1469" spans="1:3">
      <c r="A1469" s="73" t="str">
        <f>IF(OR(path_project_list!F1690="course-collection",path_project_list!G1690="draft"),"",IF(path_project_list!D1469&amp;" - "&amp;path_project_list!E1469&lt;&gt;" - ",path_project_list!D1469&amp;" - "&amp;path_project_list!E1469,""))</f>
        <v/>
      </c>
      <c r="B1469" s="76" t="b">
        <f>IF(COUNTIF(A$1:A1469,A:A)=1,MAX(B$1:B1468)+1)</f>
        <v>0</v>
      </c>
      <c r="C1469" s="73" t="str">
        <f t="shared" si="20"/>
        <v/>
      </c>
    </row>
    <row r="1470" spans="1:3">
      <c r="A1470" s="73" t="str">
        <f>IF(OR(path_project_list!F1691="course-collection",path_project_list!G1691="draft"),"",IF(path_project_list!D1470&amp;" - "&amp;path_project_list!E1470&lt;&gt;" - ",path_project_list!D1470&amp;" - "&amp;path_project_list!E1470,""))</f>
        <v/>
      </c>
      <c r="B1470" s="76" t="b">
        <f>IF(COUNTIF(A$1:A1470,A:A)=1,MAX(B$1:B1469)+1)</f>
        <v>0</v>
      </c>
      <c r="C1470" s="73" t="str">
        <f t="shared" si="20"/>
        <v/>
      </c>
    </row>
    <row r="1471" spans="1:3">
      <c r="A1471" s="73" t="str">
        <f>IF(OR(path_project_list!F1692="course-collection",path_project_list!G1692="draft"),"",IF(path_project_list!D1471&amp;" - "&amp;path_project_list!E1471&lt;&gt;" - ",path_project_list!D1471&amp;" - "&amp;path_project_list!E1471,""))</f>
        <v/>
      </c>
      <c r="B1471" s="76" t="b">
        <f>IF(COUNTIF(A$1:A1471,A:A)=1,MAX(B$1:B1470)+1)</f>
        <v>0</v>
      </c>
      <c r="C1471" s="73" t="str">
        <f t="shared" si="20"/>
        <v/>
      </c>
    </row>
    <row r="1472" spans="1:3">
      <c r="A1472" s="73" t="str">
        <f>IF(OR(path_project_list!F1693="course-collection",path_project_list!G1693="draft"),"",IF(path_project_list!D1472&amp;" - "&amp;path_project_list!E1472&lt;&gt;" - ",path_project_list!D1472&amp;" - "&amp;path_project_list!E1472,""))</f>
        <v/>
      </c>
      <c r="B1472" s="76" t="b">
        <f>IF(COUNTIF(A$1:A1472,A:A)=1,MAX(B$1:B1471)+1)</f>
        <v>0</v>
      </c>
      <c r="C1472" s="73" t="str">
        <f t="shared" si="20"/>
        <v/>
      </c>
    </row>
    <row r="1473" spans="1:3">
      <c r="A1473" s="73" t="str">
        <f>IF(OR(path_project_list!F1694="course-collection",path_project_list!G1694="draft"),"",IF(path_project_list!D1473&amp;" - "&amp;path_project_list!E1473&lt;&gt;" - ",path_project_list!D1473&amp;" - "&amp;path_project_list!E1473,""))</f>
        <v/>
      </c>
      <c r="B1473" s="76" t="b">
        <f>IF(COUNTIF(A$1:A1473,A:A)=1,MAX(B$1:B1472)+1)</f>
        <v>0</v>
      </c>
      <c r="C1473" s="73" t="str">
        <f t="shared" si="20"/>
        <v/>
      </c>
    </row>
    <row r="1474" spans="1:3">
      <c r="A1474" s="73" t="str">
        <f>IF(OR(path_project_list!F1695="course-collection",path_project_list!G1695="draft"),"",IF(path_project_list!D1474&amp;" - "&amp;path_project_list!E1474&lt;&gt;" - ",path_project_list!D1474&amp;" - "&amp;path_project_list!E1474,""))</f>
        <v/>
      </c>
      <c r="B1474" s="76" t="b">
        <f>IF(COUNTIF(A$1:A1474,A:A)=1,MAX(B$1:B1473)+1)</f>
        <v>0</v>
      </c>
      <c r="C1474" s="73" t="str">
        <f t="shared" si="20"/>
        <v/>
      </c>
    </row>
    <row r="1475" spans="1:3">
      <c r="A1475" s="73" t="str">
        <f>IF(OR(path_project_list!F1696="course-collection",path_project_list!G1696="draft"),"",IF(path_project_list!D1475&amp;" - "&amp;path_project_list!E1475&lt;&gt;" - ",path_project_list!D1475&amp;" - "&amp;path_project_list!E1475,""))</f>
        <v/>
      </c>
      <c r="B1475" s="76" t="b">
        <f>IF(COUNTIF(A$1:A1475,A:A)=1,MAX(B$1:B1474)+1)</f>
        <v>0</v>
      </c>
      <c r="C1475" s="73" t="str">
        <f t="shared" si="20"/>
        <v/>
      </c>
    </row>
    <row r="1476" spans="1:3">
      <c r="A1476" s="73" t="str">
        <f>IF(OR(path_project_list!F1697="course-collection",path_project_list!G1697="draft"),"",IF(path_project_list!D1476&amp;" - "&amp;path_project_list!E1476&lt;&gt;" - ",path_project_list!D1476&amp;" - "&amp;path_project_list!E1476,""))</f>
        <v/>
      </c>
      <c r="B1476" s="76" t="b">
        <f>IF(COUNTIF(A$1:A1476,A:A)=1,MAX(B$1:B1475)+1)</f>
        <v>0</v>
      </c>
      <c r="C1476" s="73" t="str">
        <f t="shared" si="20"/>
        <v/>
      </c>
    </row>
    <row r="1477" spans="1:3">
      <c r="A1477" s="73" t="str">
        <f>IF(OR(path_project_list!F1698="course-collection",path_project_list!G1698="draft"),"",IF(path_project_list!D1477&amp;" - "&amp;path_project_list!E1477&lt;&gt;" - ",path_project_list!D1477&amp;" - "&amp;path_project_list!E1477,""))</f>
        <v/>
      </c>
      <c r="B1477" s="76" t="b">
        <f>IF(COUNTIF(A$1:A1477,A:A)=1,MAX(B$1:B1476)+1)</f>
        <v>0</v>
      </c>
      <c r="C1477" s="73" t="str">
        <f t="shared" si="20"/>
        <v/>
      </c>
    </row>
    <row r="1478" spans="1:3">
      <c r="A1478" s="73" t="str">
        <f>IF(OR(path_project_list!F1699="course-collection",path_project_list!G1699="draft"),"",IF(path_project_list!D1478&amp;" - "&amp;path_project_list!E1478&lt;&gt;" - ",path_project_list!D1478&amp;" - "&amp;path_project_list!E1478,""))</f>
        <v/>
      </c>
      <c r="B1478" s="76" t="b">
        <f>IF(COUNTIF(A$1:A1478,A:A)=1,MAX(B$1:B1477)+1)</f>
        <v>0</v>
      </c>
      <c r="C1478" s="73" t="str">
        <f t="shared" si="20"/>
        <v/>
      </c>
    </row>
    <row r="1479" spans="1:3">
      <c r="A1479" s="73" t="str">
        <f>IF(OR(path_project_list!F1700="course-collection",path_project_list!G1700="draft"),"",IF(path_project_list!D1479&amp;" - "&amp;path_project_list!E1479&lt;&gt;" - ",path_project_list!D1479&amp;" - "&amp;path_project_list!E1479,""))</f>
        <v/>
      </c>
      <c r="B1479" s="76" t="b">
        <f>IF(COUNTIF(A$1:A1479,A:A)=1,MAX(B$1:B1478)+1)</f>
        <v>0</v>
      </c>
      <c r="C1479" s="73" t="str">
        <f t="shared" si="20"/>
        <v/>
      </c>
    </row>
    <row r="1480" spans="1:3">
      <c r="A1480" s="73" t="str">
        <f>IF(OR(path_project_list!F1701="course-collection",path_project_list!G1701="draft"),"",IF(path_project_list!D1480&amp;" - "&amp;path_project_list!E1480&lt;&gt;" - ",path_project_list!D1480&amp;" - "&amp;path_project_list!E1480,""))</f>
        <v/>
      </c>
      <c r="B1480" s="76" t="b">
        <f>IF(COUNTIF(A$1:A1480,A:A)=1,MAX(B$1:B1479)+1)</f>
        <v>0</v>
      </c>
      <c r="C1480" s="73" t="str">
        <f t="shared" si="20"/>
        <v/>
      </c>
    </row>
    <row r="1481" spans="1:3">
      <c r="A1481" s="73" t="str">
        <f>IF(OR(path_project_list!F1702="course-collection",path_project_list!G1702="draft"),"",IF(path_project_list!D1481&amp;" - "&amp;path_project_list!E1481&lt;&gt;" - ",path_project_list!D1481&amp;" - "&amp;path_project_list!E1481,""))</f>
        <v/>
      </c>
      <c r="B1481" s="76" t="b">
        <f>IF(COUNTIF(A$1:A1481,A:A)=1,MAX(B$1:B1480)+1)</f>
        <v>0</v>
      </c>
      <c r="C1481" s="73" t="str">
        <f t="shared" si="20"/>
        <v/>
      </c>
    </row>
    <row r="1482" spans="1:3">
      <c r="A1482" s="73" t="str">
        <f>IF(OR(path_project_list!F1703="course-collection",path_project_list!G1703="draft"),"",IF(path_project_list!D1482&amp;" - "&amp;path_project_list!E1482&lt;&gt;" - ",path_project_list!D1482&amp;" - "&amp;path_project_list!E1482,""))</f>
        <v/>
      </c>
      <c r="B1482" s="76" t="b">
        <f>IF(COUNTIF(A$1:A1482,A:A)=1,MAX(B$1:B1481)+1)</f>
        <v>0</v>
      </c>
      <c r="C1482" s="73" t="str">
        <f t="shared" si="20"/>
        <v/>
      </c>
    </row>
    <row r="1483" spans="1:3">
      <c r="A1483" s="73" t="str">
        <f>IF(OR(path_project_list!F1704="course-collection",path_project_list!G1704="draft"),"",IF(path_project_list!D1483&amp;" - "&amp;path_project_list!E1483&lt;&gt;" - ",path_project_list!D1483&amp;" - "&amp;path_project_list!E1483,""))</f>
        <v/>
      </c>
      <c r="B1483" s="76" t="b">
        <f>IF(COUNTIF(A$1:A1483,A:A)=1,MAX(B$1:B1482)+1)</f>
        <v>0</v>
      </c>
      <c r="C1483" s="73" t="str">
        <f t="shared" si="20"/>
        <v/>
      </c>
    </row>
    <row r="1484" spans="1:3">
      <c r="A1484" s="73" t="str">
        <f>IF(OR(path_project_list!F1705="course-collection",path_project_list!G1705="draft"),"",IF(path_project_list!D1484&amp;" - "&amp;path_project_list!E1484&lt;&gt;" - ",path_project_list!D1484&amp;" - "&amp;path_project_list!E1484,""))</f>
        <v/>
      </c>
      <c r="B1484" s="76" t="b">
        <f>IF(COUNTIF(A$1:A1484,A:A)=1,MAX(B$1:B1483)+1)</f>
        <v>0</v>
      </c>
      <c r="C1484" s="73" t="str">
        <f t="shared" si="20"/>
        <v/>
      </c>
    </row>
    <row r="1485" spans="1:3">
      <c r="A1485" s="73" t="str">
        <f>IF(OR(path_project_list!F1706="course-collection",path_project_list!G1706="draft"),"",IF(path_project_list!D1485&amp;" - "&amp;path_project_list!E1485&lt;&gt;" - ",path_project_list!D1485&amp;" - "&amp;path_project_list!E1485,""))</f>
        <v/>
      </c>
      <c r="B1485" s="76" t="b">
        <f>IF(COUNTIF(A$1:A1485,A:A)=1,MAX(B$1:B1484)+1)</f>
        <v>0</v>
      </c>
      <c r="C1485" s="73" t="str">
        <f t="shared" si="20"/>
        <v/>
      </c>
    </row>
    <row r="1486" spans="1:3">
      <c r="A1486" s="73" t="str">
        <f>IF(OR(path_project_list!F1707="course-collection",path_project_list!G1707="draft"),"",IF(path_project_list!D1486&amp;" - "&amp;path_project_list!E1486&lt;&gt;" - ",path_project_list!D1486&amp;" - "&amp;path_project_list!E1486,""))</f>
        <v/>
      </c>
      <c r="B1486" s="76" t="b">
        <f>IF(COUNTIF(A$1:A1486,A:A)=1,MAX(B$1:B1485)+1)</f>
        <v>0</v>
      </c>
      <c r="C1486" s="73" t="str">
        <f t="shared" si="20"/>
        <v/>
      </c>
    </row>
    <row r="1487" spans="1:3">
      <c r="A1487" s="73" t="str">
        <f>IF(OR(path_project_list!F1708="course-collection",path_project_list!G1708="draft"),"",IF(path_project_list!D1487&amp;" - "&amp;path_project_list!E1487&lt;&gt;" - ",path_project_list!D1487&amp;" - "&amp;path_project_list!E1487,""))</f>
        <v/>
      </c>
      <c r="B1487" s="76" t="b">
        <f>IF(COUNTIF(A$1:A1487,A:A)=1,MAX(B$1:B1486)+1)</f>
        <v>0</v>
      </c>
      <c r="C1487" s="73" t="str">
        <f t="shared" si="20"/>
        <v/>
      </c>
    </row>
    <row r="1488" spans="1:3">
      <c r="A1488" s="73" t="str">
        <f>IF(OR(path_project_list!F1709="course-collection",path_project_list!G1709="draft"),"",IF(path_project_list!D1488&amp;" - "&amp;path_project_list!E1488&lt;&gt;" - ",path_project_list!D1488&amp;" - "&amp;path_project_list!E1488,""))</f>
        <v/>
      </c>
      <c r="B1488" s="76" t="b">
        <f>IF(COUNTIF(A$1:A1488,A:A)=1,MAX(B$1:B1487)+1)</f>
        <v>0</v>
      </c>
      <c r="C1488" s="73" t="str">
        <f t="shared" si="20"/>
        <v/>
      </c>
    </row>
    <row r="1489" spans="1:3">
      <c r="A1489" s="73" t="str">
        <f>IF(OR(path_project_list!F1710="course-collection",path_project_list!G1710="draft"),"",IF(path_project_list!D1489&amp;" - "&amp;path_project_list!E1489&lt;&gt;" - ",path_project_list!D1489&amp;" - "&amp;path_project_list!E1489,""))</f>
        <v/>
      </c>
      <c r="B1489" s="76" t="b">
        <f>IF(COUNTIF(A$1:A1489,A:A)=1,MAX(B$1:B1488)+1)</f>
        <v>0</v>
      </c>
      <c r="C1489" s="73" t="str">
        <f t="shared" si="20"/>
        <v/>
      </c>
    </row>
    <row r="1490" spans="1:3">
      <c r="A1490" s="73" t="str">
        <f>IF(OR(path_project_list!F1711="course-collection",path_project_list!G1711="draft"),"",IF(path_project_list!D1490&amp;" - "&amp;path_project_list!E1490&lt;&gt;" - ",path_project_list!D1490&amp;" - "&amp;path_project_list!E1490,""))</f>
        <v/>
      </c>
      <c r="B1490" s="76" t="b">
        <f>IF(COUNTIF(A$1:A1490,A:A)=1,MAX(B$1:B1489)+1)</f>
        <v>0</v>
      </c>
      <c r="C1490" s="73" t="str">
        <f t="shared" ref="C1490:C1553" si="21">INDEX(A:A,MATCH(ROW()-1,B:B),0)</f>
        <v/>
      </c>
    </row>
    <row r="1491" spans="1:3">
      <c r="A1491" s="73" t="str">
        <f>IF(OR(path_project_list!F1712="course-collection",path_project_list!G1712="draft"),"",IF(path_project_list!D1491&amp;" - "&amp;path_project_list!E1491&lt;&gt;" - ",path_project_list!D1491&amp;" - "&amp;path_project_list!E1491,""))</f>
        <v/>
      </c>
      <c r="B1491" s="76" t="b">
        <f>IF(COUNTIF(A$1:A1491,A:A)=1,MAX(B$1:B1490)+1)</f>
        <v>0</v>
      </c>
      <c r="C1491" s="73" t="str">
        <f t="shared" si="21"/>
        <v/>
      </c>
    </row>
    <row r="1492" spans="1:3">
      <c r="A1492" s="73" t="str">
        <f>IF(OR(path_project_list!F1713="course-collection",path_project_list!G1713="draft"),"",IF(path_project_list!D1492&amp;" - "&amp;path_project_list!E1492&lt;&gt;" - ",path_project_list!D1492&amp;" - "&amp;path_project_list!E1492,""))</f>
        <v/>
      </c>
      <c r="B1492" s="76" t="b">
        <f>IF(COUNTIF(A$1:A1492,A:A)=1,MAX(B$1:B1491)+1)</f>
        <v>0</v>
      </c>
      <c r="C1492" s="73" t="str">
        <f t="shared" si="21"/>
        <v/>
      </c>
    </row>
    <row r="1493" spans="1:3">
      <c r="A1493" s="73" t="str">
        <f>IF(OR(path_project_list!F1714="course-collection",path_project_list!G1714="draft"),"",IF(path_project_list!D1493&amp;" - "&amp;path_project_list!E1493&lt;&gt;" - ",path_project_list!D1493&amp;" - "&amp;path_project_list!E1493,""))</f>
        <v/>
      </c>
      <c r="B1493" s="76" t="b">
        <f>IF(COUNTIF(A$1:A1493,A:A)=1,MAX(B$1:B1492)+1)</f>
        <v>0</v>
      </c>
      <c r="C1493" s="73" t="str">
        <f t="shared" si="21"/>
        <v/>
      </c>
    </row>
    <row r="1494" spans="1:3">
      <c r="A1494" s="73" t="str">
        <f>IF(OR(path_project_list!F1715="course-collection",path_project_list!G1715="draft"),"",IF(path_project_list!D1494&amp;" - "&amp;path_project_list!E1494&lt;&gt;" - ",path_project_list!D1494&amp;" - "&amp;path_project_list!E1494,""))</f>
        <v/>
      </c>
      <c r="B1494" s="76" t="b">
        <f>IF(COUNTIF(A$1:A1494,A:A)=1,MAX(B$1:B1493)+1)</f>
        <v>0</v>
      </c>
      <c r="C1494" s="73" t="str">
        <f t="shared" si="21"/>
        <v/>
      </c>
    </row>
    <row r="1495" spans="1:3">
      <c r="A1495" s="73" t="str">
        <f>IF(OR(path_project_list!F1716="course-collection",path_project_list!G1716="draft"),"",IF(path_project_list!D1495&amp;" - "&amp;path_project_list!E1495&lt;&gt;" - ",path_project_list!D1495&amp;" - "&amp;path_project_list!E1495,""))</f>
        <v/>
      </c>
      <c r="B1495" s="76" t="b">
        <f>IF(COUNTIF(A$1:A1495,A:A)=1,MAX(B$1:B1494)+1)</f>
        <v>0</v>
      </c>
      <c r="C1495" s="73" t="str">
        <f t="shared" si="21"/>
        <v/>
      </c>
    </row>
    <row r="1496" spans="1:3">
      <c r="A1496" s="73" t="str">
        <f>IF(OR(path_project_list!F1717="course-collection",path_project_list!G1717="draft"),"",IF(path_project_list!D1496&amp;" - "&amp;path_project_list!E1496&lt;&gt;" - ",path_project_list!D1496&amp;" - "&amp;path_project_list!E1496,""))</f>
        <v/>
      </c>
      <c r="B1496" s="76" t="b">
        <f>IF(COUNTIF(A$1:A1496,A:A)=1,MAX(B$1:B1495)+1)</f>
        <v>0</v>
      </c>
      <c r="C1496" s="73" t="str">
        <f t="shared" si="21"/>
        <v/>
      </c>
    </row>
    <row r="1497" spans="1:3">
      <c r="A1497" s="73" t="str">
        <f>IF(OR(path_project_list!F1718="course-collection",path_project_list!G1718="draft"),"",IF(path_project_list!D1497&amp;" - "&amp;path_project_list!E1497&lt;&gt;" - ",path_project_list!D1497&amp;" - "&amp;path_project_list!E1497,""))</f>
        <v/>
      </c>
      <c r="B1497" s="76" t="b">
        <f>IF(COUNTIF(A$1:A1497,A:A)=1,MAX(B$1:B1496)+1)</f>
        <v>0</v>
      </c>
      <c r="C1497" s="73" t="str">
        <f t="shared" si="21"/>
        <v/>
      </c>
    </row>
    <row r="1498" spans="1:3">
      <c r="A1498" s="73" t="str">
        <f>IF(OR(path_project_list!F1719="course-collection",path_project_list!G1719="draft"),"",IF(path_project_list!D1498&amp;" - "&amp;path_project_list!E1498&lt;&gt;" - ",path_project_list!D1498&amp;" - "&amp;path_project_list!E1498,""))</f>
        <v/>
      </c>
      <c r="B1498" s="76" t="b">
        <f>IF(COUNTIF(A$1:A1498,A:A)=1,MAX(B$1:B1497)+1)</f>
        <v>0</v>
      </c>
      <c r="C1498" s="73" t="str">
        <f t="shared" si="21"/>
        <v/>
      </c>
    </row>
    <row r="1499" spans="1:3">
      <c r="A1499" s="73" t="str">
        <f>IF(OR(path_project_list!F1720="course-collection",path_project_list!G1720="draft"),"",IF(path_project_list!D1499&amp;" - "&amp;path_project_list!E1499&lt;&gt;" - ",path_project_list!D1499&amp;" - "&amp;path_project_list!E1499,""))</f>
        <v/>
      </c>
      <c r="B1499" s="76" t="b">
        <f>IF(COUNTIF(A$1:A1499,A:A)=1,MAX(B$1:B1498)+1)</f>
        <v>0</v>
      </c>
      <c r="C1499" s="73" t="str">
        <f t="shared" si="21"/>
        <v/>
      </c>
    </row>
    <row r="1500" spans="1:3">
      <c r="A1500" s="73" t="str">
        <f>IF(OR(path_project_list!F1721="course-collection",path_project_list!G1721="draft"),"",IF(path_project_list!D1500&amp;" - "&amp;path_project_list!E1500&lt;&gt;" - ",path_project_list!D1500&amp;" - "&amp;path_project_list!E1500,""))</f>
        <v/>
      </c>
      <c r="B1500" s="76" t="b">
        <f>IF(COUNTIF(A$1:A1500,A:A)=1,MAX(B$1:B1499)+1)</f>
        <v>0</v>
      </c>
      <c r="C1500" s="73" t="str">
        <f t="shared" si="21"/>
        <v/>
      </c>
    </row>
    <row r="1501" spans="1:3">
      <c r="A1501" s="73" t="str">
        <f>IF(OR(path_project_list!F1722="course-collection",path_project_list!G1722="draft"),"",IF(path_project_list!D1501&amp;" - "&amp;path_project_list!E1501&lt;&gt;" - ",path_project_list!D1501&amp;" - "&amp;path_project_list!E1501,""))</f>
        <v/>
      </c>
      <c r="B1501" s="76" t="b">
        <f>IF(COUNTIF(A$1:A1501,A:A)=1,MAX(B$1:B1500)+1)</f>
        <v>0</v>
      </c>
      <c r="C1501" s="73" t="str">
        <f t="shared" si="21"/>
        <v/>
      </c>
    </row>
    <row r="1502" spans="1:3">
      <c r="A1502" s="73" t="str">
        <f>IF(OR(path_project_list!F1723="course-collection",path_project_list!G1723="draft"),"",IF(path_project_list!D1502&amp;" - "&amp;path_project_list!E1502&lt;&gt;" - ",path_project_list!D1502&amp;" - "&amp;path_project_list!E1502,""))</f>
        <v/>
      </c>
      <c r="B1502" s="76" t="b">
        <f>IF(COUNTIF(A$1:A1502,A:A)=1,MAX(B$1:B1501)+1)</f>
        <v>0</v>
      </c>
      <c r="C1502" s="73" t="str">
        <f t="shared" si="21"/>
        <v/>
      </c>
    </row>
    <row r="1503" spans="1:3">
      <c r="A1503" s="73" t="str">
        <f>IF(OR(path_project_list!F1724="course-collection",path_project_list!G1724="draft"),"",IF(path_project_list!D1503&amp;" - "&amp;path_project_list!E1503&lt;&gt;" - ",path_project_list!D1503&amp;" - "&amp;path_project_list!E1503,""))</f>
        <v/>
      </c>
      <c r="B1503" s="76" t="b">
        <f>IF(COUNTIF(A$1:A1503,A:A)=1,MAX(B$1:B1502)+1)</f>
        <v>0</v>
      </c>
      <c r="C1503" s="73" t="str">
        <f t="shared" si="21"/>
        <v/>
      </c>
    </row>
    <row r="1504" spans="1:3">
      <c r="A1504" s="73" t="str">
        <f>IF(OR(path_project_list!F1725="course-collection",path_project_list!G1725="draft"),"",IF(path_project_list!D1504&amp;" - "&amp;path_project_list!E1504&lt;&gt;" - ",path_project_list!D1504&amp;" - "&amp;path_project_list!E1504,""))</f>
        <v/>
      </c>
      <c r="B1504" s="76" t="b">
        <f>IF(COUNTIF(A$1:A1504,A:A)=1,MAX(B$1:B1503)+1)</f>
        <v>0</v>
      </c>
      <c r="C1504" s="73" t="str">
        <f t="shared" si="21"/>
        <v/>
      </c>
    </row>
    <row r="1505" spans="1:3">
      <c r="A1505" s="73" t="str">
        <f>IF(OR(path_project_list!F1726="course-collection",path_project_list!G1726="draft"),"",IF(path_project_list!D1505&amp;" - "&amp;path_project_list!E1505&lt;&gt;" - ",path_project_list!D1505&amp;" - "&amp;path_project_list!E1505,""))</f>
        <v/>
      </c>
      <c r="B1505" s="76" t="b">
        <f>IF(COUNTIF(A$1:A1505,A:A)=1,MAX(B$1:B1504)+1)</f>
        <v>0</v>
      </c>
      <c r="C1505" s="73" t="str">
        <f t="shared" si="21"/>
        <v/>
      </c>
    </row>
    <row r="1506" spans="1:3">
      <c r="A1506" s="73" t="str">
        <f>IF(OR(path_project_list!F1727="course-collection",path_project_list!G1727="draft"),"",IF(path_project_list!D1506&amp;" - "&amp;path_project_list!E1506&lt;&gt;" - ",path_project_list!D1506&amp;" - "&amp;path_project_list!E1506,""))</f>
        <v/>
      </c>
      <c r="B1506" s="76" t="b">
        <f>IF(COUNTIF(A$1:A1506,A:A)=1,MAX(B$1:B1505)+1)</f>
        <v>0</v>
      </c>
      <c r="C1506" s="73" t="str">
        <f t="shared" si="21"/>
        <v/>
      </c>
    </row>
    <row r="1507" spans="1:3">
      <c r="A1507" s="73" t="str">
        <f>IF(OR(path_project_list!F1728="course-collection",path_project_list!G1728="draft"),"",IF(path_project_list!D1507&amp;" - "&amp;path_project_list!E1507&lt;&gt;" - ",path_project_list!D1507&amp;" - "&amp;path_project_list!E1507,""))</f>
        <v/>
      </c>
      <c r="B1507" s="76" t="b">
        <f>IF(COUNTIF(A$1:A1507,A:A)=1,MAX(B$1:B1506)+1)</f>
        <v>0</v>
      </c>
      <c r="C1507" s="73" t="str">
        <f t="shared" si="21"/>
        <v/>
      </c>
    </row>
    <row r="1508" spans="1:3">
      <c r="A1508" s="73" t="str">
        <f>IF(OR(path_project_list!F1729="course-collection",path_project_list!G1729="draft"),"",IF(path_project_list!D1508&amp;" - "&amp;path_project_list!E1508&lt;&gt;" - ",path_project_list!D1508&amp;" - "&amp;path_project_list!E1508,""))</f>
        <v/>
      </c>
      <c r="B1508" s="76" t="b">
        <f>IF(COUNTIF(A$1:A1508,A:A)=1,MAX(B$1:B1507)+1)</f>
        <v>0</v>
      </c>
      <c r="C1508" s="73" t="str">
        <f t="shared" si="21"/>
        <v/>
      </c>
    </row>
    <row r="1509" spans="1:3">
      <c r="A1509" s="73" t="str">
        <f>IF(OR(path_project_list!F1730="course-collection",path_project_list!G1730="draft"),"",IF(path_project_list!D1509&amp;" - "&amp;path_project_list!E1509&lt;&gt;" - ",path_project_list!D1509&amp;" - "&amp;path_project_list!E1509,""))</f>
        <v/>
      </c>
      <c r="B1509" s="76" t="b">
        <f>IF(COUNTIF(A$1:A1509,A:A)=1,MAX(B$1:B1508)+1)</f>
        <v>0</v>
      </c>
      <c r="C1509" s="73" t="str">
        <f t="shared" si="21"/>
        <v/>
      </c>
    </row>
    <row r="1510" spans="1:3">
      <c r="A1510" s="73" t="str">
        <f>IF(OR(path_project_list!F1731="course-collection",path_project_list!G1731="draft"),"",IF(path_project_list!D1510&amp;" - "&amp;path_project_list!E1510&lt;&gt;" - ",path_project_list!D1510&amp;" - "&amp;path_project_list!E1510,""))</f>
        <v/>
      </c>
      <c r="B1510" s="76" t="b">
        <f>IF(COUNTIF(A$1:A1510,A:A)=1,MAX(B$1:B1509)+1)</f>
        <v>0</v>
      </c>
      <c r="C1510" s="73" t="str">
        <f t="shared" si="21"/>
        <v/>
      </c>
    </row>
    <row r="1511" spans="1:3">
      <c r="A1511" s="73" t="str">
        <f>IF(OR(path_project_list!F1732="course-collection",path_project_list!G1732="draft"),"",IF(path_project_list!D1511&amp;" - "&amp;path_project_list!E1511&lt;&gt;" - ",path_project_list!D1511&amp;" - "&amp;path_project_list!E1511,""))</f>
        <v/>
      </c>
      <c r="B1511" s="76" t="b">
        <f>IF(COUNTIF(A$1:A1511,A:A)=1,MAX(B$1:B1510)+1)</f>
        <v>0</v>
      </c>
      <c r="C1511" s="73" t="str">
        <f t="shared" si="21"/>
        <v/>
      </c>
    </row>
    <row r="1512" spans="1:3">
      <c r="A1512" s="73" t="str">
        <f>IF(OR(path_project_list!F1733="course-collection",path_project_list!G1733="draft"),"",IF(path_project_list!D1512&amp;" - "&amp;path_project_list!E1512&lt;&gt;" - ",path_project_list!D1512&amp;" - "&amp;path_project_list!E1512,""))</f>
        <v/>
      </c>
      <c r="B1512" s="76" t="b">
        <f>IF(COUNTIF(A$1:A1512,A:A)=1,MAX(B$1:B1511)+1)</f>
        <v>0</v>
      </c>
      <c r="C1512" s="73" t="str">
        <f t="shared" si="21"/>
        <v/>
      </c>
    </row>
    <row r="1513" spans="1:3">
      <c r="A1513" s="73" t="str">
        <f>IF(OR(path_project_list!F1734="course-collection",path_project_list!G1734="draft"),"",IF(path_project_list!D1513&amp;" - "&amp;path_project_list!E1513&lt;&gt;" - ",path_project_list!D1513&amp;" - "&amp;path_project_list!E1513,""))</f>
        <v/>
      </c>
      <c r="B1513" s="76" t="b">
        <f>IF(COUNTIF(A$1:A1513,A:A)=1,MAX(B$1:B1512)+1)</f>
        <v>0</v>
      </c>
      <c r="C1513" s="73" t="str">
        <f t="shared" si="21"/>
        <v/>
      </c>
    </row>
    <row r="1514" spans="1:3">
      <c r="A1514" s="73" t="str">
        <f>IF(OR(path_project_list!F1735="course-collection",path_project_list!G1735="draft"),"",IF(path_project_list!D1514&amp;" - "&amp;path_project_list!E1514&lt;&gt;" - ",path_project_list!D1514&amp;" - "&amp;path_project_list!E1514,""))</f>
        <v/>
      </c>
      <c r="B1514" s="76" t="b">
        <f>IF(COUNTIF(A$1:A1514,A:A)=1,MAX(B$1:B1513)+1)</f>
        <v>0</v>
      </c>
      <c r="C1514" s="73" t="str">
        <f t="shared" si="21"/>
        <v/>
      </c>
    </row>
    <row r="1515" spans="1:3">
      <c r="A1515" s="73" t="str">
        <f>IF(OR(path_project_list!F1736="course-collection",path_project_list!G1736="draft"),"",IF(path_project_list!D1515&amp;" - "&amp;path_project_list!E1515&lt;&gt;" - ",path_project_list!D1515&amp;" - "&amp;path_project_list!E1515,""))</f>
        <v/>
      </c>
      <c r="B1515" s="76" t="b">
        <f>IF(COUNTIF(A$1:A1515,A:A)=1,MAX(B$1:B1514)+1)</f>
        <v>0</v>
      </c>
      <c r="C1515" s="73" t="str">
        <f t="shared" si="21"/>
        <v/>
      </c>
    </row>
    <row r="1516" spans="1:3">
      <c r="A1516" s="73" t="str">
        <f>IF(OR(path_project_list!F1737="course-collection",path_project_list!G1737="draft"),"",IF(path_project_list!D1516&amp;" - "&amp;path_project_list!E1516&lt;&gt;" - ",path_project_list!D1516&amp;" - "&amp;path_project_list!E1516,""))</f>
        <v/>
      </c>
      <c r="B1516" s="76" t="b">
        <f>IF(COUNTIF(A$1:A1516,A:A)=1,MAX(B$1:B1515)+1)</f>
        <v>0</v>
      </c>
      <c r="C1516" s="73" t="str">
        <f t="shared" si="21"/>
        <v/>
      </c>
    </row>
    <row r="1517" spans="1:3">
      <c r="A1517" s="73" t="str">
        <f>IF(OR(path_project_list!F1738="course-collection",path_project_list!G1738="draft"),"",IF(path_project_list!D1517&amp;" - "&amp;path_project_list!E1517&lt;&gt;" - ",path_project_list!D1517&amp;" - "&amp;path_project_list!E1517,""))</f>
        <v/>
      </c>
      <c r="B1517" s="76" t="b">
        <f>IF(COUNTIF(A$1:A1517,A:A)=1,MAX(B$1:B1516)+1)</f>
        <v>0</v>
      </c>
      <c r="C1517" s="73" t="str">
        <f t="shared" si="21"/>
        <v/>
      </c>
    </row>
    <row r="1518" spans="1:3">
      <c r="A1518" s="73" t="str">
        <f>IF(OR(path_project_list!F1739="course-collection",path_project_list!G1739="draft"),"",IF(path_project_list!D1518&amp;" - "&amp;path_project_list!E1518&lt;&gt;" - ",path_project_list!D1518&amp;" - "&amp;path_project_list!E1518,""))</f>
        <v/>
      </c>
      <c r="B1518" s="76" t="b">
        <f>IF(COUNTIF(A$1:A1518,A:A)=1,MAX(B$1:B1517)+1)</f>
        <v>0</v>
      </c>
      <c r="C1518" s="73" t="str">
        <f t="shared" si="21"/>
        <v/>
      </c>
    </row>
    <row r="1519" spans="1:3">
      <c r="A1519" s="73" t="str">
        <f>IF(OR(path_project_list!F1740="course-collection",path_project_list!G1740="draft"),"",IF(path_project_list!D1519&amp;" - "&amp;path_project_list!E1519&lt;&gt;" - ",path_project_list!D1519&amp;" - "&amp;path_project_list!E1519,""))</f>
        <v/>
      </c>
      <c r="B1519" s="76" t="b">
        <f>IF(COUNTIF(A$1:A1519,A:A)=1,MAX(B$1:B1518)+1)</f>
        <v>0</v>
      </c>
      <c r="C1519" s="73" t="str">
        <f t="shared" si="21"/>
        <v/>
      </c>
    </row>
    <row r="1520" spans="1:3">
      <c r="A1520" s="73" t="str">
        <f>IF(OR(path_project_list!F1741="course-collection",path_project_list!G1741="draft"),"",IF(path_project_list!D1520&amp;" - "&amp;path_project_list!E1520&lt;&gt;" - ",path_project_list!D1520&amp;" - "&amp;path_project_list!E1520,""))</f>
        <v/>
      </c>
      <c r="B1520" s="76" t="b">
        <f>IF(COUNTIF(A$1:A1520,A:A)=1,MAX(B$1:B1519)+1)</f>
        <v>0</v>
      </c>
      <c r="C1520" s="73" t="str">
        <f t="shared" si="21"/>
        <v/>
      </c>
    </row>
    <row r="1521" spans="1:3">
      <c r="A1521" s="73" t="str">
        <f>IF(OR(path_project_list!F1742="course-collection",path_project_list!G1742="draft"),"",IF(path_project_list!D1521&amp;" - "&amp;path_project_list!E1521&lt;&gt;" - ",path_project_list!D1521&amp;" - "&amp;path_project_list!E1521,""))</f>
        <v/>
      </c>
      <c r="B1521" s="76" t="b">
        <f>IF(COUNTIF(A$1:A1521,A:A)=1,MAX(B$1:B1520)+1)</f>
        <v>0</v>
      </c>
      <c r="C1521" s="73" t="str">
        <f t="shared" si="21"/>
        <v/>
      </c>
    </row>
    <row r="1522" spans="1:3">
      <c r="A1522" s="73" t="str">
        <f>IF(OR(path_project_list!F1743="course-collection",path_project_list!G1743="draft"),"",IF(path_project_list!D1522&amp;" - "&amp;path_project_list!E1522&lt;&gt;" - ",path_project_list!D1522&amp;" - "&amp;path_project_list!E1522,""))</f>
        <v/>
      </c>
      <c r="B1522" s="76" t="b">
        <f>IF(COUNTIF(A$1:A1522,A:A)=1,MAX(B$1:B1521)+1)</f>
        <v>0</v>
      </c>
      <c r="C1522" s="73" t="str">
        <f t="shared" si="21"/>
        <v/>
      </c>
    </row>
    <row r="1523" spans="1:3">
      <c r="A1523" s="73" t="str">
        <f>IF(OR(path_project_list!F1744="course-collection",path_project_list!G1744="draft"),"",IF(path_project_list!D1523&amp;" - "&amp;path_project_list!E1523&lt;&gt;" - ",path_project_list!D1523&amp;" - "&amp;path_project_list!E1523,""))</f>
        <v/>
      </c>
      <c r="B1523" s="76" t="b">
        <f>IF(COUNTIF(A$1:A1523,A:A)=1,MAX(B$1:B1522)+1)</f>
        <v>0</v>
      </c>
      <c r="C1523" s="73" t="str">
        <f t="shared" si="21"/>
        <v/>
      </c>
    </row>
    <row r="1524" spans="1:3">
      <c r="A1524" s="73" t="str">
        <f>IF(OR(path_project_list!F1745="course-collection",path_project_list!G1745="draft"),"",IF(path_project_list!D1524&amp;" - "&amp;path_project_list!E1524&lt;&gt;" - ",path_project_list!D1524&amp;" - "&amp;path_project_list!E1524,""))</f>
        <v/>
      </c>
      <c r="B1524" s="76" t="b">
        <f>IF(COUNTIF(A$1:A1524,A:A)=1,MAX(B$1:B1523)+1)</f>
        <v>0</v>
      </c>
      <c r="C1524" s="73" t="str">
        <f t="shared" si="21"/>
        <v/>
      </c>
    </row>
    <row r="1525" spans="1:3">
      <c r="A1525" s="73" t="str">
        <f>IF(OR(path_project_list!F1746="course-collection",path_project_list!G1746="draft"),"",IF(path_project_list!D1525&amp;" - "&amp;path_project_list!E1525&lt;&gt;" - ",path_project_list!D1525&amp;" - "&amp;path_project_list!E1525,""))</f>
        <v/>
      </c>
      <c r="B1525" s="76" t="b">
        <f>IF(COUNTIF(A$1:A1525,A:A)=1,MAX(B$1:B1524)+1)</f>
        <v>0</v>
      </c>
      <c r="C1525" s="73" t="str">
        <f t="shared" si="21"/>
        <v/>
      </c>
    </row>
    <row r="1526" spans="1:3">
      <c r="A1526" s="73" t="str">
        <f>IF(OR(path_project_list!F1747="course-collection",path_project_list!G1747="draft"),"",IF(path_project_list!D1526&amp;" - "&amp;path_project_list!E1526&lt;&gt;" - ",path_project_list!D1526&amp;" - "&amp;path_project_list!E1526,""))</f>
        <v/>
      </c>
      <c r="B1526" s="76" t="b">
        <f>IF(COUNTIF(A$1:A1526,A:A)=1,MAX(B$1:B1525)+1)</f>
        <v>0</v>
      </c>
      <c r="C1526" s="73" t="str">
        <f t="shared" si="21"/>
        <v/>
      </c>
    </row>
    <row r="1527" spans="1:3">
      <c r="A1527" s="73" t="str">
        <f>IF(OR(path_project_list!F1748="course-collection",path_project_list!G1748="draft"),"",IF(path_project_list!D1527&amp;" - "&amp;path_project_list!E1527&lt;&gt;" - ",path_project_list!D1527&amp;" - "&amp;path_project_list!E1527,""))</f>
        <v/>
      </c>
      <c r="B1527" s="76" t="b">
        <f>IF(COUNTIF(A$1:A1527,A:A)=1,MAX(B$1:B1526)+1)</f>
        <v>0</v>
      </c>
      <c r="C1527" s="73" t="str">
        <f t="shared" si="21"/>
        <v/>
      </c>
    </row>
    <row r="1528" spans="1:3">
      <c r="A1528" s="73" t="str">
        <f>IF(OR(path_project_list!F1749="course-collection",path_project_list!G1749="draft"),"",IF(path_project_list!D1528&amp;" - "&amp;path_project_list!E1528&lt;&gt;" - ",path_project_list!D1528&amp;" - "&amp;path_project_list!E1528,""))</f>
        <v/>
      </c>
      <c r="B1528" s="76" t="b">
        <f>IF(COUNTIF(A$1:A1528,A:A)=1,MAX(B$1:B1527)+1)</f>
        <v>0</v>
      </c>
      <c r="C1528" s="73" t="str">
        <f t="shared" si="21"/>
        <v/>
      </c>
    </row>
    <row r="1529" spans="1:3">
      <c r="A1529" s="73" t="str">
        <f>IF(OR(path_project_list!F1750="course-collection",path_project_list!G1750="draft"),"",IF(path_project_list!D1529&amp;" - "&amp;path_project_list!E1529&lt;&gt;" - ",path_project_list!D1529&amp;" - "&amp;path_project_list!E1529,""))</f>
        <v/>
      </c>
      <c r="B1529" s="76" t="b">
        <f>IF(COUNTIF(A$1:A1529,A:A)=1,MAX(B$1:B1528)+1)</f>
        <v>0</v>
      </c>
      <c r="C1529" s="73" t="str">
        <f t="shared" si="21"/>
        <v/>
      </c>
    </row>
    <row r="1530" spans="1:3">
      <c r="A1530" s="73" t="str">
        <f>IF(OR(path_project_list!F1751="course-collection",path_project_list!G1751="draft"),"",IF(path_project_list!D1530&amp;" - "&amp;path_project_list!E1530&lt;&gt;" - ",path_project_list!D1530&amp;" - "&amp;path_project_list!E1530,""))</f>
        <v/>
      </c>
      <c r="B1530" s="76" t="b">
        <f>IF(COUNTIF(A$1:A1530,A:A)=1,MAX(B$1:B1529)+1)</f>
        <v>0</v>
      </c>
      <c r="C1530" s="73" t="str">
        <f t="shared" si="21"/>
        <v/>
      </c>
    </row>
    <row r="1531" spans="1:3">
      <c r="A1531" s="73" t="str">
        <f>IF(OR(path_project_list!F1752="course-collection",path_project_list!G1752="draft"),"",IF(path_project_list!D1531&amp;" - "&amp;path_project_list!E1531&lt;&gt;" - ",path_project_list!D1531&amp;" - "&amp;path_project_list!E1531,""))</f>
        <v/>
      </c>
      <c r="B1531" s="76" t="b">
        <f>IF(COUNTIF(A$1:A1531,A:A)=1,MAX(B$1:B1530)+1)</f>
        <v>0</v>
      </c>
      <c r="C1531" s="73" t="str">
        <f t="shared" si="21"/>
        <v/>
      </c>
    </row>
    <row r="1532" spans="1:3">
      <c r="A1532" s="73" t="str">
        <f>IF(OR(path_project_list!F1753="course-collection",path_project_list!G1753="draft"),"",IF(path_project_list!D1532&amp;" - "&amp;path_project_list!E1532&lt;&gt;" - ",path_project_list!D1532&amp;" - "&amp;path_project_list!E1532,""))</f>
        <v/>
      </c>
      <c r="B1532" s="76" t="b">
        <f>IF(COUNTIF(A$1:A1532,A:A)=1,MAX(B$1:B1531)+1)</f>
        <v>0</v>
      </c>
      <c r="C1532" s="73" t="str">
        <f t="shared" si="21"/>
        <v/>
      </c>
    </row>
    <row r="1533" spans="1:3">
      <c r="A1533" s="73" t="str">
        <f>IF(OR(path_project_list!F1754="course-collection",path_project_list!G1754="draft"),"",IF(path_project_list!D1533&amp;" - "&amp;path_project_list!E1533&lt;&gt;" - ",path_project_list!D1533&amp;" - "&amp;path_project_list!E1533,""))</f>
        <v/>
      </c>
      <c r="B1533" s="76" t="b">
        <f>IF(COUNTIF(A$1:A1533,A:A)=1,MAX(B$1:B1532)+1)</f>
        <v>0</v>
      </c>
      <c r="C1533" s="73" t="str">
        <f t="shared" si="21"/>
        <v/>
      </c>
    </row>
    <row r="1534" spans="1:3">
      <c r="A1534" s="73" t="str">
        <f>IF(OR(path_project_list!F1755="course-collection",path_project_list!G1755="draft"),"",IF(path_project_list!D1534&amp;" - "&amp;path_project_list!E1534&lt;&gt;" - ",path_project_list!D1534&amp;" - "&amp;path_project_list!E1534,""))</f>
        <v/>
      </c>
      <c r="B1534" s="76" t="b">
        <f>IF(COUNTIF(A$1:A1534,A:A)=1,MAX(B$1:B1533)+1)</f>
        <v>0</v>
      </c>
      <c r="C1534" s="73" t="str">
        <f t="shared" si="21"/>
        <v/>
      </c>
    </row>
    <row r="1535" spans="1:3">
      <c r="A1535" s="73" t="str">
        <f>IF(OR(path_project_list!F1756="course-collection",path_project_list!G1756="draft"),"",IF(path_project_list!D1535&amp;" - "&amp;path_project_list!E1535&lt;&gt;" - ",path_project_list!D1535&amp;" - "&amp;path_project_list!E1535,""))</f>
        <v/>
      </c>
      <c r="B1535" s="76" t="b">
        <f>IF(COUNTIF(A$1:A1535,A:A)=1,MAX(B$1:B1534)+1)</f>
        <v>0</v>
      </c>
      <c r="C1535" s="73" t="str">
        <f t="shared" si="21"/>
        <v/>
      </c>
    </row>
    <row r="1536" spans="1:3">
      <c r="A1536" s="73" t="str">
        <f>IF(OR(path_project_list!F1757="course-collection",path_project_list!G1757="draft"),"",IF(path_project_list!D1536&amp;" - "&amp;path_project_list!E1536&lt;&gt;" - ",path_project_list!D1536&amp;" - "&amp;path_project_list!E1536,""))</f>
        <v/>
      </c>
      <c r="B1536" s="76" t="b">
        <f>IF(COUNTIF(A$1:A1536,A:A)=1,MAX(B$1:B1535)+1)</f>
        <v>0</v>
      </c>
      <c r="C1536" s="73" t="str">
        <f t="shared" si="21"/>
        <v/>
      </c>
    </row>
    <row r="1537" spans="1:3">
      <c r="A1537" s="73" t="str">
        <f>IF(OR(path_project_list!F1758="course-collection",path_project_list!G1758="draft"),"",IF(path_project_list!D1537&amp;" - "&amp;path_project_list!E1537&lt;&gt;" - ",path_project_list!D1537&amp;" - "&amp;path_project_list!E1537,""))</f>
        <v/>
      </c>
      <c r="B1537" s="76" t="b">
        <f>IF(COUNTIF(A$1:A1537,A:A)=1,MAX(B$1:B1536)+1)</f>
        <v>0</v>
      </c>
      <c r="C1537" s="73" t="str">
        <f t="shared" si="21"/>
        <v/>
      </c>
    </row>
    <row r="1538" spans="1:3">
      <c r="A1538" s="73" t="str">
        <f>IF(OR(path_project_list!F1759="course-collection",path_project_list!G1759="draft"),"",IF(path_project_list!D1538&amp;" - "&amp;path_project_list!E1538&lt;&gt;" - ",path_project_list!D1538&amp;" - "&amp;path_project_list!E1538,""))</f>
        <v/>
      </c>
      <c r="B1538" s="76" t="b">
        <f>IF(COUNTIF(A$1:A1538,A:A)=1,MAX(B$1:B1537)+1)</f>
        <v>0</v>
      </c>
      <c r="C1538" s="73" t="str">
        <f t="shared" si="21"/>
        <v/>
      </c>
    </row>
    <row r="1539" spans="1:3">
      <c r="A1539" s="73" t="str">
        <f>IF(OR(path_project_list!F1760="course-collection",path_project_list!G1760="draft"),"",IF(path_project_list!D1539&amp;" - "&amp;path_project_list!E1539&lt;&gt;" - ",path_project_list!D1539&amp;" - "&amp;path_project_list!E1539,""))</f>
        <v/>
      </c>
      <c r="B1539" s="76" t="b">
        <f>IF(COUNTIF(A$1:A1539,A:A)=1,MAX(B$1:B1538)+1)</f>
        <v>0</v>
      </c>
      <c r="C1539" s="73" t="str">
        <f t="shared" si="21"/>
        <v/>
      </c>
    </row>
    <row r="1540" spans="1:3">
      <c r="A1540" s="73" t="str">
        <f>IF(OR(path_project_list!F1761="course-collection",path_project_list!G1761="draft"),"",IF(path_project_list!D1540&amp;" - "&amp;path_project_list!E1540&lt;&gt;" - ",path_project_list!D1540&amp;" - "&amp;path_project_list!E1540,""))</f>
        <v/>
      </c>
      <c r="B1540" s="76" t="b">
        <f>IF(COUNTIF(A$1:A1540,A:A)=1,MAX(B$1:B1539)+1)</f>
        <v>0</v>
      </c>
      <c r="C1540" s="73" t="str">
        <f t="shared" si="21"/>
        <v/>
      </c>
    </row>
    <row r="1541" spans="1:3">
      <c r="A1541" s="73" t="str">
        <f>IF(OR(path_project_list!F1762="course-collection",path_project_list!G1762="draft"),"",IF(path_project_list!D1541&amp;" - "&amp;path_project_list!E1541&lt;&gt;" - ",path_project_list!D1541&amp;" - "&amp;path_project_list!E1541,""))</f>
        <v/>
      </c>
      <c r="B1541" s="76" t="b">
        <f>IF(COUNTIF(A$1:A1541,A:A)=1,MAX(B$1:B1540)+1)</f>
        <v>0</v>
      </c>
      <c r="C1541" s="73" t="str">
        <f t="shared" si="21"/>
        <v/>
      </c>
    </row>
    <row r="1542" spans="1:3">
      <c r="A1542" s="73" t="str">
        <f>IF(OR(path_project_list!F1763="course-collection",path_project_list!G1763="draft"),"",IF(path_project_list!D1542&amp;" - "&amp;path_project_list!E1542&lt;&gt;" - ",path_project_list!D1542&amp;" - "&amp;path_project_list!E1542,""))</f>
        <v/>
      </c>
      <c r="B1542" s="76" t="b">
        <f>IF(COUNTIF(A$1:A1542,A:A)=1,MAX(B$1:B1541)+1)</f>
        <v>0</v>
      </c>
      <c r="C1542" s="73" t="str">
        <f t="shared" si="21"/>
        <v/>
      </c>
    </row>
    <row r="1543" spans="1:3">
      <c r="A1543" s="73" t="str">
        <f>IF(OR(path_project_list!F1764="course-collection",path_project_list!G1764="draft"),"",IF(path_project_list!D1543&amp;" - "&amp;path_project_list!E1543&lt;&gt;" - ",path_project_list!D1543&amp;" - "&amp;path_project_list!E1543,""))</f>
        <v/>
      </c>
      <c r="B1543" s="76" t="b">
        <f>IF(COUNTIF(A$1:A1543,A:A)=1,MAX(B$1:B1542)+1)</f>
        <v>0</v>
      </c>
      <c r="C1543" s="73" t="str">
        <f t="shared" si="21"/>
        <v/>
      </c>
    </row>
    <row r="1544" spans="1:3">
      <c r="A1544" s="73" t="str">
        <f>IF(OR(path_project_list!F1765="course-collection",path_project_list!G1765="draft"),"",IF(path_project_list!D1544&amp;" - "&amp;path_project_list!E1544&lt;&gt;" - ",path_project_list!D1544&amp;" - "&amp;path_project_list!E1544,""))</f>
        <v/>
      </c>
      <c r="B1544" s="76" t="b">
        <f>IF(COUNTIF(A$1:A1544,A:A)=1,MAX(B$1:B1543)+1)</f>
        <v>0</v>
      </c>
      <c r="C1544" s="73" t="str">
        <f t="shared" si="21"/>
        <v/>
      </c>
    </row>
    <row r="1545" spans="1:3">
      <c r="A1545" s="73" t="str">
        <f>IF(OR(path_project_list!F1766="course-collection",path_project_list!G1766="draft"),"",IF(path_project_list!D1545&amp;" - "&amp;path_project_list!E1545&lt;&gt;" - ",path_project_list!D1545&amp;" - "&amp;path_project_list!E1545,""))</f>
        <v/>
      </c>
      <c r="B1545" s="76" t="b">
        <f>IF(COUNTIF(A$1:A1545,A:A)=1,MAX(B$1:B1544)+1)</f>
        <v>0</v>
      </c>
      <c r="C1545" s="73" t="str">
        <f t="shared" si="21"/>
        <v/>
      </c>
    </row>
    <row r="1546" spans="1:3">
      <c r="A1546" s="73" t="str">
        <f>IF(OR(path_project_list!F1767="course-collection",path_project_list!G1767="draft"),"",IF(path_project_list!D1546&amp;" - "&amp;path_project_list!E1546&lt;&gt;" - ",path_project_list!D1546&amp;" - "&amp;path_project_list!E1546,""))</f>
        <v/>
      </c>
      <c r="B1546" s="76" t="b">
        <f>IF(COUNTIF(A$1:A1546,A:A)=1,MAX(B$1:B1545)+1)</f>
        <v>0</v>
      </c>
      <c r="C1546" s="73" t="str">
        <f t="shared" si="21"/>
        <v/>
      </c>
    </row>
    <row r="1547" spans="1:3">
      <c r="A1547" s="73" t="str">
        <f>IF(OR(path_project_list!F1768="course-collection",path_project_list!G1768="draft"),"",IF(path_project_list!D1547&amp;" - "&amp;path_project_list!E1547&lt;&gt;" - ",path_project_list!D1547&amp;" - "&amp;path_project_list!E1547,""))</f>
        <v/>
      </c>
      <c r="B1547" s="76" t="b">
        <f>IF(COUNTIF(A$1:A1547,A:A)=1,MAX(B$1:B1546)+1)</f>
        <v>0</v>
      </c>
      <c r="C1547" s="73" t="str">
        <f t="shared" si="21"/>
        <v/>
      </c>
    </row>
    <row r="1548" spans="1:3">
      <c r="A1548" s="73" t="str">
        <f>IF(OR(path_project_list!F1769="course-collection",path_project_list!G1769="draft"),"",IF(path_project_list!D1548&amp;" - "&amp;path_project_list!E1548&lt;&gt;" - ",path_project_list!D1548&amp;" - "&amp;path_project_list!E1548,""))</f>
        <v/>
      </c>
      <c r="B1548" s="76" t="b">
        <f>IF(COUNTIF(A$1:A1548,A:A)=1,MAX(B$1:B1547)+1)</f>
        <v>0</v>
      </c>
      <c r="C1548" s="73" t="str">
        <f t="shared" si="21"/>
        <v/>
      </c>
    </row>
    <row r="1549" spans="1:3">
      <c r="A1549" s="73" t="str">
        <f>IF(OR(path_project_list!F1770="course-collection",path_project_list!G1770="draft"),"",IF(path_project_list!D1549&amp;" - "&amp;path_project_list!E1549&lt;&gt;" - ",path_project_list!D1549&amp;" - "&amp;path_project_list!E1549,""))</f>
        <v/>
      </c>
      <c r="B1549" s="76" t="b">
        <f>IF(COUNTIF(A$1:A1549,A:A)=1,MAX(B$1:B1548)+1)</f>
        <v>0</v>
      </c>
      <c r="C1549" s="73" t="str">
        <f t="shared" si="21"/>
        <v/>
      </c>
    </row>
    <row r="1550" spans="1:3">
      <c r="A1550" s="73" t="str">
        <f>IF(OR(path_project_list!F1771="course-collection",path_project_list!G1771="draft"),"",IF(path_project_list!D1550&amp;" - "&amp;path_project_list!E1550&lt;&gt;" - ",path_project_list!D1550&amp;" - "&amp;path_project_list!E1550,""))</f>
        <v/>
      </c>
      <c r="B1550" s="76" t="b">
        <f>IF(COUNTIF(A$1:A1550,A:A)=1,MAX(B$1:B1549)+1)</f>
        <v>0</v>
      </c>
      <c r="C1550" s="73" t="str">
        <f t="shared" si="21"/>
        <v/>
      </c>
    </row>
    <row r="1551" spans="1:3">
      <c r="A1551" s="73" t="str">
        <f>IF(OR(path_project_list!F1772="course-collection",path_project_list!G1772="draft"),"",IF(path_project_list!D1551&amp;" - "&amp;path_project_list!E1551&lt;&gt;" - ",path_project_list!D1551&amp;" - "&amp;path_project_list!E1551,""))</f>
        <v/>
      </c>
      <c r="B1551" s="76" t="b">
        <f>IF(COUNTIF(A$1:A1551,A:A)=1,MAX(B$1:B1550)+1)</f>
        <v>0</v>
      </c>
      <c r="C1551" s="73" t="str">
        <f t="shared" si="21"/>
        <v/>
      </c>
    </row>
    <row r="1552" spans="1:3">
      <c r="A1552" s="73" t="str">
        <f>IF(OR(path_project_list!F1773="course-collection",path_project_list!G1773="draft"),"",IF(path_project_list!D1552&amp;" - "&amp;path_project_list!E1552&lt;&gt;" - ",path_project_list!D1552&amp;" - "&amp;path_project_list!E1552,""))</f>
        <v/>
      </c>
      <c r="B1552" s="76" t="b">
        <f>IF(COUNTIF(A$1:A1552,A:A)=1,MAX(B$1:B1551)+1)</f>
        <v>0</v>
      </c>
      <c r="C1552" s="73" t="str">
        <f t="shared" si="21"/>
        <v/>
      </c>
    </row>
    <row r="1553" spans="1:3">
      <c r="A1553" s="73" t="str">
        <f>IF(OR(path_project_list!F1774="course-collection",path_project_list!G1774="draft"),"",IF(path_project_list!D1553&amp;" - "&amp;path_project_list!E1553&lt;&gt;" - ",path_project_list!D1553&amp;" - "&amp;path_project_list!E1553,""))</f>
        <v/>
      </c>
      <c r="B1553" s="76" t="b">
        <f>IF(COUNTIF(A$1:A1553,A:A)=1,MAX(B$1:B1552)+1)</f>
        <v>0</v>
      </c>
      <c r="C1553" s="73" t="str">
        <f t="shared" si="21"/>
        <v/>
      </c>
    </row>
    <row r="1554" spans="1:3">
      <c r="A1554" s="73" t="str">
        <f>IF(OR(path_project_list!F1775="course-collection",path_project_list!G1775="draft"),"",IF(path_project_list!D1554&amp;" - "&amp;path_project_list!E1554&lt;&gt;" - ",path_project_list!D1554&amp;" - "&amp;path_project_list!E1554,""))</f>
        <v/>
      </c>
      <c r="B1554" s="76" t="b">
        <f>IF(COUNTIF(A$1:A1554,A:A)=1,MAX(B$1:B1553)+1)</f>
        <v>0</v>
      </c>
      <c r="C1554" s="73" t="str">
        <f t="shared" ref="C1554:C1617" si="22">INDEX(A:A,MATCH(ROW()-1,B:B),0)</f>
        <v/>
      </c>
    </row>
    <row r="1555" spans="1:3">
      <c r="A1555" s="73" t="str">
        <f>IF(OR(path_project_list!F1776="course-collection",path_project_list!G1776="draft"),"",IF(path_project_list!D1555&amp;" - "&amp;path_project_list!E1555&lt;&gt;" - ",path_project_list!D1555&amp;" - "&amp;path_project_list!E1555,""))</f>
        <v/>
      </c>
      <c r="B1555" s="76" t="b">
        <f>IF(COUNTIF(A$1:A1555,A:A)=1,MAX(B$1:B1554)+1)</f>
        <v>0</v>
      </c>
      <c r="C1555" s="73" t="str">
        <f t="shared" si="22"/>
        <v/>
      </c>
    </row>
    <row r="1556" spans="1:3">
      <c r="A1556" s="73" t="str">
        <f>IF(OR(path_project_list!F1777="course-collection",path_project_list!G1777="draft"),"",IF(path_project_list!D1556&amp;" - "&amp;path_project_list!E1556&lt;&gt;" - ",path_project_list!D1556&amp;" - "&amp;path_project_list!E1556,""))</f>
        <v/>
      </c>
      <c r="B1556" s="76" t="b">
        <f>IF(COUNTIF(A$1:A1556,A:A)=1,MAX(B$1:B1555)+1)</f>
        <v>0</v>
      </c>
      <c r="C1556" s="73" t="str">
        <f t="shared" si="22"/>
        <v/>
      </c>
    </row>
    <row r="1557" spans="1:3">
      <c r="A1557" s="73" t="str">
        <f>IF(OR(path_project_list!F1778="course-collection",path_project_list!G1778="draft"),"",IF(path_project_list!D1557&amp;" - "&amp;path_project_list!E1557&lt;&gt;" - ",path_project_list!D1557&amp;" - "&amp;path_project_list!E1557,""))</f>
        <v/>
      </c>
      <c r="B1557" s="76" t="b">
        <f>IF(COUNTIF(A$1:A1557,A:A)=1,MAX(B$1:B1556)+1)</f>
        <v>0</v>
      </c>
      <c r="C1557" s="73" t="str">
        <f t="shared" si="22"/>
        <v/>
      </c>
    </row>
    <row r="1558" spans="1:3">
      <c r="A1558" s="73" t="str">
        <f>IF(OR(path_project_list!F1779="course-collection",path_project_list!G1779="draft"),"",IF(path_project_list!D1558&amp;" - "&amp;path_project_list!E1558&lt;&gt;" - ",path_project_list!D1558&amp;" - "&amp;path_project_list!E1558,""))</f>
        <v/>
      </c>
      <c r="B1558" s="76" t="b">
        <f>IF(COUNTIF(A$1:A1558,A:A)=1,MAX(B$1:B1557)+1)</f>
        <v>0</v>
      </c>
      <c r="C1558" s="73" t="str">
        <f t="shared" si="22"/>
        <v/>
      </c>
    </row>
    <row r="1559" spans="1:3">
      <c r="A1559" s="73" t="str">
        <f>IF(OR(path_project_list!F1780="course-collection",path_project_list!G1780="draft"),"",IF(path_project_list!D1559&amp;" - "&amp;path_project_list!E1559&lt;&gt;" - ",path_project_list!D1559&amp;" - "&amp;path_project_list!E1559,""))</f>
        <v/>
      </c>
      <c r="B1559" s="76" t="b">
        <f>IF(COUNTIF(A$1:A1559,A:A)=1,MAX(B$1:B1558)+1)</f>
        <v>0</v>
      </c>
      <c r="C1559" s="73" t="str">
        <f t="shared" si="22"/>
        <v/>
      </c>
    </row>
    <row r="1560" spans="1:3">
      <c r="A1560" s="73" t="str">
        <f>IF(OR(path_project_list!F1781="course-collection",path_project_list!G1781="draft"),"",IF(path_project_list!D1560&amp;" - "&amp;path_project_list!E1560&lt;&gt;" - ",path_project_list!D1560&amp;" - "&amp;path_project_list!E1560,""))</f>
        <v/>
      </c>
      <c r="B1560" s="76" t="b">
        <f>IF(COUNTIF(A$1:A1560,A:A)=1,MAX(B$1:B1559)+1)</f>
        <v>0</v>
      </c>
      <c r="C1560" s="73" t="str">
        <f t="shared" si="22"/>
        <v/>
      </c>
    </row>
    <row r="1561" spans="1:3">
      <c r="A1561" s="73" t="str">
        <f>IF(OR(path_project_list!F1782="course-collection",path_project_list!G1782="draft"),"",IF(path_project_list!D1561&amp;" - "&amp;path_project_list!E1561&lt;&gt;" - ",path_project_list!D1561&amp;" - "&amp;path_project_list!E1561,""))</f>
        <v/>
      </c>
      <c r="B1561" s="76" t="b">
        <f>IF(COUNTIF(A$1:A1561,A:A)=1,MAX(B$1:B1560)+1)</f>
        <v>0</v>
      </c>
      <c r="C1561" s="73" t="str">
        <f t="shared" si="22"/>
        <v/>
      </c>
    </row>
    <row r="1562" spans="1:3">
      <c r="A1562" s="73" t="str">
        <f>IF(OR(path_project_list!F1783="course-collection",path_project_list!G1783="draft"),"",IF(path_project_list!D1562&amp;" - "&amp;path_project_list!E1562&lt;&gt;" - ",path_project_list!D1562&amp;" - "&amp;path_project_list!E1562,""))</f>
        <v/>
      </c>
      <c r="B1562" s="76" t="b">
        <f>IF(COUNTIF(A$1:A1562,A:A)=1,MAX(B$1:B1561)+1)</f>
        <v>0</v>
      </c>
      <c r="C1562" s="73" t="str">
        <f t="shared" si="22"/>
        <v/>
      </c>
    </row>
    <row r="1563" spans="1:3">
      <c r="A1563" s="73" t="str">
        <f>IF(OR(path_project_list!F1784="course-collection",path_project_list!G1784="draft"),"",IF(path_project_list!D1563&amp;" - "&amp;path_project_list!E1563&lt;&gt;" - ",path_project_list!D1563&amp;" - "&amp;path_project_list!E1563,""))</f>
        <v/>
      </c>
      <c r="B1563" s="76" t="b">
        <f>IF(COUNTIF(A$1:A1563,A:A)=1,MAX(B$1:B1562)+1)</f>
        <v>0</v>
      </c>
      <c r="C1563" s="73" t="str">
        <f t="shared" si="22"/>
        <v/>
      </c>
    </row>
    <row r="1564" spans="1:3">
      <c r="A1564" s="73" t="str">
        <f>IF(OR(path_project_list!F1785="course-collection",path_project_list!G1785="draft"),"",IF(path_project_list!D1564&amp;" - "&amp;path_project_list!E1564&lt;&gt;" - ",path_project_list!D1564&amp;" - "&amp;path_project_list!E1564,""))</f>
        <v/>
      </c>
      <c r="B1564" s="76" t="b">
        <f>IF(COUNTIF(A$1:A1564,A:A)=1,MAX(B$1:B1563)+1)</f>
        <v>0</v>
      </c>
      <c r="C1564" s="73" t="str">
        <f t="shared" si="22"/>
        <v/>
      </c>
    </row>
    <row r="1565" spans="1:3">
      <c r="A1565" s="73" t="str">
        <f>IF(OR(path_project_list!F1786="course-collection",path_project_list!G1786="draft"),"",IF(path_project_list!D1565&amp;" - "&amp;path_project_list!E1565&lt;&gt;" - ",path_project_list!D1565&amp;" - "&amp;path_project_list!E1565,""))</f>
        <v/>
      </c>
      <c r="B1565" s="76" t="b">
        <f>IF(COUNTIF(A$1:A1565,A:A)=1,MAX(B$1:B1564)+1)</f>
        <v>0</v>
      </c>
      <c r="C1565" s="73" t="str">
        <f t="shared" si="22"/>
        <v/>
      </c>
    </row>
    <row r="1566" spans="1:3">
      <c r="A1566" s="73" t="str">
        <f>IF(OR(path_project_list!F1787="course-collection",path_project_list!G1787="draft"),"",IF(path_project_list!D1566&amp;" - "&amp;path_project_list!E1566&lt;&gt;" - ",path_project_list!D1566&amp;" - "&amp;path_project_list!E1566,""))</f>
        <v/>
      </c>
      <c r="B1566" s="76" t="b">
        <f>IF(COUNTIF(A$1:A1566,A:A)=1,MAX(B$1:B1565)+1)</f>
        <v>0</v>
      </c>
      <c r="C1566" s="73" t="str">
        <f t="shared" si="22"/>
        <v/>
      </c>
    </row>
    <row r="1567" spans="1:3">
      <c r="A1567" s="73" t="str">
        <f>IF(OR(path_project_list!F1788="course-collection",path_project_list!G1788="draft"),"",IF(path_project_list!D1567&amp;" - "&amp;path_project_list!E1567&lt;&gt;" - ",path_project_list!D1567&amp;" - "&amp;path_project_list!E1567,""))</f>
        <v/>
      </c>
      <c r="B1567" s="76" t="b">
        <f>IF(COUNTIF(A$1:A1567,A:A)=1,MAX(B$1:B1566)+1)</f>
        <v>0</v>
      </c>
      <c r="C1567" s="73" t="str">
        <f t="shared" si="22"/>
        <v/>
      </c>
    </row>
    <row r="1568" spans="1:3">
      <c r="A1568" s="73" t="str">
        <f>IF(OR(path_project_list!F1789="course-collection",path_project_list!G1789="draft"),"",IF(path_project_list!D1568&amp;" - "&amp;path_project_list!E1568&lt;&gt;" - ",path_project_list!D1568&amp;" - "&amp;path_project_list!E1568,""))</f>
        <v/>
      </c>
      <c r="B1568" s="76" t="b">
        <f>IF(COUNTIF(A$1:A1568,A:A)=1,MAX(B$1:B1567)+1)</f>
        <v>0</v>
      </c>
      <c r="C1568" s="73" t="str">
        <f t="shared" si="22"/>
        <v/>
      </c>
    </row>
    <row r="1569" spans="1:3">
      <c r="A1569" s="73" t="str">
        <f>IF(OR(path_project_list!F1790="course-collection",path_project_list!G1790="draft"),"",IF(path_project_list!D1569&amp;" - "&amp;path_project_list!E1569&lt;&gt;" - ",path_project_list!D1569&amp;" - "&amp;path_project_list!E1569,""))</f>
        <v/>
      </c>
      <c r="B1569" s="76" t="b">
        <f>IF(COUNTIF(A$1:A1569,A:A)=1,MAX(B$1:B1568)+1)</f>
        <v>0</v>
      </c>
      <c r="C1569" s="73" t="str">
        <f t="shared" si="22"/>
        <v/>
      </c>
    </row>
    <row r="1570" spans="1:3">
      <c r="A1570" s="73" t="str">
        <f>IF(OR(path_project_list!F1791="course-collection",path_project_list!G1791="draft"),"",IF(path_project_list!D1570&amp;" - "&amp;path_project_list!E1570&lt;&gt;" - ",path_project_list!D1570&amp;" - "&amp;path_project_list!E1570,""))</f>
        <v/>
      </c>
      <c r="B1570" s="76" t="b">
        <f>IF(COUNTIF(A$1:A1570,A:A)=1,MAX(B$1:B1569)+1)</f>
        <v>0</v>
      </c>
      <c r="C1570" s="73" t="str">
        <f t="shared" si="22"/>
        <v/>
      </c>
    </row>
    <row r="1571" spans="1:3">
      <c r="A1571" s="73" t="str">
        <f>IF(OR(path_project_list!F1792="course-collection",path_project_list!G1792="draft"),"",IF(path_project_list!D1571&amp;" - "&amp;path_project_list!E1571&lt;&gt;" - ",path_project_list!D1571&amp;" - "&amp;path_project_list!E1571,""))</f>
        <v/>
      </c>
      <c r="B1571" s="76" t="b">
        <f>IF(COUNTIF(A$1:A1571,A:A)=1,MAX(B$1:B1570)+1)</f>
        <v>0</v>
      </c>
      <c r="C1571" s="73" t="str">
        <f t="shared" si="22"/>
        <v/>
      </c>
    </row>
    <row r="1572" spans="1:3">
      <c r="A1572" s="73" t="str">
        <f>IF(OR(path_project_list!F1793="course-collection",path_project_list!G1793="draft"),"",IF(path_project_list!D1572&amp;" - "&amp;path_project_list!E1572&lt;&gt;" - ",path_project_list!D1572&amp;" - "&amp;path_project_list!E1572,""))</f>
        <v/>
      </c>
      <c r="B1572" s="76" t="b">
        <f>IF(COUNTIF(A$1:A1572,A:A)=1,MAX(B$1:B1571)+1)</f>
        <v>0</v>
      </c>
      <c r="C1572" s="73" t="str">
        <f t="shared" si="22"/>
        <v/>
      </c>
    </row>
    <row r="1573" spans="1:3">
      <c r="A1573" s="73" t="str">
        <f>IF(OR(path_project_list!F1794="course-collection",path_project_list!G1794="draft"),"",IF(path_project_list!D1573&amp;" - "&amp;path_project_list!E1573&lt;&gt;" - ",path_project_list!D1573&amp;" - "&amp;path_project_list!E1573,""))</f>
        <v/>
      </c>
      <c r="B1573" s="76" t="b">
        <f>IF(COUNTIF(A$1:A1573,A:A)=1,MAX(B$1:B1572)+1)</f>
        <v>0</v>
      </c>
      <c r="C1573" s="73" t="str">
        <f t="shared" si="22"/>
        <v/>
      </c>
    </row>
    <row r="1574" spans="1:3">
      <c r="A1574" s="73" t="str">
        <f>IF(OR(path_project_list!F1795="course-collection",path_project_list!G1795="draft"),"",IF(path_project_list!D1574&amp;" - "&amp;path_project_list!E1574&lt;&gt;" - ",path_project_list!D1574&amp;" - "&amp;path_project_list!E1574,""))</f>
        <v/>
      </c>
      <c r="B1574" s="76" t="b">
        <f>IF(COUNTIF(A$1:A1574,A:A)=1,MAX(B$1:B1573)+1)</f>
        <v>0</v>
      </c>
      <c r="C1574" s="73" t="str">
        <f t="shared" si="22"/>
        <v/>
      </c>
    </row>
    <row r="1575" spans="1:3">
      <c r="A1575" s="73" t="str">
        <f>IF(OR(path_project_list!F1796="course-collection",path_project_list!G1796="draft"),"",IF(path_project_list!D1575&amp;" - "&amp;path_project_list!E1575&lt;&gt;" - ",path_project_list!D1575&amp;" - "&amp;path_project_list!E1575,""))</f>
        <v/>
      </c>
      <c r="B1575" s="76" t="b">
        <f>IF(COUNTIF(A$1:A1575,A:A)=1,MAX(B$1:B1574)+1)</f>
        <v>0</v>
      </c>
      <c r="C1575" s="73" t="str">
        <f t="shared" si="22"/>
        <v/>
      </c>
    </row>
    <row r="1576" spans="1:3">
      <c r="A1576" s="73" t="str">
        <f>IF(OR(path_project_list!F1797="course-collection",path_project_list!G1797="draft"),"",IF(path_project_list!D1576&amp;" - "&amp;path_project_list!E1576&lt;&gt;" - ",path_project_list!D1576&amp;" - "&amp;path_project_list!E1576,""))</f>
        <v/>
      </c>
      <c r="B1576" s="76" t="b">
        <f>IF(COUNTIF(A$1:A1576,A:A)=1,MAX(B$1:B1575)+1)</f>
        <v>0</v>
      </c>
      <c r="C1576" s="73" t="str">
        <f t="shared" si="22"/>
        <v/>
      </c>
    </row>
    <row r="1577" spans="1:3">
      <c r="A1577" s="73" t="str">
        <f>IF(OR(path_project_list!F1798="course-collection",path_project_list!G1798="draft"),"",IF(path_project_list!D1577&amp;" - "&amp;path_project_list!E1577&lt;&gt;" - ",path_project_list!D1577&amp;" - "&amp;path_project_list!E1577,""))</f>
        <v/>
      </c>
      <c r="B1577" s="76" t="b">
        <f>IF(COUNTIF(A$1:A1577,A:A)=1,MAX(B$1:B1576)+1)</f>
        <v>0</v>
      </c>
      <c r="C1577" s="73" t="str">
        <f t="shared" si="22"/>
        <v/>
      </c>
    </row>
    <row r="1578" spans="1:3">
      <c r="A1578" s="73" t="str">
        <f>IF(OR(path_project_list!F1799="course-collection",path_project_list!G1799="draft"),"",IF(path_project_list!D1578&amp;" - "&amp;path_project_list!E1578&lt;&gt;" - ",path_project_list!D1578&amp;" - "&amp;path_project_list!E1578,""))</f>
        <v/>
      </c>
      <c r="B1578" s="76" t="b">
        <f>IF(COUNTIF(A$1:A1578,A:A)=1,MAX(B$1:B1577)+1)</f>
        <v>0</v>
      </c>
      <c r="C1578" s="73" t="str">
        <f t="shared" si="22"/>
        <v/>
      </c>
    </row>
    <row r="1579" spans="1:3">
      <c r="A1579" s="73" t="str">
        <f>IF(OR(path_project_list!F1800="course-collection",path_project_list!G1800="draft"),"",IF(path_project_list!D1579&amp;" - "&amp;path_project_list!E1579&lt;&gt;" - ",path_project_list!D1579&amp;" - "&amp;path_project_list!E1579,""))</f>
        <v/>
      </c>
      <c r="B1579" s="76" t="b">
        <f>IF(COUNTIF(A$1:A1579,A:A)=1,MAX(B$1:B1578)+1)</f>
        <v>0</v>
      </c>
      <c r="C1579" s="73" t="str">
        <f t="shared" si="22"/>
        <v/>
      </c>
    </row>
    <row r="1580" spans="1:3">
      <c r="A1580" s="73" t="str">
        <f>IF(OR(path_project_list!F1801="course-collection",path_project_list!G1801="draft"),"",IF(path_project_list!D1580&amp;" - "&amp;path_project_list!E1580&lt;&gt;" - ",path_project_list!D1580&amp;" - "&amp;path_project_list!E1580,""))</f>
        <v/>
      </c>
      <c r="B1580" s="76" t="b">
        <f>IF(COUNTIF(A$1:A1580,A:A)=1,MAX(B$1:B1579)+1)</f>
        <v>0</v>
      </c>
      <c r="C1580" s="73" t="str">
        <f t="shared" si="22"/>
        <v/>
      </c>
    </row>
    <row r="1581" spans="1:3">
      <c r="A1581" s="73" t="str">
        <f>IF(OR(path_project_list!F1802="course-collection",path_project_list!G1802="draft"),"",IF(path_project_list!D1581&amp;" - "&amp;path_project_list!E1581&lt;&gt;" - ",path_project_list!D1581&amp;" - "&amp;path_project_list!E1581,""))</f>
        <v/>
      </c>
      <c r="B1581" s="76" t="b">
        <f>IF(COUNTIF(A$1:A1581,A:A)=1,MAX(B$1:B1580)+1)</f>
        <v>0</v>
      </c>
      <c r="C1581" s="73" t="str">
        <f t="shared" si="22"/>
        <v/>
      </c>
    </row>
    <row r="1582" spans="1:3">
      <c r="A1582" s="73" t="str">
        <f>IF(OR(path_project_list!F1803="course-collection",path_project_list!G1803="draft"),"",IF(path_project_list!D1582&amp;" - "&amp;path_project_list!E1582&lt;&gt;" - ",path_project_list!D1582&amp;" - "&amp;path_project_list!E1582,""))</f>
        <v/>
      </c>
      <c r="B1582" s="76" t="b">
        <f>IF(COUNTIF(A$1:A1582,A:A)=1,MAX(B$1:B1581)+1)</f>
        <v>0</v>
      </c>
      <c r="C1582" s="73" t="str">
        <f t="shared" si="22"/>
        <v/>
      </c>
    </row>
    <row r="1583" spans="1:3">
      <c r="A1583" s="73" t="str">
        <f>IF(OR(path_project_list!F1804="course-collection",path_project_list!G1804="draft"),"",IF(path_project_list!D1583&amp;" - "&amp;path_project_list!E1583&lt;&gt;" - ",path_project_list!D1583&amp;" - "&amp;path_project_list!E1583,""))</f>
        <v/>
      </c>
      <c r="B1583" s="76" t="b">
        <f>IF(COUNTIF(A$1:A1583,A:A)=1,MAX(B$1:B1582)+1)</f>
        <v>0</v>
      </c>
      <c r="C1583" s="73" t="str">
        <f t="shared" si="22"/>
        <v/>
      </c>
    </row>
    <row r="1584" spans="1:3">
      <c r="A1584" s="73" t="str">
        <f>IF(OR(path_project_list!F1805="course-collection",path_project_list!G1805="draft"),"",IF(path_project_list!D1584&amp;" - "&amp;path_project_list!E1584&lt;&gt;" - ",path_project_list!D1584&amp;" - "&amp;path_project_list!E1584,""))</f>
        <v/>
      </c>
      <c r="B1584" s="76" t="b">
        <f>IF(COUNTIF(A$1:A1584,A:A)=1,MAX(B$1:B1583)+1)</f>
        <v>0</v>
      </c>
      <c r="C1584" s="73" t="str">
        <f t="shared" si="22"/>
        <v/>
      </c>
    </row>
    <row r="1585" spans="1:3">
      <c r="A1585" s="73" t="str">
        <f>IF(OR(path_project_list!F1806="course-collection",path_project_list!G1806="draft"),"",IF(path_project_list!D1585&amp;" - "&amp;path_project_list!E1585&lt;&gt;" - ",path_project_list!D1585&amp;" - "&amp;path_project_list!E1585,""))</f>
        <v/>
      </c>
      <c r="B1585" s="76" t="b">
        <f>IF(COUNTIF(A$1:A1585,A:A)=1,MAX(B$1:B1584)+1)</f>
        <v>0</v>
      </c>
      <c r="C1585" s="73" t="str">
        <f t="shared" si="22"/>
        <v/>
      </c>
    </row>
    <row r="1586" spans="1:3">
      <c r="A1586" s="73" t="str">
        <f>IF(OR(path_project_list!F1807="course-collection",path_project_list!G1807="draft"),"",IF(path_project_list!D1586&amp;" - "&amp;path_project_list!E1586&lt;&gt;" - ",path_project_list!D1586&amp;" - "&amp;path_project_list!E1586,""))</f>
        <v/>
      </c>
      <c r="B1586" s="76" t="b">
        <f>IF(COUNTIF(A$1:A1586,A:A)=1,MAX(B$1:B1585)+1)</f>
        <v>0</v>
      </c>
      <c r="C1586" s="73" t="str">
        <f t="shared" si="22"/>
        <v/>
      </c>
    </row>
    <row r="1587" spans="1:3">
      <c r="A1587" s="73" t="str">
        <f>IF(OR(path_project_list!F1808="course-collection",path_project_list!G1808="draft"),"",IF(path_project_list!D1587&amp;" - "&amp;path_project_list!E1587&lt;&gt;" - ",path_project_list!D1587&amp;" - "&amp;path_project_list!E1587,""))</f>
        <v/>
      </c>
      <c r="B1587" s="76" t="b">
        <f>IF(COUNTIF(A$1:A1587,A:A)=1,MAX(B$1:B1586)+1)</f>
        <v>0</v>
      </c>
      <c r="C1587" s="73" t="str">
        <f t="shared" si="22"/>
        <v/>
      </c>
    </row>
    <row r="1588" spans="1:3">
      <c r="A1588" s="73" t="str">
        <f>IF(OR(path_project_list!F1809="course-collection",path_project_list!G1809="draft"),"",IF(path_project_list!D1588&amp;" - "&amp;path_project_list!E1588&lt;&gt;" - ",path_project_list!D1588&amp;" - "&amp;path_project_list!E1588,""))</f>
        <v/>
      </c>
      <c r="B1588" s="76" t="b">
        <f>IF(COUNTIF(A$1:A1588,A:A)=1,MAX(B$1:B1587)+1)</f>
        <v>0</v>
      </c>
      <c r="C1588" s="73" t="str">
        <f t="shared" si="22"/>
        <v/>
      </c>
    </row>
    <row r="1589" spans="1:3">
      <c r="A1589" s="73" t="str">
        <f>IF(OR(path_project_list!F1810="course-collection",path_project_list!G1810="draft"),"",IF(path_project_list!D1589&amp;" - "&amp;path_project_list!E1589&lt;&gt;" - ",path_project_list!D1589&amp;" - "&amp;path_project_list!E1589,""))</f>
        <v/>
      </c>
      <c r="B1589" s="76" t="b">
        <f>IF(COUNTIF(A$1:A1589,A:A)=1,MAX(B$1:B1588)+1)</f>
        <v>0</v>
      </c>
      <c r="C1589" s="73" t="str">
        <f t="shared" si="22"/>
        <v/>
      </c>
    </row>
    <row r="1590" spans="1:3">
      <c r="A1590" s="73" t="str">
        <f>IF(OR(path_project_list!F1811="course-collection",path_project_list!G1811="draft"),"",IF(path_project_list!D1590&amp;" - "&amp;path_project_list!E1590&lt;&gt;" - ",path_project_list!D1590&amp;" - "&amp;path_project_list!E1590,""))</f>
        <v/>
      </c>
      <c r="B1590" s="76" t="b">
        <f>IF(COUNTIF(A$1:A1590,A:A)=1,MAX(B$1:B1589)+1)</f>
        <v>0</v>
      </c>
      <c r="C1590" s="73" t="str">
        <f t="shared" si="22"/>
        <v/>
      </c>
    </row>
    <row r="1591" spans="1:3">
      <c r="A1591" s="73" t="str">
        <f>IF(OR(path_project_list!F1812="course-collection",path_project_list!G1812="draft"),"",IF(path_project_list!D1591&amp;" - "&amp;path_project_list!E1591&lt;&gt;" - ",path_project_list!D1591&amp;" - "&amp;path_project_list!E1591,""))</f>
        <v/>
      </c>
      <c r="B1591" s="76" t="b">
        <f>IF(COUNTIF(A$1:A1591,A:A)=1,MAX(B$1:B1590)+1)</f>
        <v>0</v>
      </c>
      <c r="C1591" s="73" t="str">
        <f t="shared" si="22"/>
        <v/>
      </c>
    </row>
    <row r="1592" spans="1:3">
      <c r="A1592" s="73" t="str">
        <f>IF(OR(path_project_list!F1813="course-collection",path_project_list!G1813="draft"),"",IF(path_project_list!D1592&amp;" - "&amp;path_project_list!E1592&lt;&gt;" - ",path_project_list!D1592&amp;" - "&amp;path_project_list!E1592,""))</f>
        <v/>
      </c>
      <c r="B1592" s="76" t="b">
        <f>IF(COUNTIF(A$1:A1592,A:A)=1,MAX(B$1:B1591)+1)</f>
        <v>0</v>
      </c>
      <c r="C1592" s="73" t="str">
        <f t="shared" si="22"/>
        <v/>
      </c>
    </row>
    <row r="1593" spans="1:3">
      <c r="A1593" s="73" t="str">
        <f>IF(OR(path_project_list!F1814="course-collection",path_project_list!G1814="draft"),"",IF(path_project_list!D1593&amp;" - "&amp;path_project_list!E1593&lt;&gt;" - ",path_project_list!D1593&amp;" - "&amp;path_project_list!E1593,""))</f>
        <v/>
      </c>
      <c r="B1593" s="76" t="b">
        <f>IF(COUNTIF(A$1:A1593,A:A)=1,MAX(B$1:B1592)+1)</f>
        <v>0</v>
      </c>
      <c r="C1593" s="73" t="str">
        <f t="shared" si="22"/>
        <v/>
      </c>
    </row>
    <row r="1594" spans="1:3">
      <c r="A1594" s="73" t="str">
        <f>IF(OR(path_project_list!F1815="course-collection",path_project_list!G1815="draft"),"",IF(path_project_list!D1594&amp;" - "&amp;path_project_list!E1594&lt;&gt;" - ",path_project_list!D1594&amp;" - "&amp;path_project_list!E1594,""))</f>
        <v/>
      </c>
      <c r="B1594" s="76" t="b">
        <f>IF(COUNTIF(A$1:A1594,A:A)=1,MAX(B$1:B1593)+1)</f>
        <v>0</v>
      </c>
      <c r="C1594" s="73" t="str">
        <f t="shared" si="22"/>
        <v/>
      </c>
    </row>
    <row r="1595" spans="1:3">
      <c r="A1595" s="73" t="str">
        <f>IF(OR(path_project_list!F1816="course-collection",path_project_list!G1816="draft"),"",IF(path_project_list!D1595&amp;" - "&amp;path_project_list!E1595&lt;&gt;" - ",path_project_list!D1595&amp;" - "&amp;path_project_list!E1595,""))</f>
        <v/>
      </c>
      <c r="B1595" s="76" t="b">
        <f>IF(COUNTIF(A$1:A1595,A:A)=1,MAX(B$1:B1594)+1)</f>
        <v>0</v>
      </c>
      <c r="C1595" s="73" t="str">
        <f t="shared" si="22"/>
        <v/>
      </c>
    </row>
    <row r="1596" spans="1:3">
      <c r="A1596" s="73" t="str">
        <f>IF(OR(path_project_list!F1817="course-collection",path_project_list!G1817="draft"),"",IF(path_project_list!D1596&amp;" - "&amp;path_project_list!E1596&lt;&gt;" - ",path_project_list!D1596&amp;" - "&amp;path_project_list!E1596,""))</f>
        <v/>
      </c>
      <c r="B1596" s="76" t="b">
        <f>IF(COUNTIF(A$1:A1596,A:A)=1,MAX(B$1:B1595)+1)</f>
        <v>0</v>
      </c>
      <c r="C1596" s="73" t="str">
        <f t="shared" si="22"/>
        <v/>
      </c>
    </row>
    <row r="1597" spans="1:3">
      <c r="A1597" s="73" t="str">
        <f>IF(OR(path_project_list!F1818="course-collection",path_project_list!G1818="draft"),"",IF(path_project_list!D1597&amp;" - "&amp;path_project_list!E1597&lt;&gt;" - ",path_project_list!D1597&amp;" - "&amp;path_project_list!E1597,""))</f>
        <v/>
      </c>
      <c r="B1597" s="76" t="b">
        <f>IF(COUNTIF(A$1:A1597,A:A)=1,MAX(B$1:B1596)+1)</f>
        <v>0</v>
      </c>
      <c r="C1597" s="73" t="str">
        <f t="shared" si="22"/>
        <v/>
      </c>
    </row>
    <row r="1598" spans="1:3">
      <c r="A1598" s="73" t="str">
        <f>IF(OR(path_project_list!F1819="course-collection",path_project_list!G1819="draft"),"",IF(path_project_list!D1598&amp;" - "&amp;path_project_list!E1598&lt;&gt;" - ",path_project_list!D1598&amp;" - "&amp;path_project_list!E1598,""))</f>
        <v/>
      </c>
      <c r="B1598" s="76" t="b">
        <f>IF(COUNTIF(A$1:A1598,A:A)=1,MAX(B$1:B1597)+1)</f>
        <v>0</v>
      </c>
      <c r="C1598" s="73" t="str">
        <f t="shared" si="22"/>
        <v/>
      </c>
    </row>
    <row r="1599" spans="1:3">
      <c r="A1599" s="73" t="str">
        <f>IF(OR(path_project_list!F1820="course-collection",path_project_list!G1820="draft"),"",IF(path_project_list!D1599&amp;" - "&amp;path_project_list!E1599&lt;&gt;" - ",path_project_list!D1599&amp;" - "&amp;path_project_list!E1599,""))</f>
        <v/>
      </c>
      <c r="B1599" s="76" t="b">
        <f>IF(COUNTIF(A$1:A1599,A:A)=1,MAX(B$1:B1598)+1)</f>
        <v>0</v>
      </c>
      <c r="C1599" s="73" t="str">
        <f t="shared" si="22"/>
        <v/>
      </c>
    </row>
    <row r="1600" spans="1:3">
      <c r="A1600" s="73" t="str">
        <f>IF(OR(path_project_list!F1821="course-collection",path_project_list!G1821="draft"),"",IF(path_project_list!D1600&amp;" - "&amp;path_project_list!E1600&lt;&gt;" - ",path_project_list!D1600&amp;" - "&amp;path_project_list!E1600,""))</f>
        <v/>
      </c>
      <c r="B1600" s="76" t="b">
        <f>IF(COUNTIF(A$1:A1600,A:A)=1,MAX(B$1:B1599)+1)</f>
        <v>0</v>
      </c>
      <c r="C1600" s="73" t="str">
        <f t="shared" si="22"/>
        <v/>
      </c>
    </row>
    <row r="1601" spans="1:3">
      <c r="A1601" s="73" t="str">
        <f>IF(OR(path_project_list!F1822="course-collection",path_project_list!G1822="draft"),"",IF(path_project_list!D1601&amp;" - "&amp;path_project_list!E1601&lt;&gt;" - ",path_project_list!D1601&amp;" - "&amp;path_project_list!E1601,""))</f>
        <v/>
      </c>
      <c r="B1601" s="76" t="b">
        <f>IF(COUNTIF(A$1:A1601,A:A)=1,MAX(B$1:B1600)+1)</f>
        <v>0</v>
      </c>
      <c r="C1601" s="73" t="str">
        <f t="shared" si="22"/>
        <v/>
      </c>
    </row>
    <row r="1602" spans="1:3">
      <c r="A1602" s="73" t="str">
        <f>IF(OR(path_project_list!F1823="course-collection",path_project_list!G1823="draft"),"",IF(path_project_list!D1602&amp;" - "&amp;path_project_list!E1602&lt;&gt;" - ",path_project_list!D1602&amp;" - "&amp;path_project_list!E1602,""))</f>
        <v/>
      </c>
      <c r="B1602" s="76" t="b">
        <f>IF(COUNTIF(A$1:A1602,A:A)=1,MAX(B$1:B1601)+1)</f>
        <v>0</v>
      </c>
      <c r="C1602" s="73" t="str">
        <f t="shared" si="22"/>
        <v/>
      </c>
    </row>
    <row r="1603" spans="1:3">
      <c r="A1603" s="73" t="str">
        <f>IF(OR(path_project_list!F1824="course-collection",path_project_list!G1824="draft"),"",IF(path_project_list!D1603&amp;" - "&amp;path_project_list!E1603&lt;&gt;" - ",path_project_list!D1603&amp;" - "&amp;path_project_list!E1603,""))</f>
        <v/>
      </c>
      <c r="B1603" s="76" t="b">
        <f>IF(COUNTIF(A$1:A1603,A:A)=1,MAX(B$1:B1602)+1)</f>
        <v>0</v>
      </c>
      <c r="C1603" s="73" t="str">
        <f t="shared" si="22"/>
        <v/>
      </c>
    </row>
    <row r="1604" spans="1:3">
      <c r="A1604" s="73" t="str">
        <f>IF(OR(path_project_list!F1825="course-collection",path_project_list!G1825="draft"),"",IF(path_project_list!D1604&amp;" - "&amp;path_project_list!E1604&lt;&gt;" - ",path_project_list!D1604&amp;" - "&amp;path_project_list!E1604,""))</f>
        <v/>
      </c>
      <c r="B1604" s="76" t="b">
        <f>IF(COUNTIF(A$1:A1604,A:A)=1,MAX(B$1:B1603)+1)</f>
        <v>0</v>
      </c>
      <c r="C1604" s="73" t="str">
        <f t="shared" si="22"/>
        <v/>
      </c>
    </row>
    <row r="1605" spans="1:3">
      <c r="A1605" s="73" t="str">
        <f>IF(OR(path_project_list!F1826="course-collection",path_project_list!G1826="draft"),"",IF(path_project_list!D1605&amp;" - "&amp;path_project_list!E1605&lt;&gt;" - ",path_project_list!D1605&amp;" - "&amp;path_project_list!E1605,""))</f>
        <v/>
      </c>
      <c r="B1605" s="76" t="b">
        <f>IF(COUNTIF(A$1:A1605,A:A)=1,MAX(B$1:B1604)+1)</f>
        <v>0</v>
      </c>
      <c r="C1605" s="73" t="str">
        <f t="shared" si="22"/>
        <v/>
      </c>
    </row>
    <row r="1606" spans="1:3">
      <c r="A1606" s="73" t="str">
        <f>IF(OR(path_project_list!F1827="course-collection",path_project_list!G1827="draft"),"",IF(path_project_list!D1606&amp;" - "&amp;path_project_list!E1606&lt;&gt;" - ",path_project_list!D1606&amp;" - "&amp;path_project_list!E1606,""))</f>
        <v/>
      </c>
      <c r="B1606" s="76" t="b">
        <f>IF(COUNTIF(A$1:A1606,A:A)=1,MAX(B$1:B1605)+1)</f>
        <v>0</v>
      </c>
      <c r="C1606" s="73" t="str">
        <f t="shared" si="22"/>
        <v/>
      </c>
    </row>
    <row r="1607" spans="1:3">
      <c r="A1607" s="73" t="str">
        <f>IF(OR(path_project_list!F1828="course-collection",path_project_list!G1828="draft"),"",IF(path_project_list!D1607&amp;" - "&amp;path_project_list!E1607&lt;&gt;" - ",path_project_list!D1607&amp;" - "&amp;path_project_list!E1607,""))</f>
        <v/>
      </c>
      <c r="B1607" s="76" t="b">
        <f>IF(COUNTIF(A$1:A1607,A:A)=1,MAX(B$1:B1606)+1)</f>
        <v>0</v>
      </c>
      <c r="C1607" s="73" t="str">
        <f t="shared" si="22"/>
        <v/>
      </c>
    </row>
    <row r="1608" spans="1:3">
      <c r="A1608" s="73" t="str">
        <f>IF(OR(path_project_list!F1829="course-collection",path_project_list!G1829="draft"),"",IF(path_project_list!D1608&amp;" - "&amp;path_project_list!E1608&lt;&gt;" - ",path_project_list!D1608&amp;" - "&amp;path_project_list!E1608,""))</f>
        <v/>
      </c>
      <c r="B1608" s="76" t="b">
        <f>IF(COUNTIF(A$1:A1608,A:A)=1,MAX(B$1:B1607)+1)</f>
        <v>0</v>
      </c>
      <c r="C1608" s="73" t="str">
        <f t="shared" si="22"/>
        <v/>
      </c>
    </row>
    <row r="1609" spans="1:3">
      <c r="A1609" s="73" t="str">
        <f>IF(OR(path_project_list!F1830="course-collection",path_project_list!G1830="draft"),"",IF(path_project_list!D1609&amp;" - "&amp;path_project_list!E1609&lt;&gt;" - ",path_project_list!D1609&amp;" - "&amp;path_project_list!E1609,""))</f>
        <v/>
      </c>
      <c r="B1609" s="76" t="b">
        <f>IF(COUNTIF(A$1:A1609,A:A)=1,MAX(B$1:B1608)+1)</f>
        <v>0</v>
      </c>
      <c r="C1609" s="73" t="str">
        <f t="shared" si="22"/>
        <v/>
      </c>
    </row>
    <row r="1610" spans="1:3">
      <c r="A1610" s="73" t="str">
        <f>IF(OR(path_project_list!F1831="course-collection",path_project_list!G1831="draft"),"",IF(path_project_list!D1610&amp;" - "&amp;path_project_list!E1610&lt;&gt;" - ",path_project_list!D1610&amp;" - "&amp;path_project_list!E1610,""))</f>
        <v/>
      </c>
      <c r="B1610" s="76" t="b">
        <f>IF(COUNTIF(A$1:A1610,A:A)=1,MAX(B$1:B1609)+1)</f>
        <v>0</v>
      </c>
      <c r="C1610" s="73" t="str">
        <f t="shared" si="22"/>
        <v/>
      </c>
    </row>
    <row r="1611" spans="1:3">
      <c r="A1611" s="73" t="str">
        <f>IF(OR(path_project_list!F1832="course-collection",path_project_list!G1832="draft"),"",IF(path_project_list!D1611&amp;" - "&amp;path_project_list!E1611&lt;&gt;" - ",path_project_list!D1611&amp;" - "&amp;path_project_list!E1611,""))</f>
        <v/>
      </c>
      <c r="B1611" s="76" t="b">
        <f>IF(COUNTIF(A$1:A1611,A:A)=1,MAX(B$1:B1610)+1)</f>
        <v>0</v>
      </c>
      <c r="C1611" s="73" t="str">
        <f t="shared" si="22"/>
        <v/>
      </c>
    </row>
    <row r="1612" spans="1:3">
      <c r="A1612" s="73" t="str">
        <f>IF(OR(path_project_list!F1833="course-collection",path_project_list!G1833="draft"),"",IF(path_project_list!D1612&amp;" - "&amp;path_project_list!E1612&lt;&gt;" - ",path_project_list!D1612&amp;" - "&amp;path_project_list!E1612,""))</f>
        <v/>
      </c>
      <c r="B1612" s="76" t="b">
        <f>IF(COUNTIF(A$1:A1612,A:A)=1,MAX(B$1:B1611)+1)</f>
        <v>0</v>
      </c>
      <c r="C1612" s="73" t="str">
        <f t="shared" si="22"/>
        <v/>
      </c>
    </row>
    <row r="1613" spans="1:3">
      <c r="A1613" s="73" t="str">
        <f>IF(OR(path_project_list!F1834="course-collection",path_project_list!G1834="draft"),"",IF(path_project_list!D1613&amp;" - "&amp;path_project_list!E1613&lt;&gt;" - ",path_project_list!D1613&amp;" - "&amp;path_project_list!E1613,""))</f>
        <v/>
      </c>
      <c r="B1613" s="76" t="b">
        <f>IF(COUNTIF(A$1:A1613,A:A)=1,MAX(B$1:B1612)+1)</f>
        <v>0</v>
      </c>
      <c r="C1613" s="73" t="str">
        <f t="shared" si="22"/>
        <v/>
      </c>
    </row>
    <row r="1614" spans="1:3">
      <c r="A1614" s="73" t="str">
        <f>IF(OR(path_project_list!F1835="course-collection",path_project_list!G1835="draft"),"",IF(path_project_list!D1614&amp;" - "&amp;path_project_list!E1614&lt;&gt;" - ",path_project_list!D1614&amp;" - "&amp;path_project_list!E1614,""))</f>
        <v/>
      </c>
      <c r="B1614" s="76" t="b">
        <f>IF(COUNTIF(A$1:A1614,A:A)=1,MAX(B$1:B1613)+1)</f>
        <v>0</v>
      </c>
      <c r="C1614" s="73" t="str">
        <f t="shared" si="22"/>
        <v/>
      </c>
    </row>
    <row r="1615" spans="1:3">
      <c r="A1615" s="73" t="str">
        <f>IF(OR(path_project_list!F1836="course-collection",path_project_list!G1836="draft"),"",IF(path_project_list!D1615&amp;" - "&amp;path_project_list!E1615&lt;&gt;" - ",path_project_list!D1615&amp;" - "&amp;path_project_list!E1615,""))</f>
        <v/>
      </c>
      <c r="B1615" s="76" t="b">
        <f>IF(COUNTIF(A$1:A1615,A:A)=1,MAX(B$1:B1614)+1)</f>
        <v>0</v>
      </c>
      <c r="C1615" s="73" t="str">
        <f t="shared" si="22"/>
        <v/>
      </c>
    </row>
    <row r="1616" spans="1:3">
      <c r="A1616" s="73" t="str">
        <f>IF(OR(path_project_list!F1837="course-collection",path_project_list!G1837="draft"),"",IF(path_project_list!D1616&amp;" - "&amp;path_project_list!E1616&lt;&gt;" - ",path_project_list!D1616&amp;" - "&amp;path_project_list!E1616,""))</f>
        <v/>
      </c>
      <c r="B1616" s="76" t="b">
        <f>IF(COUNTIF(A$1:A1616,A:A)=1,MAX(B$1:B1615)+1)</f>
        <v>0</v>
      </c>
      <c r="C1616" s="73" t="str">
        <f t="shared" si="22"/>
        <v/>
      </c>
    </row>
    <row r="1617" spans="1:3">
      <c r="A1617" s="73" t="str">
        <f>IF(OR(path_project_list!F1838="course-collection",path_project_list!G1838="draft"),"",IF(path_project_list!D1617&amp;" - "&amp;path_project_list!E1617&lt;&gt;" - ",path_project_list!D1617&amp;" - "&amp;path_project_list!E1617,""))</f>
        <v/>
      </c>
      <c r="B1617" s="76" t="b">
        <f>IF(COUNTIF(A$1:A1617,A:A)=1,MAX(B$1:B1616)+1)</f>
        <v>0</v>
      </c>
      <c r="C1617" s="73" t="str">
        <f t="shared" si="22"/>
        <v/>
      </c>
    </row>
    <row r="1618" spans="1:3">
      <c r="A1618" s="73" t="str">
        <f>IF(OR(path_project_list!F1839="course-collection",path_project_list!G1839="draft"),"",IF(path_project_list!D1618&amp;" - "&amp;path_project_list!E1618&lt;&gt;" - ",path_project_list!D1618&amp;" - "&amp;path_project_list!E1618,""))</f>
        <v/>
      </c>
      <c r="B1618" s="76" t="b">
        <f>IF(COUNTIF(A$1:A1618,A:A)=1,MAX(B$1:B1617)+1)</f>
        <v>0</v>
      </c>
      <c r="C1618" s="73" t="str">
        <f t="shared" ref="C1618:C1681" si="23">INDEX(A:A,MATCH(ROW()-1,B:B),0)</f>
        <v/>
      </c>
    </row>
    <row r="1619" spans="1:3">
      <c r="A1619" s="73" t="str">
        <f>IF(OR(path_project_list!F1840="course-collection",path_project_list!G1840="draft"),"",IF(path_project_list!D1619&amp;" - "&amp;path_project_list!E1619&lt;&gt;" - ",path_project_list!D1619&amp;" - "&amp;path_project_list!E1619,""))</f>
        <v/>
      </c>
      <c r="B1619" s="76" t="b">
        <f>IF(COUNTIF(A$1:A1619,A:A)=1,MAX(B$1:B1618)+1)</f>
        <v>0</v>
      </c>
      <c r="C1619" s="73" t="str">
        <f t="shared" si="23"/>
        <v/>
      </c>
    </row>
    <row r="1620" spans="1:3">
      <c r="A1620" s="73" t="str">
        <f>IF(OR(path_project_list!F1841="course-collection",path_project_list!G1841="draft"),"",IF(path_project_list!D1620&amp;" - "&amp;path_project_list!E1620&lt;&gt;" - ",path_project_list!D1620&amp;" - "&amp;path_project_list!E1620,""))</f>
        <v/>
      </c>
      <c r="B1620" s="76" t="b">
        <f>IF(COUNTIF(A$1:A1620,A:A)=1,MAX(B$1:B1619)+1)</f>
        <v>0</v>
      </c>
      <c r="C1620" s="73" t="str">
        <f t="shared" si="23"/>
        <v/>
      </c>
    </row>
    <row r="1621" spans="1:3">
      <c r="A1621" s="73" t="str">
        <f>IF(OR(path_project_list!F1842="course-collection",path_project_list!G1842="draft"),"",IF(path_project_list!D1621&amp;" - "&amp;path_project_list!E1621&lt;&gt;" - ",path_project_list!D1621&amp;" - "&amp;path_project_list!E1621,""))</f>
        <v/>
      </c>
      <c r="B1621" s="76" t="b">
        <f>IF(COUNTIF(A$1:A1621,A:A)=1,MAX(B$1:B1620)+1)</f>
        <v>0</v>
      </c>
      <c r="C1621" s="73" t="str">
        <f t="shared" si="23"/>
        <v/>
      </c>
    </row>
    <row r="1622" spans="1:3">
      <c r="A1622" s="73" t="str">
        <f>IF(OR(path_project_list!F1843="course-collection",path_project_list!G1843="draft"),"",IF(path_project_list!D1622&amp;" - "&amp;path_project_list!E1622&lt;&gt;" - ",path_project_list!D1622&amp;" - "&amp;path_project_list!E1622,""))</f>
        <v/>
      </c>
      <c r="B1622" s="76" t="b">
        <f>IF(COUNTIF(A$1:A1622,A:A)=1,MAX(B$1:B1621)+1)</f>
        <v>0</v>
      </c>
      <c r="C1622" s="73" t="str">
        <f t="shared" si="23"/>
        <v/>
      </c>
    </row>
    <row r="1623" spans="1:3">
      <c r="A1623" s="73" t="str">
        <f>IF(OR(path_project_list!F1844="course-collection",path_project_list!G1844="draft"),"",IF(path_project_list!D1623&amp;" - "&amp;path_project_list!E1623&lt;&gt;" - ",path_project_list!D1623&amp;" - "&amp;path_project_list!E1623,""))</f>
        <v/>
      </c>
      <c r="B1623" s="76" t="b">
        <f>IF(COUNTIF(A$1:A1623,A:A)=1,MAX(B$1:B1622)+1)</f>
        <v>0</v>
      </c>
      <c r="C1623" s="73" t="str">
        <f t="shared" si="23"/>
        <v/>
      </c>
    </row>
    <row r="1624" spans="1:3">
      <c r="A1624" s="73" t="str">
        <f>IF(OR(path_project_list!F1845="course-collection",path_project_list!G1845="draft"),"",IF(path_project_list!D1624&amp;" - "&amp;path_project_list!E1624&lt;&gt;" - ",path_project_list!D1624&amp;" - "&amp;path_project_list!E1624,""))</f>
        <v/>
      </c>
      <c r="B1624" s="76" t="b">
        <f>IF(COUNTIF(A$1:A1624,A:A)=1,MAX(B$1:B1623)+1)</f>
        <v>0</v>
      </c>
      <c r="C1624" s="73" t="str">
        <f t="shared" si="23"/>
        <v/>
      </c>
    </row>
    <row r="1625" spans="1:3">
      <c r="A1625" s="73" t="str">
        <f>IF(OR(path_project_list!F1846="course-collection",path_project_list!G1846="draft"),"",IF(path_project_list!D1625&amp;" - "&amp;path_project_list!E1625&lt;&gt;" - ",path_project_list!D1625&amp;" - "&amp;path_project_list!E1625,""))</f>
        <v/>
      </c>
      <c r="B1625" s="76" t="b">
        <f>IF(COUNTIF(A$1:A1625,A:A)=1,MAX(B$1:B1624)+1)</f>
        <v>0</v>
      </c>
      <c r="C1625" s="73" t="str">
        <f t="shared" si="23"/>
        <v/>
      </c>
    </row>
    <row r="1626" spans="1:3">
      <c r="A1626" s="73" t="str">
        <f>IF(OR(path_project_list!F1847="course-collection",path_project_list!G1847="draft"),"",IF(path_project_list!D1626&amp;" - "&amp;path_project_list!E1626&lt;&gt;" - ",path_project_list!D1626&amp;" - "&amp;path_project_list!E1626,""))</f>
        <v/>
      </c>
      <c r="B1626" s="76" t="b">
        <f>IF(COUNTIF(A$1:A1626,A:A)=1,MAX(B$1:B1625)+1)</f>
        <v>0</v>
      </c>
      <c r="C1626" s="73" t="str">
        <f t="shared" si="23"/>
        <v/>
      </c>
    </row>
    <row r="1627" spans="1:3">
      <c r="A1627" s="73" t="str">
        <f>IF(OR(path_project_list!F1848="course-collection",path_project_list!G1848="draft"),"",IF(path_project_list!D1627&amp;" - "&amp;path_project_list!E1627&lt;&gt;" - ",path_project_list!D1627&amp;" - "&amp;path_project_list!E1627,""))</f>
        <v/>
      </c>
      <c r="B1627" s="76" t="b">
        <f>IF(COUNTIF(A$1:A1627,A:A)=1,MAX(B$1:B1626)+1)</f>
        <v>0</v>
      </c>
      <c r="C1627" s="73" t="str">
        <f t="shared" si="23"/>
        <v/>
      </c>
    </row>
    <row r="1628" spans="1:3">
      <c r="A1628" s="73" t="str">
        <f>IF(OR(path_project_list!F1849="course-collection",path_project_list!G1849="draft"),"",IF(path_project_list!D1628&amp;" - "&amp;path_project_list!E1628&lt;&gt;" - ",path_project_list!D1628&amp;" - "&amp;path_project_list!E1628,""))</f>
        <v/>
      </c>
      <c r="B1628" s="76" t="b">
        <f>IF(COUNTIF(A$1:A1628,A:A)=1,MAX(B$1:B1627)+1)</f>
        <v>0</v>
      </c>
      <c r="C1628" s="73" t="str">
        <f t="shared" si="23"/>
        <v/>
      </c>
    </row>
    <row r="1629" spans="1:3">
      <c r="A1629" s="73" t="str">
        <f>IF(OR(path_project_list!F1850="course-collection",path_project_list!G1850="draft"),"",IF(path_project_list!D1629&amp;" - "&amp;path_project_list!E1629&lt;&gt;" - ",path_project_list!D1629&amp;" - "&amp;path_project_list!E1629,""))</f>
        <v/>
      </c>
      <c r="B1629" s="76" t="b">
        <f>IF(COUNTIF(A$1:A1629,A:A)=1,MAX(B$1:B1628)+1)</f>
        <v>0</v>
      </c>
      <c r="C1629" s="73" t="str">
        <f t="shared" si="23"/>
        <v/>
      </c>
    </row>
    <row r="1630" spans="1:3">
      <c r="A1630" s="73" t="str">
        <f>IF(OR(path_project_list!F1851="course-collection",path_project_list!G1851="draft"),"",IF(path_project_list!D1630&amp;" - "&amp;path_project_list!E1630&lt;&gt;" - ",path_project_list!D1630&amp;" - "&amp;path_project_list!E1630,""))</f>
        <v/>
      </c>
      <c r="B1630" s="76" t="b">
        <f>IF(COUNTIF(A$1:A1630,A:A)=1,MAX(B$1:B1629)+1)</f>
        <v>0</v>
      </c>
      <c r="C1630" s="73" t="str">
        <f t="shared" si="23"/>
        <v/>
      </c>
    </row>
    <row r="1631" spans="1:3">
      <c r="A1631" s="73" t="str">
        <f>IF(OR(path_project_list!F1852="course-collection",path_project_list!G1852="draft"),"",IF(path_project_list!D1631&amp;" - "&amp;path_project_list!E1631&lt;&gt;" - ",path_project_list!D1631&amp;" - "&amp;path_project_list!E1631,""))</f>
        <v/>
      </c>
      <c r="B1631" s="76" t="b">
        <f>IF(COUNTIF(A$1:A1631,A:A)=1,MAX(B$1:B1630)+1)</f>
        <v>0</v>
      </c>
      <c r="C1631" s="73" t="str">
        <f t="shared" si="23"/>
        <v/>
      </c>
    </row>
    <row r="1632" spans="1:3">
      <c r="A1632" s="73" t="str">
        <f>IF(OR(path_project_list!F1853="course-collection",path_project_list!G1853="draft"),"",IF(path_project_list!D1632&amp;" - "&amp;path_project_list!E1632&lt;&gt;" - ",path_project_list!D1632&amp;" - "&amp;path_project_list!E1632,""))</f>
        <v/>
      </c>
      <c r="B1632" s="76" t="b">
        <f>IF(COUNTIF(A$1:A1632,A:A)=1,MAX(B$1:B1631)+1)</f>
        <v>0</v>
      </c>
      <c r="C1632" s="73" t="str">
        <f t="shared" si="23"/>
        <v/>
      </c>
    </row>
    <row r="1633" spans="1:3">
      <c r="A1633" s="73" t="str">
        <f>IF(OR(path_project_list!F1854="course-collection",path_project_list!G1854="draft"),"",IF(path_project_list!D1633&amp;" - "&amp;path_project_list!E1633&lt;&gt;" - ",path_project_list!D1633&amp;" - "&amp;path_project_list!E1633,""))</f>
        <v/>
      </c>
      <c r="B1633" s="76" t="b">
        <f>IF(COUNTIF(A$1:A1633,A:A)=1,MAX(B$1:B1632)+1)</f>
        <v>0</v>
      </c>
      <c r="C1633" s="73" t="str">
        <f t="shared" si="23"/>
        <v/>
      </c>
    </row>
    <row r="1634" spans="1:3">
      <c r="A1634" s="73" t="str">
        <f>IF(OR(path_project_list!F1855="course-collection",path_project_list!G1855="draft"),"",IF(path_project_list!D1634&amp;" - "&amp;path_project_list!E1634&lt;&gt;" - ",path_project_list!D1634&amp;" - "&amp;path_project_list!E1634,""))</f>
        <v/>
      </c>
      <c r="B1634" s="76" t="b">
        <f>IF(COUNTIF(A$1:A1634,A:A)=1,MAX(B$1:B1633)+1)</f>
        <v>0</v>
      </c>
      <c r="C1634" s="73" t="str">
        <f t="shared" si="23"/>
        <v/>
      </c>
    </row>
    <row r="1635" spans="1:3">
      <c r="A1635" s="73" t="str">
        <f>IF(OR(path_project_list!F1856="course-collection",path_project_list!G1856="draft"),"",IF(path_project_list!D1635&amp;" - "&amp;path_project_list!E1635&lt;&gt;" - ",path_project_list!D1635&amp;" - "&amp;path_project_list!E1635,""))</f>
        <v/>
      </c>
      <c r="B1635" s="76" t="b">
        <f>IF(COUNTIF(A$1:A1635,A:A)=1,MAX(B$1:B1634)+1)</f>
        <v>0</v>
      </c>
      <c r="C1635" s="73" t="str">
        <f t="shared" si="23"/>
        <v/>
      </c>
    </row>
    <row r="1636" spans="1:3">
      <c r="A1636" s="73" t="str">
        <f>IF(OR(path_project_list!F1857="course-collection",path_project_list!G1857="draft"),"",IF(path_project_list!D1636&amp;" - "&amp;path_project_list!E1636&lt;&gt;" - ",path_project_list!D1636&amp;" - "&amp;path_project_list!E1636,""))</f>
        <v/>
      </c>
      <c r="B1636" s="76" t="b">
        <f>IF(COUNTIF(A$1:A1636,A:A)=1,MAX(B$1:B1635)+1)</f>
        <v>0</v>
      </c>
      <c r="C1636" s="73" t="str">
        <f t="shared" si="23"/>
        <v/>
      </c>
    </row>
    <row r="1637" spans="1:3">
      <c r="A1637" s="73" t="str">
        <f>IF(OR(path_project_list!F1858="course-collection",path_project_list!G1858="draft"),"",IF(path_project_list!D1637&amp;" - "&amp;path_project_list!E1637&lt;&gt;" - ",path_project_list!D1637&amp;" - "&amp;path_project_list!E1637,""))</f>
        <v/>
      </c>
      <c r="B1637" s="76" t="b">
        <f>IF(COUNTIF(A$1:A1637,A:A)=1,MAX(B$1:B1636)+1)</f>
        <v>0</v>
      </c>
      <c r="C1637" s="73" t="str">
        <f t="shared" si="23"/>
        <v/>
      </c>
    </row>
    <row r="1638" spans="1:3">
      <c r="A1638" s="73" t="str">
        <f>IF(OR(path_project_list!F1859="course-collection",path_project_list!G1859="draft"),"",IF(path_project_list!D1638&amp;" - "&amp;path_project_list!E1638&lt;&gt;" - ",path_project_list!D1638&amp;" - "&amp;path_project_list!E1638,""))</f>
        <v/>
      </c>
      <c r="B1638" s="76" t="b">
        <f>IF(COUNTIF(A$1:A1638,A:A)=1,MAX(B$1:B1637)+1)</f>
        <v>0</v>
      </c>
      <c r="C1638" s="73" t="str">
        <f t="shared" si="23"/>
        <v/>
      </c>
    </row>
    <row r="1639" spans="1:3">
      <c r="A1639" s="73" t="str">
        <f>IF(OR(path_project_list!F1860="course-collection",path_project_list!G1860="draft"),"",IF(path_project_list!D1639&amp;" - "&amp;path_project_list!E1639&lt;&gt;" - ",path_project_list!D1639&amp;" - "&amp;path_project_list!E1639,""))</f>
        <v/>
      </c>
      <c r="B1639" s="76" t="b">
        <f>IF(COUNTIF(A$1:A1639,A:A)=1,MAX(B$1:B1638)+1)</f>
        <v>0</v>
      </c>
      <c r="C1639" s="73" t="str">
        <f t="shared" si="23"/>
        <v/>
      </c>
    </row>
    <row r="1640" spans="1:3">
      <c r="A1640" s="73" t="str">
        <f>IF(OR(path_project_list!F1861="course-collection",path_project_list!G1861="draft"),"",IF(path_project_list!D1640&amp;" - "&amp;path_project_list!E1640&lt;&gt;" - ",path_project_list!D1640&amp;" - "&amp;path_project_list!E1640,""))</f>
        <v/>
      </c>
      <c r="B1640" s="76" t="b">
        <f>IF(COUNTIF(A$1:A1640,A:A)=1,MAX(B$1:B1639)+1)</f>
        <v>0</v>
      </c>
      <c r="C1640" s="73" t="str">
        <f t="shared" si="23"/>
        <v/>
      </c>
    </row>
    <row r="1641" spans="1:3">
      <c r="A1641" s="73" t="str">
        <f>IF(OR(path_project_list!F1862="course-collection",path_project_list!G1862="draft"),"",IF(path_project_list!D1641&amp;" - "&amp;path_project_list!E1641&lt;&gt;" - ",path_project_list!D1641&amp;" - "&amp;path_project_list!E1641,""))</f>
        <v/>
      </c>
      <c r="B1641" s="76" t="b">
        <f>IF(COUNTIF(A$1:A1641,A:A)=1,MAX(B$1:B1640)+1)</f>
        <v>0</v>
      </c>
      <c r="C1641" s="73" t="str">
        <f t="shared" si="23"/>
        <v/>
      </c>
    </row>
    <row r="1642" spans="1:3">
      <c r="A1642" s="73" t="str">
        <f>IF(OR(path_project_list!F1863="course-collection",path_project_list!G1863="draft"),"",IF(path_project_list!D1642&amp;" - "&amp;path_project_list!E1642&lt;&gt;" - ",path_project_list!D1642&amp;" - "&amp;path_project_list!E1642,""))</f>
        <v/>
      </c>
      <c r="B1642" s="76" t="b">
        <f>IF(COUNTIF(A$1:A1642,A:A)=1,MAX(B$1:B1641)+1)</f>
        <v>0</v>
      </c>
      <c r="C1642" s="73" t="str">
        <f t="shared" si="23"/>
        <v/>
      </c>
    </row>
    <row r="1643" spans="1:3">
      <c r="A1643" s="73" t="str">
        <f>IF(OR(path_project_list!F1864="course-collection",path_project_list!G1864="draft"),"",IF(path_project_list!D1643&amp;" - "&amp;path_project_list!E1643&lt;&gt;" - ",path_project_list!D1643&amp;" - "&amp;path_project_list!E1643,""))</f>
        <v/>
      </c>
      <c r="B1643" s="76" t="b">
        <f>IF(COUNTIF(A$1:A1643,A:A)=1,MAX(B$1:B1642)+1)</f>
        <v>0</v>
      </c>
      <c r="C1643" s="73" t="str">
        <f t="shared" si="23"/>
        <v/>
      </c>
    </row>
    <row r="1644" spans="1:3">
      <c r="A1644" s="73" t="str">
        <f>IF(OR(path_project_list!F1865="course-collection",path_project_list!G1865="draft"),"",IF(path_project_list!D1644&amp;" - "&amp;path_project_list!E1644&lt;&gt;" - ",path_project_list!D1644&amp;" - "&amp;path_project_list!E1644,""))</f>
        <v/>
      </c>
      <c r="B1644" s="76" t="b">
        <f>IF(COUNTIF(A$1:A1644,A:A)=1,MAX(B$1:B1643)+1)</f>
        <v>0</v>
      </c>
      <c r="C1644" s="73" t="str">
        <f t="shared" si="23"/>
        <v/>
      </c>
    </row>
    <row r="1645" spans="1:3">
      <c r="A1645" s="73" t="str">
        <f>IF(OR(path_project_list!F1866="course-collection",path_project_list!G1866="draft"),"",IF(path_project_list!D1645&amp;" - "&amp;path_project_list!E1645&lt;&gt;" - ",path_project_list!D1645&amp;" - "&amp;path_project_list!E1645,""))</f>
        <v/>
      </c>
      <c r="B1645" s="76" t="b">
        <f>IF(COUNTIF(A$1:A1645,A:A)=1,MAX(B$1:B1644)+1)</f>
        <v>0</v>
      </c>
      <c r="C1645" s="73" t="str">
        <f t="shared" si="23"/>
        <v/>
      </c>
    </row>
    <row r="1646" spans="1:3">
      <c r="A1646" s="73" t="str">
        <f>IF(OR(path_project_list!F1867="course-collection",path_project_list!G1867="draft"),"",IF(path_project_list!D1646&amp;" - "&amp;path_project_list!E1646&lt;&gt;" - ",path_project_list!D1646&amp;" - "&amp;path_project_list!E1646,""))</f>
        <v/>
      </c>
      <c r="B1646" s="76" t="b">
        <f>IF(COUNTIF(A$1:A1646,A:A)=1,MAX(B$1:B1645)+1)</f>
        <v>0</v>
      </c>
      <c r="C1646" s="73" t="str">
        <f t="shared" si="23"/>
        <v/>
      </c>
    </row>
    <row r="1647" spans="1:3">
      <c r="A1647" s="73" t="str">
        <f>IF(OR(path_project_list!F1868="course-collection",path_project_list!G1868="draft"),"",IF(path_project_list!D1647&amp;" - "&amp;path_project_list!E1647&lt;&gt;" - ",path_project_list!D1647&amp;" - "&amp;path_project_list!E1647,""))</f>
        <v/>
      </c>
      <c r="B1647" s="76" t="b">
        <f>IF(COUNTIF(A$1:A1647,A:A)=1,MAX(B$1:B1646)+1)</f>
        <v>0</v>
      </c>
      <c r="C1647" s="73" t="str">
        <f t="shared" si="23"/>
        <v/>
      </c>
    </row>
    <row r="1648" spans="1:3">
      <c r="A1648" s="73" t="str">
        <f>IF(OR(path_project_list!F1869="course-collection",path_project_list!G1869="draft"),"",IF(path_project_list!D1648&amp;" - "&amp;path_project_list!E1648&lt;&gt;" - ",path_project_list!D1648&amp;" - "&amp;path_project_list!E1648,""))</f>
        <v/>
      </c>
      <c r="B1648" s="76" t="b">
        <f>IF(COUNTIF(A$1:A1648,A:A)=1,MAX(B$1:B1647)+1)</f>
        <v>0</v>
      </c>
      <c r="C1648" s="73" t="str">
        <f t="shared" si="23"/>
        <v/>
      </c>
    </row>
    <row r="1649" spans="1:3">
      <c r="A1649" s="73" t="str">
        <f>IF(OR(path_project_list!F1870="course-collection",path_project_list!G1870="draft"),"",IF(path_project_list!D1649&amp;" - "&amp;path_project_list!E1649&lt;&gt;" - ",path_project_list!D1649&amp;" - "&amp;path_project_list!E1649,""))</f>
        <v/>
      </c>
      <c r="B1649" s="76" t="b">
        <f>IF(COUNTIF(A$1:A1649,A:A)=1,MAX(B$1:B1648)+1)</f>
        <v>0</v>
      </c>
      <c r="C1649" s="73" t="str">
        <f t="shared" si="23"/>
        <v/>
      </c>
    </row>
    <row r="1650" spans="1:3">
      <c r="A1650" s="73" t="str">
        <f>IF(OR(path_project_list!F1871="course-collection",path_project_list!G1871="draft"),"",IF(path_project_list!D1650&amp;" - "&amp;path_project_list!E1650&lt;&gt;" - ",path_project_list!D1650&amp;" - "&amp;path_project_list!E1650,""))</f>
        <v/>
      </c>
      <c r="B1650" s="76" t="b">
        <f>IF(COUNTIF(A$1:A1650,A:A)=1,MAX(B$1:B1649)+1)</f>
        <v>0</v>
      </c>
      <c r="C1650" s="73" t="str">
        <f t="shared" si="23"/>
        <v/>
      </c>
    </row>
    <row r="1651" spans="1:3">
      <c r="A1651" s="73" t="str">
        <f>IF(OR(path_project_list!F1872="course-collection",path_project_list!G1872="draft"),"",IF(path_project_list!D1651&amp;" - "&amp;path_project_list!E1651&lt;&gt;" - ",path_project_list!D1651&amp;" - "&amp;path_project_list!E1651,""))</f>
        <v/>
      </c>
      <c r="B1651" s="76" t="b">
        <f>IF(COUNTIF(A$1:A1651,A:A)=1,MAX(B$1:B1650)+1)</f>
        <v>0</v>
      </c>
      <c r="C1651" s="73" t="str">
        <f t="shared" si="23"/>
        <v/>
      </c>
    </row>
    <row r="1652" spans="1:3">
      <c r="A1652" s="73" t="str">
        <f>IF(OR(path_project_list!F1873="course-collection",path_project_list!G1873="draft"),"",IF(path_project_list!D1652&amp;" - "&amp;path_project_list!E1652&lt;&gt;" - ",path_project_list!D1652&amp;" - "&amp;path_project_list!E1652,""))</f>
        <v/>
      </c>
      <c r="B1652" s="76" t="b">
        <f>IF(COUNTIF(A$1:A1652,A:A)=1,MAX(B$1:B1651)+1)</f>
        <v>0</v>
      </c>
      <c r="C1652" s="73" t="str">
        <f t="shared" si="23"/>
        <v/>
      </c>
    </row>
    <row r="1653" spans="1:3">
      <c r="A1653" s="73" t="str">
        <f>IF(OR(path_project_list!F1874="course-collection",path_project_list!G1874="draft"),"",IF(path_project_list!D1653&amp;" - "&amp;path_project_list!E1653&lt;&gt;" - ",path_project_list!D1653&amp;" - "&amp;path_project_list!E1653,""))</f>
        <v/>
      </c>
      <c r="B1653" s="76" t="b">
        <f>IF(COUNTIF(A$1:A1653,A:A)=1,MAX(B$1:B1652)+1)</f>
        <v>0</v>
      </c>
      <c r="C1653" s="73" t="str">
        <f t="shared" si="23"/>
        <v/>
      </c>
    </row>
    <row r="1654" spans="1:3">
      <c r="A1654" s="73" t="str">
        <f>IF(OR(path_project_list!F1875="course-collection",path_project_list!G1875="draft"),"",IF(path_project_list!D1654&amp;" - "&amp;path_project_list!E1654&lt;&gt;" - ",path_project_list!D1654&amp;" - "&amp;path_project_list!E1654,""))</f>
        <v/>
      </c>
      <c r="B1654" s="76" t="b">
        <f>IF(COUNTIF(A$1:A1654,A:A)=1,MAX(B$1:B1653)+1)</f>
        <v>0</v>
      </c>
      <c r="C1654" s="73" t="str">
        <f t="shared" si="23"/>
        <v/>
      </c>
    </row>
    <row r="1655" spans="1:3">
      <c r="A1655" s="73" t="str">
        <f>IF(OR(path_project_list!F1876="course-collection",path_project_list!G1876="draft"),"",IF(path_project_list!D1655&amp;" - "&amp;path_project_list!E1655&lt;&gt;" - ",path_project_list!D1655&amp;" - "&amp;path_project_list!E1655,""))</f>
        <v/>
      </c>
      <c r="B1655" s="76" t="b">
        <f>IF(COUNTIF(A$1:A1655,A:A)=1,MAX(B$1:B1654)+1)</f>
        <v>0</v>
      </c>
      <c r="C1655" s="73" t="str">
        <f t="shared" si="23"/>
        <v/>
      </c>
    </row>
    <row r="1656" spans="1:3">
      <c r="A1656" s="73" t="str">
        <f>IF(OR(path_project_list!F1877="course-collection",path_project_list!G1877="draft"),"",IF(path_project_list!D1656&amp;" - "&amp;path_project_list!E1656&lt;&gt;" - ",path_project_list!D1656&amp;" - "&amp;path_project_list!E1656,""))</f>
        <v/>
      </c>
      <c r="B1656" s="76" t="b">
        <f>IF(COUNTIF(A$1:A1656,A:A)=1,MAX(B$1:B1655)+1)</f>
        <v>0</v>
      </c>
      <c r="C1656" s="73" t="str">
        <f t="shared" si="23"/>
        <v/>
      </c>
    </row>
    <row r="1657" spans="1:3">
      <c r="A1657" s="73" t="str">
        <f>IF(OR(path_project_list!F1878="course-collection",path_project_list!G1878="draft"),"",IF(path_project_list!D1657&amp;" - "&amp;path_project_list!E1657&lt;&gt;" - ",path_project_list!D1657&amp;" - "&amp;path_project_list!E1657,""))</f>
        <v/>
      </c>
      <c r="B1657" s="76" t="b">
        <f>IF(COUNTIF(A$1:A1657,A:A)=1,MAX(B$1:B1656)+1)</f>
        <v>0</v>
      </c>
      <c r="C1657" s="73" t="str">
        <f t="shared" si="23"/>
        <v/>
      </c>
    </row>
    <row r="1658" spans="1:3">
      <c r="A1658" s="73" t="str">
        <f>IF(OR(path_project_list!F1879="course-collection",path_project_list!G1879="draft"),"",IF(path_project_list!D1658&amp;" - "&amp;path_project_list!E1658&lt;&gt;" - ",path_project_list!D1658&amp;" - "&amp;path_project_list!E1658,""))</f>
        <v/>
      </c>
      <c r="B1658" s="76" t="b">
        <f>IF(COUNTIF(A$1:A1658,A:A)=1,MAX(B$1:B1657)+1)</f>
        <v>0</v>
      </c>
      <c r="C1658" s="73" t="str">
        <f t="shared" si="23"/>
        <v/>
      </c>
    </row>
    <row r="1659" spans="1:3">
      <c r="A1659" s="73" t="str">
        <f>IF(OR(path_project_list!F1880="course-collection",path_project_list!G1880="draft"),"",IF(path_project_list!D1659&amp;" - "&amp;path_project_list!E1659&lt;&gt;" - ",path_project_list!D1659&amp;" - "&amp;path_project_list!E1659,""))</f>
        <v/>
      </c>
      <c r="B1659" s="76" t="b">
        <f>IF(COUNTIF(A$1:A1659,A:A)=1,MAX(B$1:B1658)+1)</f>
        <v>0</v>
      </c>
      <c r="C1659" s="73" t="str">
        <f t="shared" si="23"/>
        <v/>
      </c>
    </row>
    <row r="1660" spans="1:3">
      <c r="A1660" s="73" t="str">
        <f>IF(OR(path_project_list!F1881="course-collection",path_project_list!G1881="draft"),"",IF(path_project_list!D1660&amp;" - "&amp;path_project_list!E1660&lt;&gt;" - ",path_project_list!D1660&amp;" - "&amp;path_project_list!E1660,""))</f>
        <v/>
      </c>
      <c r="B1660" s="76" t="b">
        <f>IF(COUNTIF(A$1:A1660,A:A)=1,MAX(B$1:B1659)+1)</f>
        <v>0</v>
      </c>
      <c r="C1660" s="73" t="str">
        <f t="shared" si="23"/>
        <v/>
      </c>
    </row>
    <row r="1661" spans="1:3">
      <c r="A1661" s="73" t="str">
        <f>IF(OR(path_project_list!F1882="course-collection",path_project_list!G1882="draft"),"",IF(path_project_list!D1661&amp;" - "&amp;path_project_list!E1661&lt;&gt;" - ",path_project_list!D1661&amp;" - "&amp;path_project_list!E1661,""))</f>
        <v/>
      </c>
      <c r="B1661" s="76" t="b">
        <f>IF(COUNTIF(A$1:A1661,A:A)=1,MAX(B$1:B1660)+1)</f>
        <v>0</v>
      </c>
      <c r="C1661" s="73" t="str">
        <f t="shared" si="23"/>
        <v/>
      </c>
    </row>
    <row r="1662" spans="1:3">
      <c r="A1662" s="73" t="str">
        <f>IF(OR(path_project_list!F1883="course-collection",path_project_list!G1883="draft"),"",IF(path_project_list!D1662&amp;" - "&amp;path_project_list!E1662&lt;&gt;" - ",path_project_list!D1662&amp;" - "&amp;path_project_list!E1662,""))</f>
        <v/>
      </c>
      <c r="B1662" s="76" t="b">
        <f>IF(COUNTIF(A$1:A1662,A:A)=1,MAX(B$1:B1661)+1)</f>
        <v>0</v>
      </c>
      <c r="C1662" s="73" t="str">
        <f t="shared" si="23"/>
        <v/>
      </c>
    </row>
    <row r="1663" spans="1:3">
      <c r="A1663" s="73" t="str">
        <f>IF(OR(path_project_list!F1884="course-collection",path_project_list!G1884="draft"),"",IF(path_project_list!D1663&amp;" - "&amp;path_project_list!E1663&lt;&gt;" - ",path_project_list!D1663&amp;" - "&amp;path_project_list!E1663,""))</f>
        <v/>
      </c>
      <c r="B1663" s="76" t="b">
        <f>IF(COUNTIF(A$1:A1663,A:A)=1,MAX(B$1:B1662)+1)</f>
        <v>0</v>
      </c>
      <c r="C1663" s="73" t="str">
        <f t="shared" si="23"/>
        <v/>
      </c>
    </row>
    <row r="1664" spans="1:3">
      <c r="A1664" s="73" t="str">
        <f>IF(OR(path_project_list!F1885="course-collection",path_project_list!G1885="draft"),"",IF(path_project_list!D1664&amp;" - "&amp;path_project_list!E1664&lt;&gt;" - ",path_project_list!D1664&amp;" - "&amp;path_project_list!E1664,""))</f>
        <v/>
      </c>
      <c r="B1664" s="76" t="b">
        <f>IF(COUNTIF(A$1:A1664,A:A)=1,MAX(B$1:B1663)+1)</f>
        <v>0</v>
      </c>
      <c r="C1664" s="73" t="str">
        <f t="shared" si="23"/>
        <v/>
      </c>
    </row>
    <row r="1665" spans="1:3">
      <c r="A1665" s="73" t="str">
        <f>IF(OR(path_project_list!F1886="course-collection",path_project_list!G1886="draft"),"",IF(path_project_list!D1665&amp;" - "&amp;path_project_list!E1665&lt;&gt;" - ",path_project_list!D1665&amp;" - "&amp;path_project_list!E1665,""))</f>
        <v/>
      </c>
      <c r="B1665" s="76" t="b">
        <f>IF(COUNTIF(A$1:A1665,A:A)=1,MAX(B$1:B1664)+1)</f>
        <v>0</v>
      </c>
      <c r="C1665" s="73" t="str">
        <f t="shared" si="23"/>
        <v/>
      </c>
    </row>
    <row r="1666" spans="1:3">
      <c r="A1666" s="73" t="str">
        <f>IF(OR(path_project_list!F1887="course-collection",path_project_list!G1887="draft"),"",IF(path_project_list!D1666&amp;" - "&amp;path_project_list!E1666&lt;&gt;" - ",path_project_list!D1666&amp;" - "&amp;path_project_list!E1666,""))</f>
        <v/>
      </c>
      <c r="B1666" s="76" t="b">
        <f>IF(COUNTIF(A$1:A1666,A:A)=1,MAX(B$1:B1665)+1)</f>
        <v>0</v>
      </c>
      <c r="C1666" s="73" t="str">
        <f t="shared" si="23"/>
        <v/>
      </c>
    </row>
    <row r="1667" spans="1:3">
      <c r="A1667" s="73" t="str">
        <f>IF(OR(path_project_list!F1888="course-collection",path_project_list!G1888="draft"),"",IF(path_project_list!D1667&amp;" - "&amp;path_project_list!E1667&lt;&gt;" - ",path_project_list!D1667&amp;" - "&amp;path_project_list!E1667,""))</f>
        <v/>
      </c>
      <c r="B1667" s="76" t="b">
        <f>IF(COUNTIF(A$1:A1667,A:A)=1,MAX(B$1:B1666)+1)</f>
        <v>0</v>
      </c>
      <c r="C1667" s="73" t="str">
        <f t="shared" si="23"/>
        <v/>
      </c>
    </row>
    <row r="1668" spans="1:3">
      <c r="A1668" s="73" t="str">
        <f>IF(OR(path_project_list!F1889="course-collection",path_project_list!G1889="draft"),"",IF(path_project_list!D1668&amp;" - "&amp;path_project_list!E1668&lt;&gt;" - ",path_project_list!D1668&amp;" - "&amp;path_project_list!E1668,""))</f>
        <v/>
      </c>
      <c r="B1668" s="76" t="b">
        <f>IF(COUNTIF(A$1:A1668,A:A)=1,MAX(B$1:B1667)+1)</f>
        <v>0</v>
      </c>
      <c r="C1668" s="73" t="str">
        <f t="shared" si="23"/>
        <v/>
      </c>
    </row>
    <row r="1669" spans="1:3">
      <c r="A1669" s="73" t="str">
        <f>IF(OR(path_project_list!F1890="course-collection",path_project_list!G1890="draft"),"",IF(path_project_list!D1669&amp;" - "&amp;path_project_list!E1669&lt;&gt;" - ",path_project_list!D1669&amp;" - "&amp;path_project_list!E1669,""))</f>
        <v/>
      </c>
      <c r="B1669" s="76" t="b">
        <f>IF(COUNTIF(A$1:A1669,A:A)=1,MAX(B$1:B1668)+1)</f>
        <v>0</v>
      </c>
      <c r="C1669" s="73" t="str">
        <f t="shared" si="23"/>
        <v/>
      </c>
    </row>
    <row r="1670" spans="1:3">
      <c r="A1670" s="73" t="str">
        <f>IF(OR(path_project_list!F1891="course-collection",path_project_list!G1891="draft"),"",IF(path_project_list!D1670&amp;" - "&amp;path_project_list!E1670&lt;&gt;" - ",path_project_list!D1670&amp;" - "&amp;path_project_list!E1670,""))</f>
        <v/>
      </c>
      <c r="B1670" s="76" t="b">
        <f>IF(COUNTIF(A$1:A1670,A:A)=1,MAX(B$1:B1669)+1)</f>
        <v>0</v>
      </c>
      <c r="C1670" s="73" t="str">
        <f t="shared" si="23"/>
        <v/>
      </c>
    </row>
    <row r="1671" spans="1:3">
      <c r="A1671" s="73" t="str">
        <f>IF(OR(path_project_list!F1892="course-collection",path_project_list!G1892="draft"),"",IF(path_project_list!D1671&amp;" - "&amp;path_project_list!E1671&lt;&gt;" - ",path_project_list!D1671&amp;" - "&amp;path_project_list!E1671,""))</f>
        <v/>
      </c>
      <c r="B1671" s="76" t="b">
        <f>IF(COUNTIF(A$1:A1671,A:A)=1,MAX(B$1:B1670)+1)</f>
        <v>0</v>
      </c>
      <c r="C1671" s="73" t="str">
        <f t="shared" si="23"/>
        <v/>
      </c>
    </row>
    <row r="1672" spans="1:3">
      <c r="A1672" s="73" t="str">
        <f>IF(OR(path_project_list!F1893="course-collection",path_project_list!G1893="draft"),"",IF(path_project_list!D1672&amp;" - "&amp;path_project_list!E1672&lt;&gt;" - ",path_project_list!D1672&amp;" - "&amp;path_project_list!E1672,""))</f>
        <v/>
      </c>
      <c r="B1672" s="76" t="b">
        <f>IF(COUNTIF(A$1:A1672,A:A)=1,MAX(B$1:B1671)+1)</f>
        <v>0</v>
      </c>
      <c r="C1672" s="73" t="str">
        <f t="shared" si="23"/>
        <v/>
      </c>
    </row>
    <row r="1673" spans="1:3">
      <c r="A1673" s="73" t="str">
        <f>IF(OR(path_project_list!F1894="course-collection",path_project_list!G1894="draft"),"",IF(path_project_list!D1673&amp;" - "&amp;path_project_list!E1673&lt;&gt;" - ",path_project_list!D1673&amp;" - "&amp;path_project_list!E1673,""))</f>
        <v/>
      </c>
      <c r="B1673" s="76" t="b">
        <f>IF(COUNTIF(A$1:A1673,A:A)=1,MAX(B$1:B1672)+1)</f>
        <v>0</v>
      </c>
      <c r="C1673" s="73" t="str">
        <f t="shared" si="23"/>
        <v/>
      </c>
    </row>
    <row r="1674" spans="1:3">
      <c r="A1674" s="73" t="str">
        <f>IF(OR(path_project_list!F1895="course-collection",path_project_list!G1895="draft"),"",IF(path_project_list!D1674&amp;" - "&amp;path_project_list!E1674&lt;&gt;" - ",path_project_list!D1674&amp;" - "&amp;path_project_list!E1674,""))</f>
        <v/>
      </c>
      <c r="B1674" s="76" t="b">
        <f>IF(COUNTIF(A$1:A1674,A:A)=1,MAX(B$1:B1673)+1)</f>
        <v>0</v>
      </c>
      <c r="C1674" s="73" t="str">
        <f t="shared" si="23"/>
        <v/>
      </c>
    </row>
    <row r="1675" spans="1:3">
      <c r="A1675" s="73" t="str">
        <f>IF(OR(path_project_list!F1896="course-collection",path_project_list!G1896="draft"),"",IF(path_project_list!D1675&amp;" - "&amp;path_project_list!E1675&lt;&gt;" - ",path_project_list!D1675&amp;" - "&amp;path_project_list!E1675,""))</f>
        <v/>
      </c>
      <c r="B1675" s="76" t="b">
        <f>IF(COUNTIF(A$1:A1675,A:A)=1,MAX(B$1:B1674)+1)</f>
        <v>0</v>
      </c>
      <c r="C1675" s="73" t="str">
        <f t="shared" si="23"/>
        <v/>
      </c>
    </row>
    <row r="1676" spans="1:3">
      <c r="A1676" s="73" t="str">
        <f>IF(OR(path_project_list!F1897="course-collection",path_project_list!G1897="draft"),"",IF(path_project_list!D1676&amp;" - "&amp;path_project_list!E1676&lt;&gt;" - ",path_project_list!D1676&amp;" - "&amp;path_project_list!E1676,""))</f>
        <v/>
      </c>
      <c r="B1676" s="76" t="b">
        <f>IF(COUNTIF(A$1:A1676,A:A)=1,MAX(B$1:B1675)+1)</f>
        <v>0</v>
      </c>
      <c r="C1676" s="73" t="str">
        <f t="shared" si="23"/>
        <v/>
      </c>
    </row>
    <row r="1677" spans="1:3">
      <c r="A1677" s="73" t="str">
        <f>IF(OR(path_project_list!F1898="course-collection",path_project_list!G1898="draft"),"",IF(path_project_list!D1677&amp;" - "&amp;path_project_list!E1677&lt;&gt;" - ",path_project_list!D1677&amp;" - "&amp;path_project_list!E1677,""))</f>
        <v/>
      </c>
      <c r="B1677" s="76" t="b">
        <f>IF(COUNTIF(A$1:A1677,A:A)=1,MAX(B$1:B1676)+1)</f>
        <v>0</v>
      </c>
      <c r="C1677" s="73" t="str">
        <f t="shared" si="23"/>
        <v/>
      </c>
    </row>
    <row r="1678" spans="1:3">
      <c r="A1678" s="73" t="str">
        <f>IF(OR(path_project_list!F1899="course-collection",path_project_list!G1899="draft"),"",IF(path_project_list!D1678&amp;" - "&amp;path_project_list!E1678&lt;&gt;" - ",path_project_list!D1678&amp;" - "&amp;path_project_list!E1678,""))</f>
        <v/>
      </c>
      <c r="B1678" s="76" t="b">
        <f>IF(COUNTIF(A$1:A1678,A:A)=1,MAX(B$1:B1677)+1)</f>
        <v>0</v>
      </c>
      <c r="C1678" s="73" t="str">
        <f t="shared" si="23"/>
        <v/>
      </c>
    </row>
    <row r="1679" spans="1:3">
      <c r="A1679" s="73" t="str">
        <f>IF(OR(path_project_list!F1900="course-collection",path_project_list!G1900="draft"),"",IF(path_project_list!D1679&amp;" - "&amp;path_project_list!E1679&lt;&gt;" - ",path_project_list!D1679&amp;" - "&amp;path_project_list!E1679,""))</f>
        <v/>
      </c>
      <c r="B1679" s="76" t="b">
        <f>IF(COUNTIF(A$1:A1679,A:A)=1,MAX(B$1:B1678)+1)</f>
        <v>0</v>
      </c>
      <c r="C1679" s="73" t="str">
        <f t="shared" si="23"/>
        <v/>
      </c>
    </row>
    <row r="1680" spans="1:3">
      <c r="A1680" s="73" t="str">
        <f>IF(OR(path_project_list!F1901="course-collection",path_project_list!G1901="draft"),"",IF(path_project_list!D1680&amp;" - "&amp;path_project_list!E1680&lt;&gt;" - ",path_project_list!D1680&amp;" - "&amp;path_project_list!E1680,""))</f>
        <v/>
      </c>
      <c r="B1680" s="76" t="b">
        <f>IF(COUNTIF(A$1:A1680,A:A)=1,MAX(B$1:B1679)+1)</f>
        <v>0</v>
      </c>
      <c r="C1680" s="73" t="str">
        <f t="shared" si="23"/>
        <v/>
      </c>
    </row>
    <row r="1681" spans="1:3">
      <c r="A1681" s="73" t="str">
        <f>IF(OR(path_project_list!F1902="course-collection",path_project_list!G1902="draft"),"",IF(path_project_list!D1681&amp;" - "&amp;path_project_list!E1681&lt;&gt;" - ",path_project_list!D1681&amp;" - "&amp;path_project_list!E1681,""))</f>
        <v/>
      </c>
      <c r="B1681" s="76" t="b">
        <f>IF(COUNTIF(A$1:A1681,A:A)=1,MAX(B$1:B1680)+1)</f>
        <v>0</v>
      </c>
      <c r="C1681" s="73" t="str">
        <f t="shared" si="23"/>
        <v/>
      </c>
    </row>
    <row r="1682" spans="1:3">
      <c r="A1682" s="73" t="str">
        <f>IF(OR(path_project_list!F1903="course-collection",path_project_list!G1903="draft"),"",IF(path_project_list!D1682&amp;" - "&amp;path_project_list!E1682&lt;&gt;" - ",path_project_list!D1682&amp;" - "&amp;path_project_list!E1682,""))</f>
        <v/>
      </c>
      <c r="B1682" s="76" t="b">
        <f>IF(COUNTIF(A$1:A1682,A:A)=1,MAX(B$1:B1681)+1)</f>
        <v>0</v>
      </c>
      <c r="C1682" s="73" t="str">
        <f t="shared" ref="C1682:C1745" si="24">INDEX(A:A,MATCH(ROW()-1,B:B),0)</f>
        <v/>
      </c>
    </row>
    <row r="1683" spans="1:3">
      <c r="A1683" s="73" t="str">
        <f>IF(OR(path_project_list!F1904="course-collection",path_project_list!G1904="draft"),"",IF(path_project_list!D1683&amp;" - "&amp;path_project_list!E1683&lt;&gt;" - ",path_project_list!D1683&amp;" - "&amp;path_project_list!E1683,""))</f>
        <v/>
      </c>
      <c r="B1683" s="76" t="b">
        <f>IF(COUNTIF(A$1:A1683,A:A)=1,MAX(B$1:B1682)+1)</f>
        <v>0</v>
      </c>
      <c r="C1683" s="73" t="str">
        <f t="shared" si="24"/>
        <v/>
      </c>
    </row>
    <row r="1684" spans="1:3">
      <c r="A1684" s="73" t="str">
        <f>IF(OR(path_project_list!F1905="course-collection",path_project_list!G1905="draft"),"",IF(path_project_list!D1684&amp;" - "&amp;path_project_list!E1684&lt;&gt;" - ",path_project_list!D1684&amp;" - "&amp;path_project_list!E1684,""))</f>
        <v/>
      </c>
      <c r="B1684" s="76" t="b">
        <f>IF(COUNTIF(A$1:A1684,A:A)=1,MAX(B$1:B1683)+1)</f>
        <v>0</v>
      </c>
      <c r="C1684" s="73" t="str">
        <f t="shared" si="24"/>
        <v/>
      </c>
    </row>
    <row r="1685" spans="1:3">
      <c r="A1685" s="73" t="str">
        <f>IF(OR(path_project_list!F1906="course-collection",path_project_list!G1906="draft"),"",IF(path_project_list!D1685&amp;" - "&amp;path_project_list!E1685&lt;&gt;" - ",path_project_list!D1685&amp;" - "&amp;path_project_list!E1685,""))</f>
        <v/>
      </c>
      <c r="B1685" s="76" t="b">
        <f>IF(COUNTIF(A$1:A1685,A:A)=1,MAX(B$1:B1684)+1)</f>
        <v>0</v>
      </c>
      <c r="C1685" s="73" t="str">
        <f t="shared" si="24"/>
        <v/>
      </c>
    </row>
    <row r="1686" spans="1:3">
      <c r="A1686" s="73" t="str">
        <f>IF(OR(path_project_list!F1907="course-collection",path_project_list!G1907="draft"),"",IF(path_project_list!D1686&amp;" - "&amp;path_project_list!E1686&lt;&gt;" - ",path_project_list!D1686&amp;" - "&amp;path_project_list!E1686,""))</f>
        <v/>
      </c>
      <c r="B1686" s="76" t="b">
        <f>IF(COUNTIF(A$1:A1686,A:A)=1,MAX(B$1:B1685)+1)</f>
        <v>0</v>
      </c>
      <c r="C1686" s="73" t="str">
        <f t="shared" si="24"/>
        <v/>
      </c>
    </row>
    <row r="1687" spans="1:3">
      <c r="A1687" s="73" t="str">
        <f>IF(OR(path_project_list!F1908="course-collection",path_project_list!G1908="draft"),"",IF(path_project_list!D1687&amp;" - "&amp;path_project_list!E1687&lt;&gt;" - ",path_project_list!D1687&amp;" - "&amp;path_project_list!E1687,""))</f>
        <v/>
      </c>
      <c r="B1687" s="76" t="b">
        <f>IF(COUNTIF(A$1:A1687,A:A)=1,MAX(B$1:B1686)+1)</f>
        <v>0</v>
      </c>
      <c r="C1687" s="73" t="str">
        <f t="shared" si="24"/>
        <v/>
      </c>
    </row>
    <row r="1688" spans="1:3">
      <c r="A1688" s="73" t="str">
        <f>IF(OR(path_project_list!F1909="course-collection",path_project_list!G1909="draft"),"",IF(path_project_list!D1688&amp;" - "&amp;path_project_list!E1688&lt;&gt;" - ",path_project_list!D1688&amp;" - "&amp;path_project_list!E1688,""))</f>
        <v/>
      </c>
      <c r="B1688" s="76" t="b">
        <f>IF(COUNTIF(A$1:A1688,A:A)=1,MAX(B$1:B1687)+1)</f>
        <v>0</v>
      </c>
      <c r="C1688" s="73" t="str">
        <f t="shared" si="24"/>
        <v/>
      </c>
    </row>
    <row r="1689" spans="1:3">
      <c r="A1689" s="73" t="str">
        <f>IF(OR(path_project_list!F1910="course-collection",path_project_list!G1910="draft"),"",IF(path_project_list!D1689&amp;" - "&amp;path_project_list!E1689&lt;&gt;" - ",path_project_list!D1689&amp;" - "&amp;path_project_list!E1689,""))</f>
        <v/>
      </c>
      <c r="B1689" s="76" t="b">
        <f>IF(COUNTIF(A$1:A1689,A:A)=1,MAX(B$1:B1688)+1)</f>
        <v>0</v>
      </c>
      <c r="C1689" s="73" t="str">
        <f t="shared" si="24"/>
        <v/>
      </c>
    </row>
    <row r="1690" spans="1:3">
      <c r="A1690" s="73" t="str">
        <f>IF(OR(path_project_list!F1911="course-collection",path_project_list!G1911="draft"),"",IF(path_project_list!D1690&amp;" - "&amp;path_project_list!E1690&lt;&gt;" - ",path_project_list!D1690&amp;" - "&amp;path_project_list!E1690,""))</f>
        <v/>
      </c>
      <c r="B1690" s="76" t="b">
        <f>IF(COUNTIF(A$1:A1690,A:A)=1,MAX(B$1:B1689)+1)</f>
        <v>0</v>
      </c>
      <c r="C1690" s="73" t="str">
        <f t="shared" si="24"/>
        <v/>
      </c>
    </row>
    <row r="1691" spans="1:3">
      <c r="A1691" s="73" t="str">
        <f>IF(OR(path_project_list!F1912="course-collection",path_project_list!G1912="draft"),"",IF(path_project_list!D1691&amp;" - "&amp;path_project_list!E1691&lt;&gt;" - ",path_project_list!D1691&amp;" - "&amp;path_project_list!E1691,""))</f>
        <v/>
      </c>
      <c r="B1691" s="76" t="b">
        <f>IF(COUNTIF(A$1:A1691,A:A)=1,MAX(B$1:B1690)+1)</f>
        <v>0</v>
      </c>
      <c r="C1691" s="73" t="str">
        <f t="shared" si="24"/>
        <v/>
      </c>
    </row>
    <row r="1692" spans="1:3">
      <c r="A1692" s="73" t="str">
        <f>IF(OR(path_project_list!F1913="course-collection",path_project_list!G1913="draft"),"",IF(path_project_list!D1692&amp;" - "&amp;path_project_list!E1692&lt;&gt;" - ",path_project_list!D1692&amp;" - "&amp;path_project_list!E1692,""))</f>
        <v/>
      </c>
      <c r="B1692" s="76" t="b">
        <f>IF(COUNTIF(A$1:A1692,A:A)=1,MAX(B$1:B1691)+1)</f>
        <v>0</v>
      </c>
      <c r="C1692" s="73" t="str">
        <f t="shared" si="24"/>
        <v/>
      </c>
    </row>
    <row r="1693" spans="1:3">
      <c r="A1693" s="73" t="str">
        <f>IF(OR(path_project_list!F1914="course-collection",path_project_list!G1914="draft"),"",IF(path_project_list!D1693&amp;" - "&amp;path_project_list!E1693&lt;&gt;" - ",path_project_list!D1693&amp;" - "&amp;path_project_list!E1693,""))</f>
        <v/>
      </c>
      <c r="B1693" s="76" t="b">
        <f>IF(COUNTIF(A$1:A1693,A:A)=1,MAX(B$1:B1692)+1)</f>
        <v>0</v>
      </c>
      <c r="C1693" s="73" t="str">
        <f t="shared" si="24"/>
        <v/>
      </c>
    </row>
    <row r="1694" spans="1:3">
      <c r="A1694" s="73" t="str">
        <f>IF(OR(path_project_list!F1915="course-collection",path_project_list!G1915="draft"),"",IF(path_project_list!D1694&amp;" - "&amp;path_project_list!E1694&lt;&gt;" - ",path_project_list!D1694&amp;" - "&amp;path_project_list!E1694,""))</f>
        <v/>
      </c>
      <c r="B1694" s="76" t="b">
        <f>IF(COUNTIF(A$1:A1694,A:A)=1,MAX(B$1:B1693)+1)</f>
        <v>0</v>
      </c>
      <c r="C1694" s="73" t="str">
        <f t="shared" si="24"/>
        <v/>
      </c>
    </row>
    <row r="1695" spans="1:3">
      <c r="A1695" s="73" t="str">
        <f>IF(OR(path_project_list!F1916="course-collection",path_project_list!G1916="draft"),"",IF(path_project_list!D1695&amp;" - "&amp;path_project_list!E1695&lt;&gt;" - ",path_project_list!D1695&amp;" - "&amp;path_project_list!E1695,""))</f>
        <v/>
      </c>
      <c r="B1695" s="76" t="b">
        <f>IF(COUNTIF(A$1:A1695,A:A)=1,MAX(B$1:B1694)+1)</f>
        <v>0</v>
      </c>
      <c r="C1695" s="73" t="str">
        <f t="shared" si="24"/>
        <v/>
      </c>
    </row>
    <row r="1696" spans="1:3">
      <c r="A1696" s="73" t="str">
        <f>IF(OR(path_project_list!F1917="course-collection",path_project_list!G1917="draft"),"",IF(path_project_list!D1696&amp;" - "&amp;path_project_list!E1696&lt;&gt;" - ",path_project_list!D1696&amp;" - "&amp;path_project_list!E1696,""))</f>
        <v/>
      </c>
      <c r="B1696" s="76" t="b">
        <f>IF(COUNTIF(A$1:A1696,A:A)=1,MAX(B$1:B1695)+1)</f>
        <v>0</v>
      </c>
      <c r="C1696" s="73" t="str">
        <f t="shared" si="24"/>
        <v/>
      </c>
    </row>
    <row r="1697" spans="1:3">
      <c r="A1697" s="73" t="str">
        <f>IF(OR(path_project_list!F1918="course-collection",path_project_list!G1918="draft"),"",IF(path_project_list!D1697&amp;" - "&amp;path_project_list!E1697&lt;&gt;" - ",path_project_list!D1697&amp;" - "&amp;path_project_list!E1697,""))</f>
        <v/>
      </c>
      <c r="B1697" s="76" t="b">
        <f>IF(COUNTIF(A$1:A1697,A:A)=1,MAX(B$1:B1696)+1)</f>
        <v>0</v>
      </c>
      <c r="C1697" s="73" t="str">
        <f t="shared" si="24"/>
        <v/>
      </c>
    </row>
    <row r="1698" spans="1:3">
      <c r="A1698" s="73" t="str">
        <f>IF(OR(path_project_list!F1919="course-collection",path_project_list!G1919="draft"),"",IF(path_project_list!D1698&amp;" - "&amp;path_project_list!E1698&lt;&gt;" - ",path_project_list!D1698&amp;" - "&amp;path_project_list!E1698,""))</f>
        <v/>
      </c>
      <c r="B1698" s="76" t="b">
        <f>IF(COUNTIF(A$1:A1698,A:A)=1,MAX(B$1:B1697)+1)</f>
        <v>0</v>
      </c>
      <c r="C1698" s="73" t="str">
        <f t="shared" si="24"/>
        <v/>
      </c>
    </row>
    <row r="1699" spans="1:3">
      <c r="A1699" s="73" t="str">
        <f>IF(OR(path_project_list!F1920="course-collection",path_project_list!G1920="draft"),"",IF(path_project_list!D1699&amp;" - "&amp;path_project_list!E1699&lt;&gt;" - ",path_project_list!D1699&amp;" - "&amp;path_project_list!E1699,""))</f>
        <v/>
      </c>
      <c r="B1699" s="76" t="b">
        <f>IF(COUNTIF(A$1:A1699,A:A)=1,MAX(B$1:B1698)+1)</f>
        <v>0</v>
      </c>
      <c r="C1699" s="73" t="str">
        <f t="shared" si="24"/>
        <v/>
      </c>
    </row>
    <row r="1700" spans="1:3">
      <c r="A1700" s="73" t="str">
        <f>IF(OR(path_project_list!F1921="course-collection",path_project_list!G1921="draft"),"",IF(path_project_list!D1700&amp;" - "&amp;path_project_list!E1700&lt;&gt;" - ",path_project_list!D1700&amp;" - "&amp;path_project_list!E1700,""))</f>
        <v/>
      </c>
      <c r="B1700" s="76" t="b">
        <f>IF(COUNTIF(A$1:A1700,A:A)=1,MAX(B$1:B1699)+1)</f>
        <v>0</v>
      </c>
      <c r="C1700" s="73" t="str">
        <f t="shared" si="24"/>
        <v/>
      </c>
    </row>
    <row r="1701" spans="1:3">
      <c r="A1701" s="73" t="str">
        <f>IF(OR(path_project_list!F1922="course-collection",path_project_list!G1922="draft"),"",IF(path_project_list!D1701&amp;" - "&amp;path_project_list!E1701&lt;&gt;" - ",path_project_list!D1701&amp;" - "&amp;path_project_list!E1701,""))</f>
        <v/>
      </c>
      <c r="B1701" s="76" t="b">
        <f>IF(COUNTIF(A$1:A1701,A:A)=1,MAX(B$1:B1700)+1)</f>
        <v>0</v>
      </c>
      <c r="C1701" s="73" t="str">
        <f t="shared" si="24"/>
        <v/>
      </c>
    </row>
    <row r="1702" spans="1:3">
      <c r="A1702" s="73" t="str">
        <f>IF(OR(path_project_list!F1923="course-collection",path_project_list!G1923="draft"),"",IF(path_project_list!D1702&amp;" - "&amp;path_project_list!E1702&lt;&gt;" - ",path_project_list!D1702&amp;" - "&amp;path_project_list!E1702,""))</f>
        <v/>
      </c>
      <c r="B1702" s="76" t="b">
        <f>IF(COUNTIF(A$1:A1702,A:A)=1,MAX(B$1:B1701)+1)</f>
        <v>0</v>
      </c>
      <c r="C1702" s="73" t="str">
        <f t="shared" si="24"/>
        <v/>
      </c>
    </row>
    <row r="1703" spans="1:3">
      <c r="A1703" s="73" t="str">
        <f>IF(OR(path_project_list!F1924="course-collection",path_project_list!G1924="draft"),"",IF(path_project_list!D1703&amp;" - "&amp;path_project_list!E1703&lt;&gt;" - ",path_project_list!D1703&amp;" - "&amp;path_project_list!E1703,""))</f>
        <v/>
      </c>
      <c r="B1703" s="76" t="b">
        <f>IF(COUNTIF(A$1:A1703,A:A)=1,MAX(B$1:B1702)+1)</f>
        <v>0</v>
      </c>
      <c r="C1703" s="73" t="str">
        <f t="shared" si="24"/>
        <v/>
      </c>
    </row>
    <row r="1704" spans="1:3">
      <c r="A1704" s="73" t="str">
        <f>IF(OR(path_project_list!F1925="course-collection",path_project_list!G1925="draft"),"",IF(path_project_list!D1704&amp;" - "&amp;path_project_list!E1704&lt;&gt;" - ",path_project_list!D1704&amp;" - "&amp;path_project_list!E1704,""))</f>
        <v/>
      </c>
      <c r="B1704" s="76" t="b">
        <f>IF(COUNTIF(A$1:A1704,A:A)=1,MAX(B$1:B1703)+1)</f>
        <v>0</v>
      </c>
      <c r="C1704" s="73" t="str">
        <f t="shared" si="24"/>
        <v/>
      </c>
    </row>
    <row r="1705" spans="1:3">
      <c r="A1705" s="73" t="str">
        <f>IF(OR(path_project_list!F1926="course-collection",path_project_list!G1926="draft"),"",IF(path_project_list!D1705&amp;" - "&amp;path_project_list!E1705&lt;&gt;" - ",path_project_list!D1705&amp;" - "&amp;path_project_list!E1705,""))</f>
        <v/>
      </c>
      <c r="B1705" s="76" t="b">
        <f>IF(COUNTIF(A$1:A1705,A:A)=1,MAX(B$1:B1704)+1)</f>
        <v>0</v>
      </c>
      <c r="C1705" s="73" t="str">
        <f t="shared" si="24"/>
        <v/>
      </c>
    </row>
    <row r="1706" spans="1:3">
      <c r="A1706" s="73" t="str">
        <f>IF(OR(path_project_list!F1927="course-collection",path_project_list!G1927="draft"),"",IF(path_project_list!D1706&amp;" - "&amp;path_project_list!E1706&lt;&gt;" - ",path_project_list!D1706&amp;" - "&amp;path_project_list!E1706,""))</f>
        <v/>
      </c>
      <c r="B1706" s="76" t="b">
        <f>IF(COUNTIF(A$1:A1706,A:A)=1,MAX(B$1:B1705)+1)</f>
        <v>0</v>
      </c>
      <c r="C1706" s="73" t="str">
        <f t="shared" si="24"/>
        <v/>
      </c>
    </row>
    <row r="1707" spans="1:3">
      <c r="A1707" s="73" t="str">
        <f>IF(OR(path_project_list!F1928="course-collection",path_project_list!G1928="draft"),"",IF(path_project_list!D1707&amp;" - "&amp;path_project_list!E1707&lt;&gt;" - ",path_project_list!D1707&amp;" - "&amp;path_project_list!E1707,""))</f>
        <v/>
      </c>
      <c r="B1707" s="76" t="b">
        <f>IF(COUNTIF(A$1:A1707,A:A)=1,MAX(B$1:B1706)+1)</f>
        <v>0</v>
      </c>
      <c r="C1707" s="73" t="str">
        <f t="shared" si="24"/>
        <v/>
      </c>
    </row>
    <row r="1708" spans="1:3">
      <c r="A1708" s="73" t="str">
        <f>IF(OR(path_project_list!F1929="course-collection",path_project_list!G1929="draft"),"",IF(path_project_list!D1708&amp;" - "&amp;path_project_list!E1708&lt;&gt;" - ",path_project_list!D1708&amp;" - "&amp;path_project_list!E1708,""))</f>
        <v/>
      </c>
      <c r="B1708" s="76" t="b">
        <f>IF(COUNTIF(A$1:A1708,A:A)=1,MAX(B$1:B1707)+1)</f>
        <v>0</v>
      </c>
      <c r="C1708" s="73" t="str">
        <f t="shared" si="24"/>
        <v/>
      </c>
    </row>
    <row r="1709" spans="1:3">
      <c r="A1709" s="73" t="str">
        <f>IF(OR(path_project_list!F1930="course-collection",path_project_list!G1930="draft"),"",IF(path_project_list!D1709&amp;" - "&amp;path_project_list!E1709&lt;&gt;" - ",path_project_list!D1709&amp;" - "&amp;path_project_list!E1709,""))</f>
        <v/>
      </c>
      <c r="B1709" s="76" t="b">
        <f>IF(COUNTIF(A$1:A1709,A:A)=1,MAX(B$1:B1708)+1)</f>
        <v>0</v>
      </c>
      <c r="C1709" s="73" t="str">
        <f t="shared" si="24"/>
        <v/>
      </c>
    </row>
    <row r="1710" spans="1:3">
      <c r="A1710" s="73" t="str">
        <f>IF(OR(path_project_list!F1931="course-collection",path_project_list!G1931="draft"),"",IF(path_project_list!D1710&amp;" - "&amp;path_project_list!E1710&lt;&gt;" - ",path_project_list!D1710&amp;" - "&amp;path_project_list!E1710,""))</f>
        <v/>
      </c>
      <c r="B1710" s="76" t="b">
        <f>IF(COUNTIF(A$1:A1710,A:A)=1,MAX(B$1:B1709)+1)</f>
        <v>0</v>
      </c>
      <c r="C1710" s="73" t="str">
        <f t="shared" si="24"/>
        <v/>
      </c>
    </row>
    <row r="1711" spans="1:3">
      <c r="A1711" s="73" t="str">
        <f>IF(OR(path_project_list!F1932="course-collection",path_project_list!G1932="draft"),"",IF(path_project_list!D1711&amp;" - "&amp;path_project_list!E1711&lt;&gt;" - ",path_project_list!D1711&amp;" - "&amp;path_project_list!E1711,""))</f>
        <v/>
      </c>
      <c r="B1711" s="76" t="b">
        <f>IF(COUNTIF(A$1:A1711,A:A)=1,MAX(B$1:B1710)+1)</f>
        <v>0</v>
      </c>
      <c r="C1711" s="73" t="str">
        <f t="shared" si="24"/>
        <v/>
      </c>
    </row>
    <row r="1712" spans="1:3">
      <c r="A1712" s="73" t="str">
        <f>IF(OR(path_project_list!F1933="course-collection",path_project_list!G1933="draft"),"",IF(path_project_list!D1712&amp;" - "&amp;path_project_list!E1712&lt;&gt;" - ",path_project_list!D1712&amp;" - "&amp;path_project_list!E1712,""))</f>
        <v/>
      </c>
      <c r="B1712" s="76" t="b">
        <f>IF(COUNTIF(A$1:A1712,A:A)=1,MAX(B$1:B1711)+1)</f>
        <v>0</v>
      </c>
      <c r="C1712" s="73" t="str">
        <f t="shared" si="24"/>
        <v/>
      </c>
    </row>
    <row r="1713" spans="1:3">
      <c r="A1713" s="73" t="str">
        <f>IF(OR(path_project_list!F1934="course-collection",path_project_list!G1934="draft"),"",IF(path_project_list!D1713&amp;" - "&amp;path_project_list!E1713&lt;&gt;" - ",path_project_list!D1713&amp;" - "&amp;path_project_list!E1713,""))</f>
        <v/>
      </c>
      <c r="B1713" s="76" t="b">
        <f>IF(COUNTIF(A$1:A1713,A:A)=1,MAX(B$1:B1712)+1)</f>
        <v>0</v>
      </c>
      <c r="C1713" s="73" t="str">
        <f t="shared" si="24"/>
        <v/>
      </c>
    </row>
    <row r="1714" spans="1:3">
      <c r="A1714" s="73" t="str">
        <f>IF(OR(path_project_list!F1935="course-collection",path_project_list!G1935="draft"),"",IF(path_project_list!D1714&amp;" - "&amp;path_project_list!E1714&lt;&gt;" - ",path_project_list!D1714&amp;" - "&amp;path_project_list!E1714,""))</f>
        <v/>
      </c>
      <c r="B1714" s="76" t="b">
        <f>IF(COUNTIF(A$1:A1714,A:A)=1,MAX(B$1:B1713)+1)</f>
        <v>0</v>
      </c>
      <c r="C1714" s="73" t="str">
        <f t="shared" si="24"/>
        <v/>
      </c>
    </row>
    <row r="1715" spans="1:3">
      <c r="A1715" s="73" t="str">
        <f>IF(OR(path_project_list!F1936="course-collection",path_project_list!G1936="draft"),"",IF(path_project_list!D1715&amp;" - "&amp;path_project_list!E1715&lt;&gt;" - ",path_project_list!D1715&amp;" - "&amp;path_project_list!E1715,""))</f>
        <v/>
      </c>
      <c r="B1715" s="76" t="b">
        <f>IF(COUNTIF(A$1:A1715,A:A)=1,MAX(B$1:B1714)+1)</f>
        <v>0</v>
      </c>
      <c r="C1715" s="73" t="str">
        <f t="shared" si="24"/>
        <v/>
      </c>
    </row>
    <row r="1716" spans="1:3">
      <c r="A1716" s="73" t="str">
        <f>IF(OR(path_project_list!F1937="course-collection",path_project_list!G1937="draft"),"",IF(path_project_list!D1716&amp;" - "&amp;path_project_list!E1716&lt;&gt;" - ",path_project_list!D1716&amp;" - "&amp;path_project_list!E1716,""))</f>
        <v/>
      </c>
      <c r="B1716" s="76" t="b">
        <f>IF(COUNTIF(A$1:A1716,A:A)=1,MAX(B$1:B1715)+1)</f>
        <v>0</v>
      </c>
      <c r="C1716" s="73" t="str">
        <f t="shared" si="24"/>
        <v/>
      </c>
    </row>
    <row r="1717" spans="1:3">
      <c r="A1717" s="73" t="str">
        <f>IF(OR(path_project_list!F1938="course-collection",path_project_list!G1938="draft"),"",IF(path_project_list!D1717&amp;" - "&amp;path_project_list!E1717&lt;&gt;" - ",path_project_list!D1717&amp;" - "&amp;path_project_list!E1717,""))</f>
        <v/>
      </c>
      <c r="B1717" s="76" t="b">
        <f>IF(COUNTIF(A$1:A1717,A:A)=1,MAX(B$1:B1716)+1)</f>
        <v>0</v>
      </c>
      <c r="C1717" s="73" t="str">
        <f t="shared" si="24"/>
        <v/>
      </c>
    </row>
    <row r="1718" spans="1:3">
      <c r="A1718" s="73" t="str">
        <f>IF(OR(path_project_list!F1939="course-collection",path_project_list!G1939="draft"),"",IF(path_project_list!D1718&amp;" - "&amp;path_project_list!E1718&lt;&gt;" - ",path_project_list!D1718&amp;" - "&amp;path_project_list!E1718,""))</f>
        <v/>
      </c>
      <c r="B1718" s="76" t="b">
        <f>IF(COUNTIF(A$1:A1718,A:A)=1,MAX(B$1:B1717)+1)</f>
        <v>0</v>
      </c>
      <c r="C1718" s="73" t="str">
        <f t="shared" si="24"/>
        <v/>
      </c>
    </row>
    <row r="1719" spans="1:3">
      <c r="A1719" s="73" t="str">
        <f>IF(OR(path_project_list!F1940="course-collection",path_project_list!G1940="draft"),"",IF(path_project_list!D1719&amp;" - "&amp;path_project_list!E1719&lt;&gt;" - ",path_project_list!D1719&amp;" - "&amp;path_project_list!E1719,""))</f>
        <v/>
      </c>
      <c r="B1719" s="76" t="b">
        <f>IF(COUNTIF(A$1:A1719,A:A)=1,MAX(B$1:B1718)+1)</f>
        <v>0</v>
      </c>
      <c r="C1719" s="73" t="str">
        <f t="shared" si="24"/>
        <v/>
      </c>
    </row>
    <row r="1720" spans="1:3">
      <c r="A1720" s="73" t="str">
        <f>IF(OR(path_project_list!F1941="course-collection",path_project_list!G1941="draft"),"",IF(path_project_list!D1720&amp;" - "&amp;path_project_list!E1720&lt;&gt;" - ",path_project_list!D1720&amp;" - "&amp;path_project_list!E1720,""))</f>
        <v/>
      </c>
      <c r="B1720" s="76" t="b">
        <f>IF(COUNTIF(A$1:A1720,A:A)=1,MAX(B$1:B1719)+1)</f>
        <v>0</v>
      </c>
      <c r="C1720" s="73" t="str">
        <f t="shared" si="24"/>
        <v/>
      </c>
    </row>
    <row r="1721" spans="1:3">
      <c r="A1721" s="73" t="str">
        <f>IF(OR(path_project_list!F1942="course-collection",path_project_list!G1942="draft"),"",IF(path_project_list!D1721&amp;" - "&amp;path_project_list!E1721&lt;&gt;" - ",path_project_list!D1721&amp;" - "&amp;path_project_list!E1721,""))</f>
        <v/>
      </c>
      <c r="B1721" s="76" t="b">
        <f>IF(COUNTIF(A$1:A1721,A:A)=1,MAX(B$1:B1720)+1)</f>
        <v>0</v>
      </c>
      <c r="C1721" s="73" t="str">
        <f t="shared" si="24"/>
        <v/>
      </c>
    </row>
    <row r="1722" spans="1:3">
      <c r="A1722" s="73" t="str">
        <f>IF(OR(path_project_list!F1943="course-collection",path_project_list!G1943="draft"),"",IF(path_project_list!D1722&amp;" - "&amp;path_project_list!E1722&lt;&gt;" - ",path_project_list!D1722&amp;" - "&amp;path_project_list!E1722,""))</f>
        <v/>
      </c>
      <c r="B1722" s="76" t="b">
        <f>IF(COUNTIF(A$1:A1722,A:A)=1,MAX(B$1:B1721)+1)</f>
        <v>0</v>
      </c>
      <c r="C1722" s="73" t="str">
        <f t="shared" si="24"/>
        <v/>
      </c>
    </row>
    <row r="1723" spans="1:3">
      <c r="A1723" s="73" t="str">
        <f>IF(OR(path_project_list!F1944="course-collection",path_project_list!G1944="draft"),"",IF(path_project_list!D1723&amp;" - "&amp;path_project_list!E1723&lt;&gt;" - ",path_project_list!D1723&amp;" - "&amp;path_project_list!E1723,""))</f>
        <v/>
      </c>
      <c r="B1723" s="76" t="b">
        <f>IF(COUNTIF(A$1:A1723,A:A)=1,MAX(B$1:B1722)+1)</f>
        <v>0</v>
      </c>
      <c r="C1723" s="73" t="str">
        <f t="shared" si="24"/>
        <v/>
      </c>
    </row>
    <row r="1724" spans="1:3">
      <c r="A1724" s="73" t="str">
        <f>IF(OR(path_project_list!F1945="course-collection",path_project_list!G1945="draft"),"",IF(path_project_list!D1724&amp;" - "&amp;path_project_list!E1724&lt;&gt;" - ",path_project_list!D1724&amp;" - "&amp;path_project_list!E1724,""))</f>
        <v/>
      </c>
      <c r="B1724" s="76" t="b">
        <f>IF(COUNTIF(A$1:A1724,A:A)=1,MAX(B$1:B1723)+1)</f>
        <v>0</v>
      </c>
      <c r="C1724" s="73" t="str">
        <f t="shared" si="24"/>
        <v/>
      </c>
    </row>
    <row r="1725" spans="1:3">
      <c r="A1725" s="73" t="str">
        <f>IF(OR(path_project_list!F1946="course-collection",path_project_list!G1946="draft"),"",IF(path_project_list!D1725&amp;" - "&amp;path_project_list!E1725&lt;&gt;" - ",path_project_list!D1725&amp;" - "&amp;path_project_list!E1725,""))</f>
        <v/>
      </c>
      <c r="B1725" s="76" t="b">
        <f>IF(COUNTIF(A$1:A1725,A:A)=1,MAX(B$1:B1724)+1)</f>
        <v>0</v>
      </c>
      <c r="C1725" s="73" t="str">
        <f t="shared" si="24"/>
        <v/>
      </c>
    </row>
    <row r="1726" spans="1:3">
      <c r="A1726" s="73" t="str">
        <f>IF(OR(path_project_list!F1947="course-collection",path_project_list!G1947="draft"),"",IF(path_project_list!D1726&amp;" - "&amp;path_project_list!E1726&lt;&gt;" - ",path_project_list!D1726&amp;" - "&amp;path_project_list!E1726,""))</f>
        <v/>
      </c>
      <c r="B1726" s="76" t="b">
        <f>IF(COUNTIF(A$1:A1726,A:A)=1,MAX(B$1:B1725)+1)</f>
        <v>0</v>
      </c>
      <c r="C1726" s="73" t="str">
        <f t="shared" si="24"/>
        <v/>
      </c>
    </row>
    <row r="1727" spans="1:3">
      <c r="A1727" s="73" t="str">
        <f>IF(OR(path_project_list!F1948="course-collection",path_project_list!G1948="draft"),"",IF(path_project_list!D1727&amp;" - "&amp;path_project_list!E1727&lt;&gt;" - ",path_project_list!D1727&amp;" - "&amp;path_project_list!E1727,""))</f>
        <v/>
      </c>
      <c r="B1727" s="76" t="b">
        <f>IF(COUNTIF(A$1:A1727,A:A)=1,MAX(B$1:B1726)+1)</f>
        <v>0</v>
      </c>
      <c r="C1727" s="73" t="str">
        <f t="shared" si="24"/>
        <v/>
      </c>
    </row>
    <row r="1728" spans="1:3">
      <c r="A1728" s="73" t="str">
        <f>IF(OR(path_project_list!F1949="course-collection",path_project_list!G1949="draft"),"",IF(path_project_list!D1728&amp;" - "&amp;path_project_list!E1728&lt;&gt;" - ",path_project_list!D1728&amp;" - "&amp;path_project_list!E1728,""))</f>
        <v/>
      </c>
      <c r="B1728" s="76" t="b">
        <f>IF(COUNTIF(A$1:A1728,A:A)=1,MAX(B$1:B1727)+1)</f>
        <v>0</v>
      </c>
      <c r="C1728" s="73" t="str">
        <f t="shared" si="24"/>
        <v/>
      </c>
    </row>
    <row r="1729" spans="1:3">
      <c r="A1729" s="73" t="str">
        <f>IF(OR(path_project_list!F1950="course-collection",path_project_list!G1950="draft"),"",IF(path_project_list!D1729&amp;" - "&amp;path_project_list!E1729&lt;&gt;" - ",path_project_list!D1729&amp;" - "&amp;path_project_list!E1729,""))</f>
        <v/>
      </c>
      <c r="B1729" s="76" t="b">
        <f>IF(COUNTIF(A$1:A1729,A:A)=1,MAX(B$1:B1728)+1)</f>
        <v>0</v>
      </c>
      <c r="C1729" s="73" t="str">
        <f t="shared" si="24"/>
        <v/>
      </c>
    </row>
    <row r="1730" spans="1:3">
      <c r="A1730" s="73" t="str">
        <f>IF(OR(path_project_list!F1951="course-collection",path_project_list!G1951="draft"),"",IF(path_project_list!D1730&amp;" - "&amp;path_project_list!E1730&lt;&gt;" - ",path_project_list!D1730&amp;" - "&amp;path_project_list!E1730,""))</f>
        <v/>
      </c>
      <c r="B1730" s="76" t="b">
        <f>IF(COUNTIF(A$1:A1730,A:A)=1,MAX(B$1:B1729)+1)</f>
        <v>0</v>
      </c>
      <c r="C1730" s="73" t="str">
        <f t="shared" si="24"/>
        <v/>
      </c>
    </row>
    <row r="1731" spans="1:3">
      <c r="A1731" s="73" t="str">
        <f>IF(OR(path_project_list!F1952="course-collection",path_project_list!G1952="draft"),"",IF(path_project_list!D1731&amp;" - "&amp;path_project_list!E1731&lt;&gt;" - ",path_project_list!D1731&amp;" - "&amp;path_project_list!E1731,""))</f>
        <v/>
      </c>
      <c r="B1731" s="76" t="b">
        <f>IF(COUNTIF(A$1:A1731,A:A)=1,MAX(B$1:B1730)+1)</f>
        <v>0</v>
      </c>
      <c r="C1731" s="73" t="str">
        <f t="shared" si="24"/>
        <v/>
      </c>
    </row>
    <row r="1732" spans="1:3">
      <c r="A1732" s="73" t="str">
        <f>IF(OR(path_project_list!F1953="course-collection",path_project_list!G1953="draft"),"",IF(path_project_list!D1732&amp;" - "&amp;path_project_list!E1732&lt;&gt;" - ",path_project_list!D1732&amp;" - "&amp;path_project_list!E1732,""))</f>
        <v/>
      </c>
      <c r="B1732" s="76" t="b">
        <f>IF(COUNTIF(A$1:A1732,A:A)=1,MAX(B$1:B1731)+1)</f>
        <v>0</v>
      </c>
      <c r="C1732" s="73" t="str">
        <f t="shared" si="24"/>
        <v/>
      </c>
    </row>
    <row r="1733" spans="1:3">
      <c r="A1733" s="73" t="str">
        <f>IF(OR(path_project_list!F1954="course-collection",path_project_list!G1954="draft"),"",IF(path_project_list!D1733&amp;" - "&amp;path_project_list!E1733&lt;&gt;" - ",path_project_list!D1733&amp;" - "&amp;path_project_list!E1733,""))</f>
        <v/>
      </c>
      <c r="B1733" s="76" t="b">
        <f>IF(COUNTIF(A$1:A1733,A:A)=1,MAX(B$1:B1732)+1)</f>
        <v>0</v>
      </c>
      <c r="C1733" s="73" t="str">
        <f t="shared" si="24"/>
        <v/>
      </c>
    </row>
    <row r="1734" spans="1:3">
      <c r="A1734" s="73" t="str">
        <f>IF(OR(path_project_list!F1955="course-collection",path_project_list!G1955="draft"),"",IF(path_project_list!D1734&amp;" - "&amp;path_project_list!E1734&lt;&gt;" - ",path_project_list!D1734&amp;" - "&amp;path_project_list!E1734,""))</f>
        <v/>
      </c>
      <c r="B1734" s="76" t="b">
        <f>IF(COUNTIF(A$1:A1734,A:A)=1,MAX(B$1:B1733)+1)</f>
        <v>0</v>
      </c>
      <c r="C1734" s="73" t="str">
        <f t="shared" si="24"/>
        <v/>
      </c>
    </row>
    <row r="1735" spans="1:3">
      <c r="A1735" s="73" t="str">
        <f>IF(OR(path_project_list!F1956="course-collection",path_project_list!G1956="draft"),"",IF(path_project_list!D1735&amp;" - "&amp;path_project_list!E1735&lt;&gt;" - ",path_project_list!D1735&amp;" - "&amp;path_project_list!E1735,""))</f>
        <v/>
      </c>
      <c r="B1735" s="76" t="b">
        <f>IF(COUNTIF(A$1:A1735,A:A)=1,MAX(B$1:B1734)+1)</f>
        <v>0</v>
      </c>
      <c r="C1735" s="73" t="str">
        <f t="shared" si="24"/>
        <v/>
      </c>
    </row>
    <row r="1736" spans="1:3">
      <c r="A1736" s="73" t="str">
        <f>IF(OR(path_project_list!F1957="course-collection",path_project_list!G1957="draft"),"",IF(path_project_list!D1736&amp;" - "&amp;path_project_list!E1736&lt;&gt;" - ",path_project_list!D1736&amp;" - "&amp;path_project_list!E1736,""))</f>
        <v/>
      </c>
      <c r="B1736" s="76" t="b">
        <f>IF(COUNTIF(A$1:A1736,A:A)=1,MAX(B$1:B1735)+1)</f>
        <v>0</v>
      </c>
      <c r="C1736" s="73" t="str">
        <f t="shared" si="24"/>
        <v/>
      </c>
    </row>
    <row r="1737" spans="1:3">
      <c r="A1737" s="73" t="str">
        <f>IF(OR(path_project_list!F1958="course-collection",path_project_list!G1958="draft"),"",IF(path_project_list!D1737&amp;" - "&amp;path_project_list!E1737&lt;&gt;" - ",path_project_list!D1737&amp;" - "&amp;path_project_list!E1737,""))</f>
        <v/>
      </c>
      <c r="B1737" s="76" t="b">
        <f>IF(COUNTIF(A$1:A1737,A:A)=1,MAX(B$1:B1736)+1)</f>
        <v>0</v>
      </c>
      <c r="C1737" s="73" t="str">
        <f t="shared" si="24"/>
        <v/>
      </c>
    </row>
    <row r="1738" spans="1:3">
      <c r="A1738" s="73" t="str">
        <f>IF(OR(path_project_list!F1959="course-collection",path_project_list!G1959="draft"),"",IF(path_project_list!D1738&amp;" - "&amp;path_project_list!E1738&lt;&gt;" - ",path_project_list!D1738&amp;" - "&amp;path_project_list!E1738,""))</f>
        <v/>
      </c>
      <c r="B1738" s="76" t="b">
        <f>IF(COUNTIF(A$1:A1738,A:A)=1,MAX(B$1:B1737)+1)</f>
        <v>0</v>
      </c>
      <c r="C1738" s="73" t="str">
        <f t="shared" si="24"/>
        <v/>
      </c>
    </row>
    <row r="1739" spans="1:3">
      <c r="A1739" s="73" t="str">
        <f>IF(OR(path_project_list!F1960="course-collection",path_project_list!G1960="draft"),"",IF(path_project_list!D1739&amp;" - "&amp;path_project_list!E1739&lt;&gt;" - ",path_project_list!D1739&amp;" - "&amp;path_project_list!E1739,""))</f>
        <v/>
      </c>
      <c r="B1739" s="76" t="b">
        <f>IF(COUNTIF(A$1:A1739,A:A)=1,MAX(B$1:B1738)+1)</f>
        <v>0</v>
      </c>
      <c r="C1739" s="73" t="str">
        <f t="shared" si="24"/>
        <v/>
      </c>
    </row>
    <row r="1740" spans="1:3">
      <c r="A1740" s="73" t="str">
        <f>IF(OR(path_project_list!F1961="course-collection",path_project_list!G1961="draft"),"",IF(path_project_list!D1740&amp;" - "&amp;path_project_list!E1740&lt;&gt;" - ",path_project_list!D1740&amp;" - "&amp;path_project_list!E1740,""))</f>
        <v/>
      </c>
      <c r="B1740" s="76" t="b">
        <f>IF(COUNTIF(A$1:A1740,A:A)=1,MAX(B$1:B1739)+1)</f>
        <v>0</v>
      </c>
      <c r="C1740" s="73" t="str">
        <f t="shared" si="24"/>
        <v/>
      </c>
    </row>
    <row r="1741" spans="1:3">
      <c r="A1741" s="73" t="str">
        <f>IF(OR(path_project_list!F1962="course-collection",path_project_list!G1962="draft"),"",IF(path_project_list!D1741&amp;" - "&amp;path_project_list!E1741&lt;&gt;" - ",path_project_list!D1741&amp;" - "&amp;path_project_list!E1741,""))</f>
        <v/>
      </c>
      <c r="B1741" s="76" t="b">
        <f>IF(COUNTIF(A$1:A1741,A:A)=1,MAX(B$1:B1740)+1)</f>
        <v>0</v>
      </c>
      <c r="C1741" s="73" t="str">
        <f t="shared" si="24"/>
        <v/>
      </c>
    </row>
    <row r="1742" spans="1:3">
      <c r="A1742" s="73" t="str">
        <f>IF(OR(path_project_list!F1963="course-collection",path_project_list!G1963="draft"),"",IF(path_project_list!D1742&amp;" - "&amp;path_project_list!E1742&lt;&gt;" - ",path_project_list!D1742&amp;" - "&amp;path_project_list!E1742,""))</f>
        <v/>
      </c>
      <c r="B1742" s="76" t="b">
        <f>IF(COUNTIF(A$1:A1742,A:A)=1,MAX(B$1:B1741)+1)</f>
        <v>0</v>
      </c>
      <c r="C1742" s="73" t="str">
        <f t="shared" si="24"/>
        <v/>
      </c>
    </row>
    <row r="1743" spans="1:3">
      <c r="A1743" s="73" t="str">
        <f>IF(OR(path_project_list!F1964="course-collection",path_project_list!G1964="draft"),"",IF(path_project_list!D1743&amp;" - "&amp;path_project_list!E1743&lt;&gt;" - ",path_project_list!D1743&amp;" - "&amp;path_project_list!E1743,""))</f>
        <v/>
      </c>
      <c r="B1743" s="76" t="b">
        <f>IF(COUNTIF(A$1:A1743,A:A)=1,MAX(B$1:B1742)+1)</f>
        <v>0</v>
      </c>
      <c r="C1743" s="73" t="str">
        <f t="shared" si="24"/>
        <v/>
      </c>
    </row>
    <row r="1744" spans="1:3">
      <c r="A1744" s="73" t="str">
        <f>IF(OR(path_project_list!F1965="course-collection",path_project_list!G1965="draft"),"",IF(path_project_list!D1744&amp;" - "&amp;path_project_list!E1744&lt;&gt;" - ",path_project_list!D1744&amp;" - "&amp;path_project_list!E1744,""))</f>
        <v/>
      </c>
      <c r="B1744" s="76" t="b">
        <f>IF(COUNTIF(A$1:A1744,A:A)=1,MAX(B$1:B1743)+1)</f>
        <v>0</v>
      </c>
      <c r="C1744" s="73" t="str">
        <f t="shared" si="24"/>
        <v/>
      </c>
    </row>
    <row r="1745" spans="1:3">
      <c r="A1745" s="73" t="str">
        <f>IF(OR(path_project_list!F1966="course-collection",path_project_list!G1966="draft"),"",IF(path_project_list!D1745&amp;" - "&amp;path_project_list!E1745&lt;&gt;" - ",path_project_list!D1745&amp;" - "&amp;path_project_list!E1745,""))</f>
        <v/>
      </c>
      <c r="B1745" s="76" t="b">
        <f>IF(COUNTIF(A$1:A1745,A:A)=1,MAX(B$1:B1744)+1)</f>
        <v>0</v>
      </c>
      <c r="C1745" s="73" t="str">
        <f t="shared" si="24"/>
        <v/>
      </c>
    </row>
    <row r="1746" spans="1:3">
      <c r="A1746" s="73" t="str">
        <f>IF(OR(path_project_list!F1967="course-collection",path_project_list!G1967="draft"),"",IF(path_project_list!D1746&amp;" - "&amp;path_project_list!E1746&lt;&gt;" - ",path_project_list!D1746&amp;" - "&amp;path_project_list!E1746,""))</f>
        <v/>
      </c>
      <c r="B1746" s="76" t="b">
        <f>IF(COUNTIF(A$1:A1746,A:A)=1,MAX(B$1:B1745)+1)</f>
        <v>0</v>
      </c>
      <c r="C1746" s="73" t="str">
        <f t="shared" ref="C1746:C1809" si="25">INDEX(A:A,MATCH(ROW()-1,B:B),0)</f>
        <v/>
      </c>
    </row>
    <row r="1747" spans="1:3">
      <c r="A1747" s="73" t="str">
        <f>IF(OR(path_project_list!F1968="course-collection",path_project_list!G1968="draft"),"",IF(path_project_list!D1747&amp;" - "&amp;path_project_list!E1747&lt;&gt;" - ",path_project_list!D1747&amp;" - "&amp;path_project_list!E1747,""))</f>
        <v/>
      </c>
      <c r="B1747" s="76" t="b">
        <f>IF(COUNTIF(A$1:A1747,A:A)=1,MAX(B$1:B1746)+1)</f>
        <v>0</v>
      </c>
      <c r="C1747" s="73" t="str">
        <f t="shared" si="25"/>
        <v/>
      </c>
    </row>
    <row r="1748" spans="1:3">
      <c r="A1748" s="73" t="str">
        <f>IF(OR(path_project_list!F1969="course-collection",path_project_list!G1969="draft"),"",IF(path_project_list!D1748&amp;" - "&amp;path_project_list!E1748&lt;&gt;" - ",path_project_list!D1748&amp;" - "&amp;path_project_list!E1748,""))</f>
        <v/>
      </c>
      <c r="B1748" s="76" t="b">
        <f>IF(COUNTIF(A$1:A1748,A:A)=1,MAX(B$1:B1747)+1)</f>
        <v>0</v>
      </c>
      <c r="C1748" s="73" t="str">
        <f t="shared" si="25"/>
        <v/>
      </c>
    </row>
    <row r="1749" spans="1:3">
      <c r="A1749" s="73" t="str">
        <f>IF(OR(path_project_list!F1970="course-collection",path_project_list!G1970="draft"),"",IF(path_project_list!D1749&amp;" - "&amp;path_project_list!E1749&lt;&gt;" - ",path_project_list!D1749&amp;" - "&amp;path_project_list!E1749,""))</f>
        <v/>
      </c>
      <c r="B1749" s="76" t="b">
        <f>IF(COUNTIF(A$1:A1749,A:A)=1,MAX(B$1:B1748)+1)</f>
        <v>0</v>
      </c>
      <c r="C1749" s="73" t="str">
        <f t="shared" si="25"/>
        <v/>
      </c>
    </row>
    <row r="1750" spans="1:3">
      <c r="A1750" s="73" t="str">
        <f>IF(OR(path_project_list!F1971="course-collection",path_project_list!G1971="draft"),"",IF(path_project_list!D1750&amp;" - "&amp;path_project_list!E1750&lt;&gt;" - ",path_project_list!D1750&amp;" - "&amp;path_project_list!E1750,""))</f>
        <v/>
      </c>
      <c r="B1750" s="76" t="b">
        <f>IF(COUNTIF(A$1:A1750,A:A)=1,MAX(B$1:B1749)+1)</f>
        <v>0</v>
      </c>
      <c r="C1750" s="73" t="str">
        <f t="shared" si="25"/>
        <v/>
      </c>
    </row>
    <row r="1751" spans="1:3">
      <c r="A1751" s="73" t="str">
        <f>IF(OR(path_project_list!F1972="course-collection",path_project_list!G1972="draft"),"",IF(path_project_list!D1751&amp;" - "&amp;path_project_list!E1751&lt;&gt;" - ",path_project_list!D1751&amp;" - "&amp;path_project_list!E1751,""))</f>
        <v/>
      </c>
      <c r="B1751" s="76" t="b">
        <f>IF(COUNTIF(A$1:A1751,A:A)=1,MAX(B$1:B1750)+1)</f>
        <v>0</v>
      </c>
      <c r="C1751" s="73" t="str">
        <f t="shared" si="25"/>
        <v/>
      </c>
    </row>
    <row r="1752" spans="1:3">
      <c r="A1752" s="73" t="str">
        <f>IF(OR(path_project_list!F1973="course-collection",path_project_list!G1973="draft"),"",IF(path_project_list!D1752&amp;" - "&amp;path_project_list!E1752&lt;&gt;" - ",path_project_list!D1752&amp;" - "&amp;path_project_list!E1752,""))</f>
        <v/>
      </c>
      <c r="B1752" s="76" t="b">
        <f>IF(COUNTIF(A$1:A1752,A:A)=1,MAX(B$1:B1751)+1)</f>
        <v>0</v>
      </c>
      <c r="C1752" s="73" t="str">
        <f t="shared" si="25"/>
        <v/>
      </c>
    </row>
    <row r="1753" spans="1:3">
      <c r="A1753" s="73" t="str">
        <f>IF(OR(path_project_list!F1974="course-collection",path_project_list!G1974="draft"),"",IF(path_project_list!D1753&amp;" - "&amp;path_project_list!E1753&lt;&gt;" - ",path_project_list!D1753&amp;" - "&amp;path_project_list!E1753,""))</f>
        <v/>
      </c>
      <c r="B1753" s="76" t="b">
        <f>IF(COUNTIF(A$1:A1753,A:A)=1,MAX(B$1:B1752)+1)</f>
        <v>0</v>
      </c>
      <c r="C1753" s="73" t="str">
        <f t="shared" si="25"/>
        <v/>
      </c>
    </row>
    <row r="1754" spans="1:3">
      <c r="A1754" s="73" t="str">
        <f>IF(OR(path_project_list!F1975="course-collection",path_project_list!G1975="draft"),"",IF(path_project_list!D1754&amp;" - "&amp;path_project_list!E1754&lt;&gt;" - ",path_project_list!D1754&amp;" - "&amp;path_project_list!E1754,""))</f>
        <v/>
      </c>
      <c r="B1754" s="76" t="b">
        <f>IF(COUNTIF(A$1:A1754,A:A)=1,MAX(B$1:B1753)+1)</f>
        <v>0</v>
      </c>
      <c r="C1754" s="73" t="str">
        <f t="shared" si="25"/>
        <v/>
      </c>
    </row>
    <row r="1755" spans="1:3">
      <c r="A1755" s="73" t="str">
        <f>IF(OR(path_project_list!F1976="course-collection",path_project_list!G1976="draft"),"",IF(path_project_list!D1755&amp;" - "&amp;path_project_list!E1755&lt;&gt;" - ",path_project_list!D1755&amp;" - "&amp;path_project_list!E1755,""))</f>
        <v/>
      </c>
      <c r="B1755" s="76" t="b">
        <f>IF(COUNTIF(A$1:A1755,A:A)=1,MAX(B$1:B1754)+1)</f>
        <v>0</v>
      </c>
      <c r="C1755" s="73" t="str">
        <f t="shared" si="25"/>
        <v/>
      </c>
    </row>
    <row r="1756" spans="1:3">
      <c r="A1756" s="73" t="str">
        <f>IF(OR(path_project_list!F1977="course-collection",path_project_list!G1977="draft"),"",IF(path_project_list!D1756&amp;" - "&amp;path_project_list!E1756&lt;&gt;" - ",path_project_list!D1756&amp;" - "&amp;path_project_list!E1756,""))</f>
        <v/>
      </c>
      <c r="B1756" s="76" t="b">
        <f>IF(COUNTIF(A$1:A1756,A:A)=1,MAX(B$1:B1755)+1)</f>
        <v>0</v>
      </c>
      <c r="C1756" s="73" t="str">
        <f t="shared" si="25"/>
        <v/>
      </c>
    </row>
    <row r="1757" spans="1:3">
      <c r="A1757" s="73" t="str">
        <f>IF(OR(path_project_list!F1978="course-collection",path_project_list!G1978="draft"),"",IF(path_project_list!D1757&amp;" - "&amp;path_project_list!E1757&lt;&gt;" - ",path_project_list!D1757&amp;" - "&amp;path_project_list!E1757,""))</f>
        <v/>
      </c>
      <c r="B1757" s="76" t="b">
        <f>IF(COUNTIF(A$1:A1757,A:A)=1,MAX(B$1:B1756)+1)</f>
        <v>0</v>
      </c>
      <c r="C1757" s="73" t="str">
        <f t="shared" si="25"/>
        <v/>
      </c>
    </row>
    <row r="1758" spans="1:3">
      <c r="A1758" s="73" t="str">
        <f>IF(OR(path_project_list!F1979="course-collection",path_project_list!G1979="draft"),"",IF(path_project_list!D1758&amp;" - "&amp;path_project_list!E1758&lt;&gt;" - ",path_project_list!D1758&amp;" - "&amp;path_project_list!E1758,""))</f>
        <v/>
      </c>
      <c r="B1758" s="76" t="b">
        <f>IF(COUNTIF(A$1:A1758,A:A)=1,MAX(B$1:B1757)+1)</f>
        <v>0</v>
      </c>
      <c r="C1758" s="73" t="str">
        <f t="shared" si="25"/>
        <v/>
      </c>
    </row>
    <row r="1759" spans="1:3">
      <c r="A1759" s="73" t="str">
        <f>IF(OR(path_project_list!F1980="course-collection",path_project_list!G1980="draft"),"",IF(path_project_list!D1759&amp;" - "&amp;path_project_list!E1759&lt;&gt;" - ",path_project_list!D1759&amp;" - "&amp;path_project_list!E1759,""))</f>
        <v/>
      </c>
      <c r="B1759" s="76" t="b">
        <f>IF(COUNTIF(A$1:A1759,A:A)=1,MAX(B$1:B1758)+1)</f>
        <v>0</v>
      </c>
      <c r="C1759" s="73" t="str">
        <f t="shared" si="25"/>
        <v/>
      </c>
    </row>
    <row r="1760" spans="1:3">
      <c r="A1760" s="73" t="str">
        <f>IF(OR(path_project_list!F1981="course-collection",path_project_list!G1981="draft"),"",IF(path_project_list!D1760&amp;" - "&amp;path_project_list!E1760&lt;&gt;" - ",path_project_list!D1760&amp;" - "&amp;path_project_list!E1760,""))</f>
        <v/>
      </c>
      <c r="B1760" s="76" t="b">
        <f>IF(COUNTIF(A$1:A1760,A:A)=1,MAX(B$1:B1759)+1)</f>
        <v>0</v>
      </c>
      <c r="C1760" s="73" t="str">
        <f t="shared" si="25"/>
        <v/>
      </c>
    </row>
    <row r="1761" spans="1:3">
      <c r="A1761" s="73" t="str">
        <f>IF(OR(path_project_list!F1982="course-collection",path_project_list!G1982="draft"),"",IF(path_project_list!D1761&amp;" - "&amp;path_project_list!E1761&lt;&gt;" - ",path_project_list!D1761&amp;" - "&amp;path_project_list!E1761,""))</f>
        <v/>
      </c>
      <c r="B1761" s="76" t="b">
        <f>IF(COUNTIF(A$1:A1761,A:A)=1,MAX(B$1:B1760)+1)</f>
        <v>0</v>
      </c>
      <c r="C1761" s="73" t="str">
        <f t="shared" si="25"/>
        <v/>
      </c>
    </row>
    <row r="1762" spans="1:3">
      <c r="A1762" s="73" t="str">
        <f>IF(OR(path_project_list!F1983="course-collection",path_project_list!G1983="draft"),"",IF(path_project_list!D1762&amp;" - "&amp;path_project_list!E1762&lt;&gt;" - ",path_project_list!D1762&amp;" - "&amp;path_project_list!E1762,""))</f>
        <v/>
      </c>
      <c r="B1762" s="76" t="b">
        <f>IF(COUNTIF(A$1:A1762,A:A)=1,MAX(B$1:B1761)+1)</f>
        <v>0</v>
      </c>
      <c r="C1762" s="73" t="str">
        <f t="shared" si="25"/>
        <v/>
      </c>
    </row>
    <row r="1763" spans="1:3">
      <c r="A1763" s="73" t="str">
        <f>IF(OR(path_project_list!F1984="course-collection",path_project_list!G1984="draft"),"",IF(path_project_list!D1763&amp;" - "&amp;path_project_list!E1763&lt;&gt;" - ",path_project_list!D1763&amp;" - "&amp;path_project_list!E1763,""))</f>
        <v/>
      </c>
      <c r="B1763" s="76" t="b">
        <f>IF(COUNTIF(A$1:A1763,A:A)=1,MAX(B$1:B1762)+1)</f>
        <v>0</v>
      </c>
      <c r="C1763" s="73" t="str">
        <f t="shared" si="25"/>
        <v/>
      </c>
    </row>
    <row r="1764" spans="1:3">
      <c r="A1764" s="73" t="str">
        <f>IF(OR(path_project_list!F1985="course-collection",path_project_list!G1985="draft"),"",IF(path_project_list!D1764&amp;" - "&amp;path_project_list!E1764&lt;&gt;" - ",path_project_list!D1764&amp;" - "&amp;path_project_list!E1764,""))</f>
        <v/>
      </c>
      <c r="B1764" s="76" t="b">
        <f>IF(COUNTIF(A$1:A1764,A:A)=1,MAX(B$1:B1763)+1)</f>
        <v>0</v>
      </c>
      <c r="C1764" s="73" t="str">
        <f t="shared" si="25"/>
        <v/>
      </c>
    </row>
    <row r="1765" spans="1:3">
      <c r="A1765" s="73" t="str">
        <f>IF(OR(path_project_list!F1986="course-collection",path_project_list!G1986="draft"),"",IF(path_project_list!D1765&amp;" - "&amp;path_project_list!E1765&lt;&gt;" - ",path_project_list!D1765&amp;" - "&amp;path_project_list!E1765,""))</f>
        <v/>
      </c>
      <c r="B1765" s="76" t="b">
        <f>IF(COUNTIF(A$1:A1765,A:A)=1,MAX(B$1:B1764)+1)</f>
        <v>0</v>
      </c>
      <c r="C1765" s="73" t="str">
        <f t="shared" si="25"/>
        <v/>
      </c>
    </row>
    <row r="1766" spans="1:3">
      <c r="A1766" s="73" t="str">
        <f>IF(OR(path_project_list!F1987="course-collection",path_project_list!G1987="draft"),"",IF(path_project_list!D1766&amp;" - "&amp;path_project_list!E1766&lt;&gt;" - ",path_project_list!D1766&amp;" - "&amp;path_project_list!E1766,""))</f>
        <v/>
      </c>
      <c r="B1766" s="76" t="b">
        <f>IF(COUNTIF(A$1:A1766,A:A)=1,MAX(B$1:B1765)+1)</f>
        <v>0</v>
      </c>
      <c r="C1766" s="73" t="str">
        <f t="shared" si="25"/>
        <v/>
      </c>
    </row>
    <row r="1767" spans="1:3">
      <c r="A1767" s="73" t="str">
        <f>IF(OR(path_project_list!F1988="course-collection",path_project_list!G1988="draft"),"",IF(path_project_list!D1767&amp;" - "&amp;path_project_list!E1767&lt;&gt;" - ",path_project_list!D1767&amp;" - "&amp;path_project_list!E1767,""))</f>
        <v/>
      </c>
      <c r="B1767" s="76" t="b">
        <f>IF(COUNTIF(A$1:A1767,A:A)=1,MAX(B$1:B1766)+1)</f>
        <v>0</v>
      </c>
      <c r="C1767" s="73" t="str">
        <f t="shared" si="25"/>
        <v/>
      </c>
    </row>
    <row r="1768" spans="1:3">
      <c r="A1768" s="73" t="str">
        <f>IF(OR(path_project_list!F1989="course-collection",path_project_list!G1989="draft"),"",IF(path_project_list!D1768&amp;" - "&amp;path_project_list!E1768&lt;&gt;" - ",path_project_list!D1768&amp;" - "&amp;path_project_list!E1768,""))</f>
        <v/>
      </c>
      <c r="B1768" s="76" t="b">
        <f>IF(COUNTIF(A$1:A1768,A:A)=1,MAX(B$1:B1767)+1)</f>
        <v>0</v>
      </c>
      <c r="C1768" s="73" t="str">
        <f t="shared" si="25"/>
        <v/>
      </c>
    </row>
    <row r="1769" spans="1:3">
      <c r="A1769" s="73" t="str">
        <f>IF(OR(path_project_list!F1990="course-collection",path_project_list!G1990="draft"),"",IF(path_project_list!D1769&amp;" - "&amp;path_project_list!E1769&lt;&gt;" - ",path_project_list!D1769&amp;" - "&amp;path_project_list!E1769,""))</f>
        <v/>
      </c>
      <c r="B1769" s="76" t="b">
        <f>IF(COUNTIF(A$1:A1769,A:A)=1,MAX(B$1:B1768)+1)</f>
        <v>0</v>
      </c>
      <c r="C1769" s="73" t="str">
        <f t="shared" si="25"/>
        <v/>
      </c>
    </row>
    <row r="1770" spans="1:3">
      <c r="A1770" s="73" t="str">
        <f>IF(OR(path_project_list!F1991="course-collection",path_project_list!G1991="draft"),"",IF(path_project_list!D1770&amp;" - "&amp;path_project_list!E1770&lt;&gt;" - ",path_project_list!D1770&amp;" - "&amp;path_project_list!E1770,""))</f>
        <v/>
      </c>
      <c r="B1770" s="76" t="b">
        <f>IF(COUNTIF(A$1:A1770,A:A)=1,MAX(B$1:B1769)+1)</f>
        <v>0</v>
      </c>
      <c r="C1770" s="73" t="str">
        <f t="shared" si="25"/>
        <v/>
      </c>
    </row>
    <row r="1771" spans="1:3">
      <c r="A1771" s="73" t="str">
        <f>IF(OR(path_project_list!F1992="course-collection",path_project_list!G1992="draft"),"",IF(path_project_list!D1771&amp;" - "&amp;path_project_list!E1771&lt;&gt;" - ",path_project_list!D1771&amp;" - "&amp;path_project_list!E1771,""))</f>
        <v/>
      </c>
      <c r="B1771" s="76" t="b">
        <f>IF(COUNTIF(A$1:A1771,A:A)=1,MAX(B$1:B1770)+1)</f>
        <v>0</v>
      </c>
      <c r="C1771" s="73" t="str">
        <f t="shared" si="25"/>
        <v/>
      </c>
    </row>
    <row r="1772" spans="1:3">
      <c r="A1772" s="73" t="str">
        <f>IF(OR(path_project_list!F1993="course-collection",path_project_list!G1993="draft"),"",IF(path_project_list!D1772&amp;" - "&amp;path_project_list!E1772&lt;&gt;" - ",path_project_list!D1772&amp;" - "&amp;path_project_list!E1772,""))</f>
        <v/>
      </c>
      <c r="B1772" s="76" t="b">
        <f>IF(COUNTIF(A$1:A1772,A:A)=1,MAX(B$1:B1771)+1)</f>
        <v>0</v>
      </c>
      <c r="C1772" s="73" t="str">
        <f t="shared" si="25"/>
        <v/>
      </c>
    </row>
    <row r="1773" spans="1:3">
      <c r="A1773" s="73" t="str">
        <f>IF(OR(path_project_list!F1994="course-collection",path_project_list!G1994="draft"),"",IF(path_project_list!D1773&amp;" - "&amp;path_project_list!E1773&lt;&gt;" - ",path_project_list!D1773&amp;" - "&amp;path_project_list!E1773,""))</f>
        <v/>
      </c>
      <c r="B1773" s="76" t="b">
        <f>IF(COUNTIF(A$1:A1773,A:A)=1,MAX(B$1:B1772)+1)</f>
        <v>0</v>
      </c>
      <c r="C1773" s="73" t="str">
        <f t="shared" si="25"/>
        <v/>
      </c>
    </row>
    <row r="1774" spans="1:3">
      <c r="A1774" s="73" t="str">
        <f>IF(OR(path_project_list!F1995="course-collection",path_project_list!G1995="draft"),"",IF(path_project_list!D1774&amp;" - "&amp;path_project_list!E1774&lt;&gt;" - ",path_project_list!D1774&amp;" - "&amp;path_project_list!E1774,""))</f>
        <v/>
      </c>
      <c r="B1774" s="76" t="b">
        <f>IF(COUNTIF(A$1:A1774,A:A)=1,MAX(B$1:B1773)+1)</f>
        <v>0</v>
      </c>
      <c r="C1774" s="73" t="str">
        <f t="shared" si="25"/>
        <v/>
      </c>
    </row>
    <row r="1775" spans="1:3">
      <c r="A1775" s="73" t="str">
        <f>IF(OR(path_project_list!F1996="course-collection",path_project_list!G1996="draft"),"",IF(path_project_list!D1775&amp;" - "&amp;path_project_list!E1775&lt;&gt;" - ",path_project_list!D1775&amp;" - "&amp;path_project_list!E1775,""))</f>
        <v/>
      </c>
      <c r="B1775" s="76" t="b">
        <f>IF(COUNTIF(A$1:A1775,A:A)=1,MAX(B$1:B1774)+1)</f>
        <v>0</v>
      </c>
      <c r="C1775" s="73" t="str">
        <f t="shared" si="25"/>
        <v/>
      </c>
    </row>
    <row r="1776" spans="1:3">
      <c r="A1776" s="73" t="str">
        <f>IF(OR(path_project_list!F1997="course-collection",path_project_list!G1997="draft"),"",IF(path_project_list!D1776&amp;" - "&amp;path_project_list!E1776&lt;&gt;" - ",path_project_list!D1776&amp;" - "&amp;path_project_list!E1776,""))</f>
        <v/>
      </c>
      <c r="B1776" s="76" t="b">
        <f>IF(COUNTIF(A$1:A1776,A:A)=1,MAX(B$1:B1775)+1)</f>
        <v>0</v>
      </c>
      <c r="C1776" s="73" t="str">
        <f t="shared" si="25"/>
        <v/>
      </c>
    </row>
    <row r="1777" spans="1:3">
      <c r="A1777" s="73" t="str">
        <f>IF(OR(path_project_list!F1998="course-collection",path_project_list!G1998="draft"),"",IF(path_project_list!D1777&amp;" - "&amp;path_project_list!E1777&lt;&gt;" - ",path_project_list!D1777&amp;" - "&amp;path_project_list!E1777,""))</f>
        <v/>
      </c>
      <c r="B1777" s="76" t="b">
        <f>IF(COUNTIF(A$1:A1777,A:A)=1,MAX(B$1:B1776)+1)</f>
        <v>0</v>
      </c>
      <c r="C1777" s="73" t="str">
        <f t="shared" si="25"/>
        <v/>
      </c>
    </row>
    <row r="1778" spans="1:3">
      <c r="A1778" s="73" t="str">
        <f>IF(OR(path_project_list!F1999="course-collection",path_project_list!G1999="draft"),"",IF(path_project_list!D1778&amp;" - "&amp;path_project_list!E1778&lt;&gt;" - ",path_project_list!D1778&amp;" - "&amp;path_project_list!E1778,""))</f>
        <v/>
      </c>
      <c r="B1778" s="76" t="b">
        <f>IF(COUNTIF(A$1:A1778,A:A)=1,MAX(B$1:B1777)+1)</f>
        <v>0</v>
      </c>
      <c r="C1778" s="73" t="str">
        <f t="shared" si="25"/>
        <v/>
      </c>
    </row>
    <row r="1779" spans="1:3">
      <c r="A1779" s="73" t="str">
        <f>IF(OR(path_project_list!F2000="course-collection",path_project_list!G2000="draft"),"",IF(path_project_list!D1779&amp;" - "&amp;path_project_list!E1779&lt;&gt;" - ",path_project_list!D1779&amp;" - "&amp;path_project_list!E1779,""))</f>
        <v/>
      </c>
      <c r="B1779" s="76" t="b">
        <f>IF(COUNTIF(A$1:A1779,A:A)=1,MAX(B$1:B1778)+1)</f>
        <v>0</v>
      </c>
      <c r="C1779" s="73" t="str">
        <f t="shared" si="25"/>
        <v/>
      </c>
    </row>
    <row r="1780" spans="1:3">
      <c r="A1780" s="73" t="str">
        <f>IF(OR(path_project_list!F2001="course-collection",path_project_list!G2001="draft"),"",IF(path_project_list!D1780&amp;" - "&amp;path_project_list!E1780&lt;&gt;" - ",path_project_list!D1780&amp;" - "&amp;path_project_list!E1780,""))</f>
        <v/>
      </c>
      <c r="B1780" s="76" t="b">
        <f>IF(COUNTIF(A$1:A1780,A:A)=1,MAX(B$1:B1779)+1)</f>
        <v>0</v>
      </c>
      <c r="C1780" s="73" t="str">
        <f t="shared" si="25"/>
        <v/>
      </c>
    </row>
    <row r="1781" spans="1:3">
      <c r="A1781" s="73" t="str">
        <f>IF(OR(path_project_list!F2002="course-collection",path_project_list!G2002="draft"),"",IF(path_project_list!D1781&amp;" - "&amp;path_project_list!E1781&lt;&gt;" - ",path_project_list!D1781&amp;" - "&amp;path_project_list!E1781,""))</f>
        <v/>
      </c>
      <c r="B1781" s="76" t="b">
        <f>IF(COUNTIF(A$1:A1781,A:A)=1,MAX(B$1:B1780)+1)</f>
        <v>0</v>
      </c>
      <c r="C1781" s="73" t="str">
        <f t="shared" si="25"/>
        <v/>
      </c>
    </row>
    <row r="1782" spans="1:3">
      <c r="A1782" s="73" t="str">
        <f>IF(OR(path_project_list!F2003="course-collection",path_project_list!G2003="draft"),"",IF(path_project_list!D1782&amp;" - "&amp;path_project_list!E1782&lt;&gt;" - ",path_project_list!D1782&amp;" - "&amp;path_project_list!E1782,""))</f>
        <v/>
      </c>
      <c r="B1782" s="76" t="b">
        <f>IF(COUNTIF(A$1:A1782,A:A)=1,MAX(B$1:B1781)+1)</f>
        <v>0</v>
      </c>
      <c r="C1782" s="73" t="str">
        <f t="shared" si="25"/>
        <v/>
      </c>
    </row>
    <row r="1783" spans="1:3">
      <c r="A1783" s="73" t="str">
        <f>IF(OR(path_project_list!F2004="course-collection",path_project_list!G2004="draft"),"",IF(path_project_list!D1783&amp;" - "&amp;path_project_list!E1783&lt;&gt;" - ",path_project_list!D1783&amp;" - "&amp;path_project_list!E1783,""))</f>
        <v/>
      </c>
      <c r="B1783" s="76" t="b">
        <f>IF(COUNTIF(A$1:A1783,A:A)=1,MAX(B$1:B1782)+1)</f>
        <v>0</v>
      </c>
      <c r="C1783" s="73" t="str">
        <f t="shared" si="25"/>
        <v/>
      </c>
    </row>
    <row r="1784" spans="1:3">
      <c r="A1784" s="73" t="str">
        <f>IF(OR(path_project_list!F2005="course-collection",path_project_list!G2005="draft"),"",IF(path_project_list!D1784&amp;" - "&amp;path_project_list!E1784&lt;&gt;" - ",path_project_list!D1784&amp;" - "&amp;path_project_list!E1784,""))</f>
        <v/>
      </c>
      <c r="B1784" s="76" t="b">
        <f>IF(COUNTIF(A$1:A1784,A:A)=1,MAX(B$1:B1783)+1)</f>
        <v>0</v>
      </c>
      <c r="C1784" s="73" t="str">
        <f t="shared" si="25"/>
        <v/>
      </c>
    </row>
    <row r="1785" spans="1:3">
      <c r="A1785" s="73" t="str">
        <f>IF(OR(path_project_list!F2006="course-collection",path_project_list!G2006="draft"),"",IF(path_project_list!D1785&amp;" - "&amp;path_project_list!E1785&lt;&gt;" - ",path_project_list!D1785&amp;" - "&amp;path_project_list!E1785,""))</f>
        <v/>
      </c>
      <c r="B1785" s="76" t="b">
        <f>IF(COUNTIF(A$1:A1785,A:A)=1,MAX(B$1:B1784)+1)</f>
        <v>0</v>
      </c>
      <c r="C1785" s="73" t="str">
        <f t="shared" si="25"/>
        <v/>
      </c>
    </row>
    <row r="1786" spans="1:3">
      <c r="A1786" s="73" t="str">
        <f>IF(OR(path_project_list!F2007="course-collection",path_project_list!G2007="draft"),"",IF(path_project_list!D1786&amp;" - "&amp;path_project_list!E1786&lt;&gt;" - ",path_project_list!D1786&amp;" - "&amp;path_project_list!E1786,""))</f>
        <v/>
      </c>
      <c r="B1786" s="76" t="b">
        <f>IF(COUNTIF(A$1:A1786,A:A)=1,MAX(B$1:B1785)+1)</f>
        <v>0</v>
      </c>
      <c r="C1786" s="73" t="str">
        <f t="shared" si="25"/>
        <v/>
      </c>
    </row>
    <row r="1787" spans="1:3">
      <c r="A1787" s="73" t="str">
        <f>IF(OR(path_project_list!F2008="course-collection",path_project_list!G2008="draft"),"",IF(path_project_list!D1787&amp;" - "&amp;path_project_list!E1787&lt;&gt;" - ",path_project_list!D1787&amp;" - "&amp;path_project_list!E1787,""))</f>
        <v/>
      </c>
      <c r="B1787" s="76" t="b">
        <f>IF(COUNTIF(A$1:A1787,A:A)=1,MAX(B$1:B1786)+1)</f>
        <v>0</v>
      </c>
      <c r="C1787" s="73" t="str">
        <f t="shared" si="25"/>
        <v/>
      </c>
    </row>
    <row r="1788" spans="1:3">
      <c r="A1788" s="73" t="str">
        <f>IF(OR(path_project_list!F2009="course-collection",path_project_list!G2009="draft"),"",IF(path_project_list!D1788&amp;" - "&amp;path_project_list!E1788&lt;&gt;" - ",path_project_list!D1788&amp;" - "&amp;path_project_list!E1788,""))</f>
        <v/>
      </c>
      <c r="B1788" s="76" t="b">
        <f>IF(COUNTIF(A$1:A1788,A:A)=1,MAX(B$1:B1787)+1)</f>
        <v>0</v>
      </c>
      <c r="C1788" s="73" t="str">
        <f t="shared" si="25"/>
        <v/>
      </c>
    </row>
    <row r="1789" spans="1:3">
      <c r="A1789" s="73" t="str">
        <f>IF(OR(path_project_list!F2010="course-collection",path_project_list!G2010="draft"),"",IF(path_project_list!D1789&amp;" - "&amp;path_project_list!E1789&lt;&gt;" - ",path_project_list!D1789&amp;" - "&amp;path_project_list!E1789,""))</f>
        <v/>
      </c>
      <c r="B1789" s="76" t="b">
        <f>IF(COUNTIF(A$1:A1789,A:A)=1,MAX(B$1:B1788)+1)</f>
        <v>0</v>
      </c>
      <c r="C1789" s="73" t="str">
        <f t="shared" si="25"/>
        <v/>
      </c>
    </row>
    <row r="1790" spans="1:3">
      <c r="A1790" s="73" t="str">
        <f>IF(OR(path_project_list!F2011="course-collection",path_project_list!G2011="draft"),"",IF(path_project_list!D1790&amp;" - "&amp;path_project_list!E1790&lt;&gt;" - ",path_project_list!D1790&amp;" - "&amp;path_project_list!E1790,""))</f>
        <v/>
      </c>
      <c r="B1790" s="76" t="b">
        <f>IF(COUNTIF(A$1:A1790,A:A)=1,MAX(B$1:B1789)+1)</f>
        <v>0</v>
      </c>
      <c r="C1790" s="73" t="str">
        <f t="shared" si="25"/>
        <v/>
      </c>
    </row>
    <row r="1791" spans="1:3">
      <c r="A1791" s="73" t="str">
        <f>IF(OR(path_project_list!F2012="course-collection",path_project_list!G2012="draft"),"",IF(path_project_list!D1791&amp;" - "&amp;path_project_list!E1791&lt;&gt;" - ",path_project_list!D1791&amp;" - "&amp;path_project_list!E1791,""))</f>
        <v/>
      </c>
      <c r="B1791" s="76" t="b">
        <f>IF(COUNTIF(A$1:A1791,A:A)=1,MAX(B$1:B1790)+1)</f>
        <v>0</v>
      </c>
      <c r="C1791" s="73" t="str">
        <f t="shared" si="25"/>
        <v/>
      </c>
    </row>
    <row r="1792" spans="1:3">
      <c r="A1792" s="73" t="str">
        <f>IF(OR(path_project_list!F2013="course-collection",path_project_list!G2013="draft"),"",IF(path_project_list!D1792&amp;" - "&amp;path_project_list!E1792&lt;&gt;" - ",path_project_list!D1792&amp;" - "&amp;path_project_list!E1792,""))</f>
        <v/>
      </c>
      <c r="B1792" s="76" t="b">
        <f>IF(COUNTIF(A$1:A1792,A:A)=1,MAX(B$1:B1791)+1)</f>
        <v>0</v>
      </c>
      <c r="C1792" s="73" t="str">
        <f t="shared" si="25"/>
        <v/>
      </c>
    </row>
    <row r="1793" spans="1:3">
      <c r="A1793" s="73" t="str">
        <f>IF(OR(path_project_list!F2014="course-collection",path_project_list!G2014="draft"),"",IF(path_project_list!D1793&amp;" - "&amp;path_project_list!E1793&lt;&gt;" - ",path_project_list!D1793&amp;" - "&amp;path_project_list!E1793,""))</f>
        <v/>
      </c>
      <c r="B1793" s="76" t="b">
        <f>IF(COUNTIF(A$1:A1793,A:A)=1,MAX(B$1:B1792)+1)</f>
        <v>0</v>
      </c>
      <c r="C1793" s="73" t="str">
        <f t="shared" si="25"/>
        <v/>
      </c>
    </row>
    <row r="1794" spans="1:3">
      <c r="A1794" s="73" t="str">
        <f>IF(OR(path_project_list!F2015="course-collection",path_project_list!G2015="draft"),"",IF(path_project_list!D1794&amp;" - "&amp;path_project_list!E1794&lt;&gt;" - ",path_project_list!D1794&amp;" - "&amp;path_project_list!E1794,""))</f>
        <v/>
      </c>
      <c r="B1794" s="76" t="b">
        <f>IF(COUNTIF(A$1:A1794,A:A)=1,MAX(B$1:B1793)+1)</f>
        <v>0</v>
      </c>
      <c r="C1794" s="73" t="str">
        <f t="shared" si="25"/>
        <v/>
      </c>
    </row>
    <row r="1795" spans="1:3">
      <c r="A1795" s="73" t="str">
        <f>IF(OR(path_project_list!F2016="course-collection",path_project_list!G2016="draft"),"",IF(path_project_list!D1795&amp;" - "&amp;path_project_list!E1795&lt;&gt;" - ",path_project_list!D1795&amp;" - "&amp;path_project_list!E1795,""))</f>
        <v/>
      </c>
      <c r="B1795" s="76" t="b">
        <f>IF(COUNTIF(A$1:A1795,A:A)=1,MAX(B$1:B1794)+1)</f>
        <v>0</v>
      </c>
      <c r="C1795" s="73" t="str">
        <f t="shared" si="25"/>
        <v/>
      </c>
    </row>
    <row r="1796" spans="1:3">
      <c r="A1796" s="73" t="str">
        <f>IF(OR(path_project_list!F2017="course-collection",path_project_list!G2017="draft"),"",IF(path_project_list!D1796&amp;" - "&amp;path_project_list!E1796&lt;&gt;" - ",path_project_list!D1796&amp;" - "&amp;path_project_list!E1796,""))</f>
        <v/>
      </c>
      <c r="B1796" s="76" t="b">
        <f>IF(COUNTIF(A$1:A1796,A:A)=1,MAX(B$1:B1795)+1)</f>
        <v>0</v>
      </c>
      <c r="C1796" s="73" t="str">
        <f t="shared" si="25"/>
        <v/>
      </c>
    </row>
    <row r="1797" spans="1:3">
      <c r="A1797" s="73" t="str">
        <f>IF(OR(path_project_list!F2018="course-collection",path_project_list!G2018="draft"),"",IF(path_project_list!D1797&amp;" - "&amp;path_project_list!E1797&lt;&gt;" - ",path_project_list!D1797&amp;" - "&amp;path_project_list!E1797,""))</f>
        <v/>
      </c>
      <c r="B1797" s="76" t="b">
        <f>IF(COUNTIF(A$1:A1797,A:A)=1,MAX(B$1:B1796)+1)</f>
        <v>0</v>
      </c>
      <c r="C1797" s="73" t="str">
        <f t="shared" si="25"/>
        <v/>
      </c>
    </row>
    <row r="1798" spans="1:3">
      <c r="A1798" s="73" t="str">
        <f>IF(OR(path_project_list!F2019="course-collection",path_project_list!G2019="draft"),"",IF(path_project_list!D1798&amp;" - "&amp;path_project_list!E1798&lt;&gt;" - ",path_project_list!D1798&amp;" - "&amp;path_project_list!E1798,""))</f>
        <v/>
      </c>
      <c r="B1798" s="76" t="b">
        <f>IF(COUNTIF(A$1:A1798,A:A)=1,MAX(B$1:B1797)+1)</f>
        <v>0</v>
      </c>
      <c r="C1798" s="73" t="str">
        <f t="shared" si="25"/>
        <v/>
      </c>
    </row>
    <row r="1799" spans="1:3">
      <c r="A1799" s="73" t="str">
        <f>IF(OR(path_project_list!F2020="course-collection",path_project_list!G2020="draft"),"",IF(path_project_list!D1799&amp;" - "&amp;path_project_list!E1799&lt;&gt;" - ",path_project_list!D1799&amp;" - "&amp;path_project_list!E1799,""))</f>
        <v/>
      </c>
      <c r="B1799" s="76" t="b">
        <f>IF(COUNTIF(A$1:A1799,A:A)=1,MAX(B$1:B1798)+1)</f>
        <v>0</v>
      </c>
      <c r="C1799" s="73" t="str">
        <f t="shared" si="25"/>
        <v/>
      </c>
    </row>
    <row r="1800" spans="1:3">
      <c r="A1800" s="73" t="str">
        <f>IF(OR(path_project_list!F2021="course-collection",path_project_list!G2021="draft"),"",IF(path_project_list!D1800&amp;" - "&amp;path_project_list!E1800&lt;&gt;" - ",path_project_list!D1800&amp;" - "&amp;path_project_list!E1800,""))</f>
        <v/>
      </c>
      <c r="B1800" s="76" t="b">
        <f>IF(COUNTIF(A$1:A1800,A:A)=1,MAX(B$1:B1799)+1)</f>
        <v>0</v>
      </c>
      <c r="C1800" s="73" t="str">
        <f t="shared" si="25"/>
        <v/>
      </c>
    </row>
    <row r="1801" spans="1:3">
      <c r="A1801" s="73" t="str">
        <f>IF(OR(path_project_list!F2022="course-collection",path_project_list!G2022="draft"),"",IF(path_project_list!D1801&amp;" - "&amp;path_project_list!E1801&lt;&gt;" - ",path_project_list!D1801&amp;" - "&amp;path_project_list!E1801,""))</f>
        <v/>
      </c>
      <c r="B1801" s="76" t="b">
        <f>IF(COUNTIF(A$1:A1801,A:A)=1,MAX(B$1:B1800)+1)</f>
        <v>0</v>
      </c>
      <c r="C1801" s="73" t="str">
        <f t="shared" si="25"/>
        <v/>
      </c>
    </row>
    <row r="1802" spans="1:3">
      <c r="A1802" s="73" t="str">
        <f>IF(OR(path_project_list!F2023="course-collection",path_project_list!G2023="draft"),"",IF(path_project_list!D1802&amp;" - "&amp;path_project_list!E1802&lt;&gt;" - ",path_project_list!D1802&amp;" - "&amp;path_project_list!E1802,""))</f>
        <v/>
      </c>
      <c r="B1802" s="76" t="b">
        <f>IF(COUNTIF(A$1:A1802,A:A)=1,MAX(B$1:B1801)+1)</f>
        <v>0</v>
      </c>
      <c r="C1802" s="73" t="str">
        <f t="shared" si="25"/>
        <v/>
      </c>
    </row>
    <row r="1803" spans="1:3">
      <c r="A1803" s="73" t="str">
        <f>IF(OR(path_project_list!F2024="course-collection",path_project_list!G2024="draft"),"",IF(path_project_list!D1803&amp;" - "&amp;path_project_list!E1803&lt;&gt;" - ",path_project_list!D1803&amp;" - "&amp;path_project_list!E1803,""))</f>
        <v/>
      </c>
      <c r="B1803" s="76" t="b">
        <f>IF(COUNTIF(A$1:A1803,A:A)=1,MAX(B$1:B1802)+1)</f>
        <v>0</v>
      </c>
      <c r="C1803" s="73" t="str">
        <f t="shared" si="25"/>
        <v/>
      </c>
    </row>
    <row r="1804" spans="1:3">
      <c r="A1804" s="73" t="str">
        <f>IF(OR(path_project_list!F2025="course-collection",path_project_list!G2025="draft"),"",IF(path_project_list!D1804&amp;" - "&amp;path_project_list!E1804&lt;&gt;" - ",path_project_list!D1804&amp;" - "&amp;path_project_list!E1804,""))</f>
        <v/>
      </c>
      <c r="B1804" s="76" t="b">
        <f>IF(COUNTIF(A$1:A1804,A:A)=1,MAX(B$1:B1803)+1)</f>
        <v>0</v>
      </c>
      <c r="C1804" s="73" t="str">
        <f t="shared" si="25"/>
        <v/>
      </c>
    </row>
    <row r="1805" spans="1:3">
      <c r="A1805" s="73" t="str">
        <f>IF(OR(path_project_list!F2026="course-collection",path_project_list!G2026="draft"),"",IF(path_project_list!D1805&amp;" - "&amp;path_project_list!E1805&lt;&gt;" - ",path_project_list!D1805&amp;" - "&amp;path_project_list!E1805,""))</f>
        <v/>
      </c>
      <c r="B1805" s="76" t="b">
        <f>IF(COUNTIF(A$1:A1805,A:A)=1,MAX(B$1:B1804)+1)</f>
        <v>0</v>
      </c>
      <c r="C1805" s="73" t="str">
        <f t="shared" si="25"/>
        <v/>
      </c>
    </row>
    <row r="1806" spans="1:3">
      <c r="A1806" s="73" t="str">
        <f>IF(OR(path_project_list!F2027="course-collection",path_project_list!G2027="draft"),"",IF(path_project_list!D1806&amp;" - "&amp;path_project_list!E1806&lt;&gt;" - ",path_project_list!D1806&amp;" - "&amp;path_project_list!E1806,""))</f>
        <v/>
      </c>
      <c r="B1806" s="76" t="b">
        <f>IF(COUNTIF(A$1:A1806,A:A)=1,MAX(B$1:B1805)+1)</f>
        <v>0</v>
      </c>
      <c r="C1806" s="73" t="str">
        <f t="shared" si="25"/>
        <v/>
      </c>
    </row>
    <row r="1807" spans="1:3">
      <c r="A1807" s="73" t="str">
        <f>IF(OR(path_project_list!F2028="course-collection",path_project_list!G2028="draft"),"",IF(path_project_list!D1807&amp;" - "&amp;path_project_list!E1807&lt;&gt;" - ",path_project_list!D1807&amp;" - "&amp;path_project_list!E1807,""))</f>
        <v/>
      </c>
      <c r="B1807" s="76" t="b">
        <f>IF(COUNTIF(A$1:A1807,A:A)=1,MAX(B$1:B1806)+1)</f>
        <v>0</v>
      </c>
      <c r="C1807" s="73" t="str">
        <f t="shared" si="25"/>
        <v/>
      </c>
    </row>
    <row r="1808" spans="1:3">
      <c r="A1808" s="73" t="str">
        <f>IF(OR(path_project_list!F2029="course-collection",path_project_list!G2029="draft"),"",IF(path_project_list!D1808&amp;" - "&amp;path_project_list!E1808&lt;&gt;" - ",path_project_list!D1808&amp;" - "&amp;path_project_list!E1808,""))</f>
        <v/>
      </c>
      <c r="B1808" s="76" t="b">
        <f>IF(COUNTIF(A$1:A1808,A:A)=1,MAX(B$1:B1807)+1)</f>
        <v>0</v>
      </c>
      <c r="C1808" s="73" t="str">
        <f t="shared" si="25"/>
        <v/>
      </c>
    </row>
    <row r="1809" spans="1:3">
      <c r="A1809" s="73" t="str">
        <f>IF(OR(path_project_list!F2030="course-collection",path_project_list!G2030="draft"),"",IF(path_project_list!D1809&amp;" - "&amp;path_project_list!E1809&lt;&gt;" - ",path_project_list!D1809&amp;" - "&amp;path_project_list!E1809,""))</f>
        <v/>
      </c>
      <c r="B1809" s="76" t="b">
        <f>IF(COUNTIF(A$1:A1809,A:A)=1,MAX(B$1:B1808)+1)</f>
        <v>0</v>
      </c>
      <c r="C1809" s="73" t="str">
        <f t="shared" si="25"/>
        <v/>
      </c>
    </row>
    <row r="1810" spans="1:3">
      <c r="A1810" s="73" t="str">
        <f>IF(OR(path_project_list!F2031="course-collection",path_project_list!G2031="draft"),"",IF(path_project_list!D1810&amp;" - "&amp;path_project_list!E1810&lt;&gt;" - ",path_project_list!D1810&amp;" - "&amp;path_project_list!E1810,""))</f>
        <v/>
      </c>
      <c r="B1810" s="76" t="b">
        <f>IF(COUNTIF(A$1:A1810,A:A)=1,MAX(B$1:B1809)+1)</f>
        <v>0</v>
      </c>
      <c r="C1810" s="73" t="str">
        <f t="shared" ref="C1810:C1873" si="26">INDEX(A:A,MATCH(ROW()-1,B:B),0)</f>
        <v/>
      </c>
    </row>
    <row r="1811" spans="1:3">
      <c r="A1811" s="73" t="str">
        <f>IF(OR(path_project_list!F2032="course-collection",path_project_list!G2032="draft"),"",IF(path_project_list!D1811&amp;" - "&amp;path_project_list!E1811&lt;&gt;" - ",path_project_list!D1811&amp;" - "&amp;path_project_list!E1811,""))</f>
        <v/>
      </c>
      <c r="B1811" s="76" t="b">
        <f>IF(COUNTIF(A$1:A1811,A:A)=1,MAX(B$1:B1810)+1)</f>
        <v>0</v>
      </c>
      <c r="C1811" s="73" t="str">
        <f t="shared" si="26"/>
        <v/>
      </c>
    </row>
    <row r="1812" spans="1:3">
      <c r="A1812" s="73" t="str">
        <f>IF(OR(path_project_list!F2033="course-collection",path_project_list!G2033="draft"),"",IF(path_project_list!D1812&amp;" - "&amp;path_project_list!E1812&lt;&gt;" - ",path_project_list!D1812&amp;" - "&amp;path_project_list!E1812,""))</f>
        <v/>
      </c>
      <c r="B1812" s="76" t="b">
        <f>IF(COUNTIF(A$1:A1812,A:A)=1,MAX(B$1:B1811)+1)</f>
        <v>0</v>
      </c>
      <c r="C1812" s="73" t="str">
        <f t="shared" si="26"/>
        <v/>
      </c>
    </row>
    <row r="1813" spans="1:3">
      <c r="A1813" s="73" t="str">
        <f>IF(OR(path_project_list!F2034="course-collection",path_project_list!G2034="draft"),"",IF(path_project_list!D1813&amp;" - "&amp;path_project_list!E1813&lt;&gt;" - ",path_project_list!D1813&amp;" - "&amp;path_project_list!E1813,""))</f>
        <v/>
      </c>
      <c r="B1813" s="76" t="b">
        <f>IF(COUNTIF(A$1:A1813,A:A)=1,MAX(B$1:B1812)+1)</f>
        <v>0</v>
      </c>
      <c r="C1813" s="73" t="str">
        <f t="shared" si="26"/>
        <v/>
      </c>
    </row>
    <row r="1814" spans="1:3">
      <c r="A1814" s="73" t="str">
        <f>IF(OR(path_project_list!F2035="course-collection",path_project_list!G2035="draft"),"",IF(path_project_list!D1814&amp;" - "&amp;path_project_list!E1814&lt;&gt;" - ",path_project_list!D1814&amp;" - "&amp;path_project_list!E1814,""))</f>
        <v/>
      </c>
      <c r="B1814" s="76" t="b">
        <f>IF(COUNTIF(A$1:A1814,A:A)=1,MAX(B$1:B1813)+1)</f>
        <v>0</v>
      </c>
      <c r="C1814" s="73" t="str">
        <f t="shared" si="26"/>
        <v/>
      </c>
    </row>
    <row r="1815" spans="1:3">
      <c r="A1815" s="73" t="str">
        <f>IF(OR(path_project_list!F2036="course-collection",path_project_list!G2036="draft"),"",IF(path_project_list!D1815&amp;" - "&amp;path_project_list!E1815&lt;&gt;" - ",path_project_list!D1815&amp;" - "&amp;path_project_list!E1815,""))</f>
        <v/>
      </c>
      <c r="B1815" s="76" t="b">
        <f>IF(COUNTIF(A$1:A1815,A:A)=1,MAX(B$1:B1814)+1)</f>
        <v>0</v>
      </c>
      <c r="C1815" s="73" t="str">
        <f t="shared" si="26"/>
        <v/>
      </c>
    </row>
    <row r="1816" spans="1:3">
      <c r="A1816" s="73" t="str">
        <f>IF(OR(path_project_list!F2037="course-collection",path_project_list!G2037="draft"),"",IF(path_project_list!D1816&amp;" - "&amp;path_project_list!E1816&lt;&gt;" - ",path_project_list!D1816&amp;" - "&amp;path_project_list!E1816,""))</f>
        <v/>
      </c>
      <c r="B1816" s="76" t="b">
        <f>IF(COUNTIF(A$1:A1816,A:A)=1,MAX(B$1:B1815)+1)</f>
        <v>0</v>
      </c>
      <c r="C1816" s="73" t="str">
        <f t="shared" si="26"/>
        <v/>
      </c>
    </row>
    <row r="1817" spans="1:3">
      <c r="A1817" s="73" t="str">
        <f>IF(OR(path_project_list!F2038="course-collection",path_project_list!G2038="draft"),"",IF(path_project_list!D1817&amp;" - "&amp;path_project_list!E1817&lt;&gt;" - ",path_project_list!D1817&amp;" - "&amp;path_project_list!E1817,""))</f>
        <v/>
      </c>
      <c r="B1817" s="76" t="b">
        <f>IF(COUNTIF(A$1:A1817,A:A)=1,MAX(B$1:B1816)+1)</f>
        <v>0</v>
      </c>
      <c r="C1817" s="73" t="str">
        <f t="shared" si="26"/>
        <v/>
      </c>
    </row>
    <row r="1818" spans="1:3">
      <c r="A1818" s="73" t="str">
        <f>IF(OR(path_project_list!F2039="course-collection",path_project_list!G2039="draft"),"",IF(path_project_list!D1818&amp;" - "&amp;path_project_list!E1818&lt;&gt;" - ",path_project_list!D1818&amp;" - "&amp;path_project_list!E1818,""))</f>
        <v/>
      </c>
      <c r="B1818" s="76" t="b">
        <f>IF(COUNTIF(A$1:A1818,A:A)=1,MAX(B$1:B1817)+1)</f>
        <v>0</v>
      </c>
      <c r="C1818" s="73" t="str">
        <f t="shared" si="26"/>
        <v/>
      </c>
    </row>
    <row r="1819" spans="1:3">
      <c r="A1819" s="73" t="str">
        <f>IF(OR(path_project_list!F2040="course-collection",path_project_list!G2040="draft"),"",IF(path_project_list!D1819&amp;" - "&amp;path_project_list!E1819&lt;&gt;" - ",path_project_list!D1819&amp;" - "&amp;path_project_list!E1819,""))</f>
        <v/>
      </c>
      <c r="B1819" s="76" t="b">
        <f>IF(COUNTIF(A$1:A1819,A:A)=1,MAX(B$1:B1818)+1)</f>
        <v>0</v>
      </c>
      <c r="C1819" s="73" t="str">
        <f t="shared" si="26"/>
        <v/>
      </c>
    </row>
    <row r="1820" spans="1:3">
      <c r="A1820" s="73" t="str">
        <f>IF(OR(path_project_list!F2041="course-collection",path_project_list!G2041="draft"),"",IF(path_project_list!D1820&amp;" - "&amp;path_project_list!E1820&lt;&gt;" - ",path_project_list!D1820&amp;" - "&amp;path_project_list!E1820,""))</f>
        <v/>
      </c>
      <c r="B1820" s="76" t="b">
        <f>IF(COUNTIF(A$1:A1820,A:A)=1,MAX(B$1:B1819)+1)</f>
        <v>0</v>
      </c>
      <c r="C1820" s="73" t="str">
        <f t="shared" si="26"/>
        <v/>
      </c>
    </row>
    <row r="1821" spans="1:3">
      <c r="A1821" s="73" t="str">
        <f>IF(OR(path_project_list!F2042="course-collection",path_project_list!G2042="draft"),"",IF(path_project_list!D1821&amp;" - "&amp;path_project_list!E1821&lt;&gt;" - ",path_project_list!D1821&amp;" - "&amp;path_project_list!E1821,""))</f>
        <v/>
      </c>
      <c r="B1821" s="76" t="b">
        <f>IF(COUNTIF(A$1:A1821,A:A)=1,MAX(B$1:B1820)+1)</f>
        <v>0</v>
      </c>
      <c r="C1821" s="73" t="str">
        <f t="shared" si="26"/>
        <v/>
      </c>
    </row>
    <row r="1822" spans="1:3">
      <c r="A1822" s="73" t="str">
        <f>IF(OR(path_project_list!F2043="course-collection",path_project_list!G2043="draft"),"",IF(path_project_list!D1822&amp;" - "&amp;path_project_list!E1822&lt;&gt;" - ",path_project_list!D1822&amp;" - "&amp;path_project_list!E1822,""))</f>
        <v/>
      </c>
      <c r="B1822" s="76" t="b">
        <f>IF(COUNTIF(A$1:A1822,A:A)=1,MAX(B$1:B1821)+1)</f>
        <v>0</v>
      </c>
      <c r="C1822" s="73" t="str">
        <f t="shared" si="26"/>
        <v/>
      </c>
    </row>
    <row r="1823" spans="1:3">
      <c r="A1823" s="73" t="str">
        <f>IF(OR(path_project_list!F2044="course-collection",path_project_list!G2044="draft"),"",IF(path_project_list!D1823&amp;" - "&amp;path_project_list!E1823&lt;&gt;" - ",path_project_list!D1823&amp;" - "&amp;path_project_list!E1823,""))</f>
        <v/>
      </c>
      <c r="B1823" s="76" t="b">
        <f>IF(COUNTIF(A$1:A1823,A:A)=1,MAX(B$1:B1822)+1)</f>
        <v>0</v>
      </c>
      <c r="C1823" s="73" t="str">
        <f t="shared" si="26"/>
        <v/>
      </c>
    </row>
    <row r="1824" spans="1:3">
      <c r="A1824" s="73" t="str">
        <f>IF(OR(path_project_list!F2045="course-collection",path_project_list!G2045="draft"),"",IF(path_project_list!D1824&amp;" - "&amp;path_project_list!E1824&lt;&gt;" - ",path_project_list!D1824&amp;" - "&amp;path_project_list!E1824,""))</f>
        <v/>
      </c>
      <c r="B1824" s="76" t="b">
        <f>IF(COUNTIF(A$1:A1824,A:A)=1,MAX(B$1:B1823)+1)</f>
        <v>0</v>
      </c>
      <c r="C1824" s="73" t="str">
        <f t="shared" si="26"/>
        <v/>
      </c>
    </row>
    <row r="1825" spans="1:3">
      <c r="A1825" s="73" t="str">
        <f>IF(OR(path_project_list!F2046="course-collection",path_project_list!G2046="draft"),"",IF(path_project_list!D1825&amp;" - "&amp;path_project_list!E1825&lt;&gt;" - ",path_project_list!D1825&amp;" - "&amp;path_project_list!E1825,""))</f>
        <v/>
      </c>
      <c r="B1825" s="76" t="b">
        <f>IF(COUNTIF(A$1:A1825,A:A)=1,MAX(B$1:B1824)+1)</f>
        <v>0</v>
      </c>
      <c r="C1825" s="73" t="str">
        <f t="shared" si="26"/>
        <v/>
      </c>
    </row>
    <row r="1826" spans="1:3">
      <c r="A1826" s="73" t="str">
        <f>IF(OR(path_project_list!F2047="course-collection",path_project_list!G2047="draft"),"",IF(path_project_list!D1826&amp;" - "&amp;path_project_list!E1826&lt;&gt;" - ",path_project_list!D1826&amp;" - "&amp;path_project_list!E1826,""))</f>
        <v/>
      </c>
      <c r="B1826" s="76" t="b">
        <f>IF(COUNTIF(A$1:A1826,A:A)=1,MAX(B$1:B1825)+1)</f>
        <v>0</v>
      </c>
      <c r="C1826" s="73" t="str">
        <f t="shared" si="26"/>
        <v/>
      </c>
    </row>
    <row r="1827" spans="1:3">
      <c r="A1827" s="73" t="str">
        <f>IF(OR(path_project_list!F2048="course-collection",path_project_list!G2048="draft"),"",IF(path_project_list!D1827&amp;" - "&amp;path_project_list!E1827&lt;&gt;" - ",path_project_list!D1827&amp;" - "&amp;path_project_list!E1827,""))</f>
        <v/>
      </c>
      <c r="B1827" s="76" t="b">
        <f>IF(COUNTIF(A$1:A1827,A:A)=1,MAX(B$1:B1826)+1)</f>
        <v>0</v>
      </c>
      <c r="C1827" s="73" t="str">
        <f t="shared" si="26"/>
        <v/>
      </c>
    </row>
    <row r="1828" spans="1:3">
      <c r="A1828" s="73" t="str">
        <f>IF(OR(path_project_list!F2049="course-collection",path_project_list!G2049="draft"),"",IF(path_project_list!D1828&amp;" - "&amp;path_project_list!E1828&lt;&gt;" - ",path_project_list!D1828&amp;" - "&amp;path_project_list!E1828,""))</f>
        <v/>
      </c>
      <c r="B1828" s="76" t="b">
        <f>IF(COUNTIF(A$1:A1828,A:A)=1,MAX(B$1:B1827)+1)</f>
        <v>0</v>
      </c>
      <c r="C1828" s="73" t="str">
        <f t="shared" si="26"/>
        <v/>
      </c>
    </row>
    <row r="1829" spans="1:3">
      <c r="A1829" s="73" t="str">
        <f>IF(OR(path_project_list!F2050="course-collection",path_project_list!G2050="draft"),"",IF(path_project_list!D1829&amp;" - "&amp;path_project_list!E1829&lt;&gt;" - ",path_project_list!D1829&amp;" - "&amp;path_project_list!E1829,""))</f>
        <v/>
      </c>
      <c r="B1829" s="76" t="b">
        <f>IF(COUNTIF(A$1:A1829,A:A)=1,MAX(B$1:B1828)+1)</f>
        <v>0</v>
      </c>
      <c r="C1829" s="73" t="str">
        <f t="shared" si="26"/>
        <v/>
      </c>
    </row>
    <row r="1830" spans="1:3">
      <c r="A1830" s="73" t="str">
        <f>IF(OR(path_project_list!F2051="course-collection",path_project_list!G2051="draft"),"",IF(path_project_list!D1830&amp;" - "&amp;path_project_list!E1830&lt;&gt;" - ",path_project_list!D1830&amp;" - "&amp;path_project_list!E1830,""))</f>
        <v/>
      </c>
      <c r="B1830" s="76" t="b">
        <f>IF(COUNTIF(A$1:A1830,A:A)=1,MAX(B$1:B1829)+1)</f>
        <v>0</v>
      </c>
      <c r="C1830" s="73" t="str">
        <f t="shared" si="26"/>
        <v/>
      </c>
    </row>
    <row r="1831" spans="1:3">
      <c r="A1831" s="73" t="str">
        <f>IF(OR(path_project_list!F2052="course-collection",path_project_list!G2052="draft"),"",IF(path_project_list!D1831&amp;" - "&amp;path_project_list!E1831&lt;&gt;" - ",path_project_list!D1831&amp;" - "&amp;path_project_list!E1831,""))</f>
        <v/>
      </c>
      <c r="B1831" s="76" t="b">
        <f>IF(COUNTIF(A$1:A1831,A:A)=1,MAX(B$1:B1830)+1)</f>
        <v>0</v>
      </c>
      <c r="C1831" s="73" t="str">
        <f t="shared" si="26"/>
        <v/>
      </c>
    </row>
    <row r="1832" spans="1:3">
      <c r="A1832" s="73" t="str">
        <f>IF(OR(path_project_list!F2053="course-collection",path_project_list!G2053="draft"),"",IF(path_project_list!D1832&amp;" - "&amp;path_project_list!E1832&lt;&gt;" - ",path_project_list!D1832&amp;" - "&amp;path_project_list!E1832,""))</f>
        <v/>
      </c>
      <c r="B1832" s="76" t="b">
        <f>IF(COUNTIF(A$1:A1832,A:A)=1,MAX(B$1:B1831)+1)</f>
        <v>0</v>
      </c>
      <c r="C1832" s="73" t="str">
        <f t="shared" si="26"/>
        <v/>
      </c>
    </row>
    <row r="1833" spans="1:3">
      <c r="A1833" s="73" t="str">
        <f>IF(OR(path_project_list!F2054="course-collection",path_project_list!G2054="draft"),"",IF(path_project_list!D1833&amp;" - "&amp;path_project_list!E1833&lt;&gt;" - ",path_project_list!D1833&amp;" - "&amp;path_project_list!E1833,""))</f>
        <v/>
      </c>
      <c r="B1833" s="76" t="b">
        <f>IF(COUNTIF(A$1:A1833,A:A)=1,MAX(B$1:B1832)+1)</f>
        <v>0</v>
      </c>
      <c r="C1833" s="73" t="str">
        <f t="shared" si="26"/>
        <v/>
      </c>
    </row>
    <row r="1834" spans="1:3">
      <c r="A1834" s="73" t="str">
        <f>IF(OR(path_project_list!F2055="course-collection",path_project_list!G2055="draft"),"",IF(path_project_list!D1834&amp;" - "&amp;path_project_list!E1834&lt;&gt;" - ",path_project_list!D1834&amp;" - "&amp;path_project_list!E1834,""))</f>
        <v/>
      </c>
      <c r="B1834" s="76" t="b">
        <f>IF(COUNTIF(A$1:A1834,A:A)=1,MAX(B$1:B1833)+1)</f>
        <v>0</v>
      </c>
      <c r="C1834" s="73" t="str">
        <f t="shared" si="26"/>
        <v/>
      </c>
    </row>
    <row r="1835" spans="1:3">
      <c r="A1835" s="73" t="str">
        <f>IF(OR(path_project_list!F2056="course-collection",path_project_list!G2056="draft"),"",IF(path_project_list!D1835&amp;" - "&amp;path_project_list!E1835&lt;&gt;" - ",path_project_list!D1835&amp;" - "&amp;path_project_list!E1835,""))</f>
        <v/>
      </c>
      <c r="B1835" s="76" t="b">
        <f>IF(COUNTIF(A$1:A1835,A:A)=1,MAX(B$1:B1834)+1)</f>
        <v>0</v>
      </c>
      <c r="C1835" s="73" t="str">
        <f t="shared" si="26"/>
        <v/>
      </c>
    </row>
    <row r="1836" spans="1:3">
      <c r="A1836" s="73" t="str">
        <f>IF(OR(path_project_list!F2057="course-collection",path_project_list!G2057="draft"),"",IF(path_project_list!D1836&amp;" - "&amp;path_project_list!E1836&lt;&gt;" - ",path_project_list!D1836&amp;" - "&amp;path_project_list!E1836,""))</f>
        <v/>
      </c>
      <c r="B1836" s="76" t="b">
        <f>IF(COUNTIF(A$1:A1836,A:A)=1,MAX(B$1:B1835)+1)</f>
        <v>0</v>
      </c>
      <c r="C1836" s="73" t="str">
        <f t="shared" si="26"/>
        <v/>
      </c>
    </row>
    <row r="1837" spans="1:3">
      <c r="A1837" s="73" t="str">
        <f>IF(OR(path_project_list!F2058="course-collection",path_project_list!G2058="draft"),"",IF(path_project_list!D1837&amp;" - "&amp;path_project_list!E1837&lt;&gt;" - ",path_project_list!D1837&amp;" - "&amp;path_project_list!E1837,""))</f>
        <v/>
      </c>
      <c r="B1837" s="76" t="b">
        <f>IF(COUNTIF(A$1:A1837,A:A)=1,MAX(B$1:B1836)+1)</f>
        <v>0</v>
      </c>
      <c r="C1837" s="73" t="str">
        <f t="shared" si="26"/>
        <v/>
      </c>
    </row>
    <row r="1838" spans="1:3">
      <c r="A1838" s="73" t="str">
        <f>IF(OR(path_project_list!F2059="course-collection",path_project_list!G2059="draft"),"",IF(path_project_list!D1838&amp;" - "&amp;path_project_list!E1838&lt;&gt;" - ",path_project_list!D1838&amp;" - "&amp;path_project_list!E1838,""))</f>
        <v/>
      </c>
      <c r="B1838" s="76" t="b">
        <f>IF(COUNTIF(A$1:A1838,A:A)=1,MAX(B$1:B1837)+1)</f>
        <v>0</v>
      </c>
      <c r="C1838" s="73" t="str">
        <f t="shared" si="26"/>
        <v/>
      </c>
    </row>
    <row r="1839" spans="1:3">
      <c r="A1839" s="73" t="str">
        <f>IF(OR(path_project_list!F2060="course-collection",path_project_list!G2060="draft"),"",IF(path_project_list!D1839&amp;" - "&amp;path_project_list!E1839&lt;&gt;" - ",path_project_list!D1839&amp;" - "&amp;path_project_list!E1839,""))</f>
        <v/>
      </c>
      <c r="B1839" s="76" t="b">
        <f>IF(COUNTIF(A$1:A1839,A:A)=1,MAX(B$1:B1838)+1)</f>
        <v>0</v>
      </c>
      <c r="C1839" s="73" t="str">
        <f t="shared" si="26"/>
        <v/>
      </c>
    </row>
    <row r="1840" spans="1:3">
      <c r="A1840" s="73" t="str">
        <f>IF(OR(path_project_list!F2061="course-collection",path_project_list!G2061="draft"),"",IF(path_project_list!D1840&amp;" - "&amp;path_project_list!E1840&lt;&gt;" - ",path_project_list!D1840&amp;" - "&amp;path_project_list!E1840,""))</f>
        <v/>
      </c>
      <c r="B1840" s="76" t="b">
        <f>IF(COUNTIF(A$1:A1840,A:A)=1,MAX(B$1:B1839)+1)</f>
        <v>0</v>
      </c>
      <c r="C1840" s="73" t="str">
        <f t="shared" si="26"/>
        <v/>
      </c>
    </row>
    <row r="1841" spans="1:3">
      <c r="A1841" s="73" t="str">
        <f>IF(OR(path_project_list!F2062="course-collection",path_project_list!G2062="draft"),"",IF(path_project_list!D1841&amp;" - "&amp;path_project_list!E1841&lt;&gt;" - ",path_project_list!D1841&amp;" - "&amp;path_project_list!E1841,""))</f>
        <v/>
      </c>
      <c r="B1841" s="76" t="b">
        <f>IF(COUNTIF(A$1:A1841,A:A)=1,MAX(B$1:B1840)+1)</f>
        <v>0</v>
      </c>
      <c r="C1841" s="73" t="str">
        <f t="shared" si="26"/>
        <v/>
      </c>
    </row>
    <row r="1842" spans="1:3">
      <c r="A1842" s="73" t="str">
        <f>IF(OR(path_project_list!F2063="course-collection",path_project_list!G2063="draft"),"",IF(path_project_list!D1842&amp;" - "&amp;path_project_list!E1842&lt;&gt;" - ",path_project_list!D1842&amp;" - "&amp;path_project_list!E1842,""))</f>
        <v/>
      </c>
      <c r="B1842" s="76" t="b">
        <f>IF(COUNTIF(A$1:A1842,A:A)=1,MAX(B$1:B1841)+1)</f>
        <v>0</v>
      </c>
      <c r="C1842" s="73" t="str">
        <f t="shared" si="26"/>
        <v/>
      </c>
    </row>
    <row r="1843" spans="1:3">
      <c r="A1843" s="73" t="str">
        <f>IF(OR(path_project_list!F2064="course-collection",path_project_list!G2064="draft"),"",IF(path_project_list!D1843&amp;" - "&amp;path_project_list!E1843&lt;&gt;" - ",path_project_list!D1843&amp;" - "&amp;path_project_list!E1843,""))</f>
        <v/>
      </c>
      <c r="B1843" s="76" t="b">
        <f>IF(COUNTIF(A$1:A1843,A:A)=1,MAX(B$1:B1842)+1)</f>
        <v>0</v>
      </c>
      <c r="C1843" s="73" t="str">
        <f t="shared" si="26"/>
        <v/>
      </c>
    </row>
    <row r="1844" spans="1:3">
      <c r="A1844" s="73" t="str">
        <f>IF(OR(path_project_list!F2065="course-collection",path_project_list!G2065="draft"),"",IF(path_project_list!D1844&amp;" - "&amp;path_project_list!E1844&lt;&gt;" - ",path_project_list!D1844&amp;" - "&amp;path_project_list!E1844,""))</f>
        <v/>
      </c>
      <c r="B1844" s="76" t="b">
        <f>IF(COUNTIF(A$1:A1844,A:A)=1,MAX(B$1:B1843)+1)</f>
        <v>0</v>
      </c>
      <c r="C1844" s="73" t="str">
        <f t="shared" si="26"/>
        <v/>
      </c>
    </row>
    <row r="1845" spans="1:3">
      <c r="A1845" s="73" t="str">
        <f>IF(OR(path_project_list!F2066="course-collection",path_project_list!G2066="draft"),"",IF(path_project_list!D1845&amp;" - "&amp;path_project_list!E1845&lt;&gt;" - ",path_project_list!D1845&amp;" - "&amp;path_project_list!E1845,""))</f>
        <v/>
      </c>
      <c r="B1845" s="76" t="b">
        <f>IF(COUNTIF(A$1:A1845,A:A)=1,MAX(B$1:B1844)+1)</f>
        <v>0</v>
      </c>
      <c r="C1845" s="73" t="str">
        <f t="shared" si="26"/>
        <v/>
      </c>
    </row>
    <row r="1846" spans="1:3">
      <c r="A1846" s="73" t="str">
        <f>IF(OR(path_project_list!F2067="course-collection",path_project_list!G2067="draft"),"",IF(path_project_list!D1846&amp;" - "&amp;path_project_list!E1846&lt;&gt;" - ",path_project_list!D1846&amp;" - "&amp;path_project_list!E1846,""))</f>
        <v/>
      </c>
      <c r="B1846" s="76" t="b">
        <f>IF(COUNTIF(A$1:A1846,A:A)=1,MAX(B$1:B1845)+1)</f>
        <v>0</v>
      </c>
      <c r="C1846" s="73" t="str">
        <f t="shared" si="26"/>
        <v/>
      </c>
    </row>
    <row r="1847" spans="1:3">
      <c r="A1847" s="73" t="str">
        <f>IF(OR(path_project_list!F2068="course-collection",path_project_list!G2068="draft"),"",IF(path_project_list!D1847&amp;" - "&amp;path_project_list!E1847&lt;&gt;" - ",path_project_list!D1847&amp;" - "&amp;path_project_list!E1847,""))</f>
        <v/>
      </c>
      <c r="B1847" s="76" t="b">
        <f>IF(COUNTIF(A$1:A1847,A:A)=1,MAX(B$1:B1846)+1)</f>
        <v>0</v>
      </c>
      <c r="C1847" s="73" t="str">
        <f t="shared" si="26"/>
        <v/>
      </c>
    </row>
    <row r="1848" spans="1:3">
      <c r="A1848" s="73" t="str">
        <f>IF(OR(path_project_list!F2069="course-collection",path_project_list!G2069="draft"),"",IF(path_project_list!D1848&amp;" - "&amp;path_project_list!E1848&lt;&gt;" - ",path_project_list!D1848&amp;" - "&amp;path_project_list!E1848,""))</f>
        <v/>
      </c>
      <c r="B1848" s="76" t="b">
        <f>IF(COUNTIF(A$1:A1848,A:A)=1,MAX(B$1:B1847)+1)</f>
        <v>0</v>
      </c>
      <c r="C1848" s="73" t="str">
        <f t="shared" si="26"/>
        <v/>
      </c>
    </row>
    <row r="1849" spans="1:3">
      <c r="A1849" s="73" t="str">
        <f>IF(OR(path_project_list!F2070="course-collection",path_project_list!G2070="draft"),"",IF(path_project_list!D1849&amp;" - "&amp;path_project_list!E1849&lt;&gt;" - ",path_project_list!D1849&amp;" - "&amp;path_project_list!E1849,""))</f>
        <v/>
      </c>
      <c r="B1849" s="76" t="b">
        <f>IF(COUNTIF(A$1:A1849,A:A)=1,MAX(B$1:B1848)+1)</f>
        <v>0</v>
      </c>
      <c r="C1849" s="73" t="str">
        <f t="shared" si="26"/>
        <v/>
      </c>
    </row>
    <row r="1850" spans="1:3">
      <c r="A1850" s="73" t="str">
        <f>IF(OR(path_project_list!F2071="course-collection",path_project_list!G2071="draft"),"",IF(path_project_list!D1850&amp;" - "&amp;path_project_list!E1850&lt;&gt;" - ",path_project_list!D1850&amp;" - "&amp;path_project_list!E1850,""))</f>
        <v/>
      </c>
      <c r="B1850" s="76" t="b">
        <f>IF(COUNTIF(A$1:A1850,A:A)=1,MAX(B$1:B1849)+1)</f>
        <v>0</v>
      </c>
      <c r="C1850" s="73" t="str">
        <f t="shared" si="26"/>
        <v/>
      </c>
    </row>
    <row r="1851" spans="1:3">
      <c r="A1851" s="73" t="str">
        <f>IF(OR(path_project_list!F2072="course-collection",path_project_list!G2072="draft"),"",IF(path_project_list!D1851&amp;" - "&amp;path_project_list!E1851&lt;&gt;" - ",path_project_list!D1851&amp;" - "&amp;path_project_list!E1851,""))</f>
        <v/>
      </c>
      <c r="B1851" s="76" t="b">
        <f>IF(COUNTIF(A$1:A1851,A:A)=1,MAX(B$1:B1850)+1)</f>
        <v>0</v>
      </c>
      <c r="C1851" s="73" t="str">
        <f t="shared" si="26"/>
        <v/>
      </c>
    </row>
    <row r="1852" spans="1:3">
      <c r="A1852" s="73" t="str">
        <f>IF(OR(path_project_list!F2073="course-collection",path_project_list!G2073="draft"),"",IF(path_project_list!D1852&amp;" - "&amp;path_project_list!E1852&lt;&gt;" - ",path_project_list!D1852&amp;" - "&amp;path_project_list!E1852,""))</f>
        <v/>
      </c>
      <c r="B1852" s="76" t="b">
        <f>IF(COUNTIF(A$1:A1852,A:A)=1,MAX(B$1:B1851)+1)</f>
        <v>0</v>
      </c>
      <c r="C1852" s="73" t="str">
        <f t="shared" si="26"/>
        <v/>
      </c>
    </row>
    <row r="1853" spans="1:3">
      <c r="A1853" s="73" t="str">
        <f>IF(OR(path_project_list!F2074="course-collection",path_project_list!G2074="draft"),"",IF(path_project_list!D1853&amp;" - "&amp;path_project_list!E1853&lt;&gt;" - ",path_project_list!D1853&amp;" - "&amp;path_project_list!E1853,""))</f>
        <v/>
      </c>
      <c r="B1853" s="76" t="b">
        <f>IF(COUNTIF(A$1:A1853,A:A)=1,MAX(B$1:B1852)+1)</f>
        <v>0</v>
      </c>
      <c r="C1853" s="73" t="str">
        <f t="shared" si="26"/>
        <v/>
      </c>
    </row>
    <row r="1854" spans="1:3">
      <c r="A1854" s="73" t="str">
        <f>IF(OR(path_project_list!F2075="course-collection",path_project_list!G2075="draft"),"",IF(path_project_list!D1854&amp;" - "&amp;path_project_list!E1854&lt;&gt;" - ",path_project_list!D1854&amp;" - "&amp;path_project_list!E1854,""))</f>
        <v/>
      </c>
      <c r="B1854" s="76" t="b">
        <f>IF(COUNTIF(A$1:A1854,A:A)=1,MAX(B$1:B1853)+1)</f>
        <v>0</v>
      </c>
      <c r="C1854" s="73" t="str">
        <f t="shared" si="26"/>
        <v/>
      </c>
    </row>
    <row r="1855" spans="1:3">
      <c r="A1855" s="73" t="str">
        <f>IF(OR(path_project_list!F2076="course-collection",path_project_list!G2076="draft"),"",IF(path_project_list!D1855&amp;" - "&amp;path_project_list!E1855&lt;&gt;" - ",path_project_list!D1855&amp;" - "&amp;path_project_list!E1855,""))</f>
        <v/>
      </c>
      <c r="B1855" s="76" t="b">
        <f>IF(COUNTIF(A$1:A1855,A:A)=1,MAX(B$1:B1854)+1)</f>
        <v>0</v>
      </c>
      <c r="C1855" s="73" t="str">
        <f t="shared" si="26"/>
        <v/>
      </c>
    </row>
    <row r="1856" spans="1:3">
      <c r="A1856" s="73" t="str">
        <f>IF(OR(path_project_list!F2077="course-collection",path_project_list!G2077="draft"),"",IF(path_project_list!D1856&amp;" - "&amp;path_project_list!E1856&lt;&gt;" - ",path_project_list!D1856&amp;" - "&amp;path_project_list!E1856,""))</f>
        <v/>
      </c>
      <c r="B1856" s="76" t="b">
        <f>IF(COUNTIF(A$1:A1856,A:A)=1,MAX(B$1:B1855)+1)</f>
        <v>0</v>
      </c>
      <c r="C1856" s="73" t="str">
        <f t="shared" si="26"/>
        <v/>
      </c>
    </row>
    <row r="1857" spans="1:3">
      <c r="A1857" s="73" t="str">
        <f>IF(OR(path_project_list!F2078="course-collection",path_project_list!G2078="draft"),"",IF(path_project_list!D1857&amp;" - "&amp;path_project_list!E1857&lt;&gt;" - ",path_project_list!D1857&amp;" - "&amp;path_project_list!E1857,""))</f>
        <v/>
      </c>
      <c r="B1857" s="76" t="b">
        <f>IF(COUNTIF(A$1:A1857,A:A)=1,MAX(B$1:B1856)+1)</f>
        <v>0</v>
      </c>
      <c r="C1857" s="73" t="str">
        <f t="shared" si="26"/>
        <v/>
      </c>
    </row>
    <row r="1858" spans="1:3">
      <c r="A1858" s="73" t="str">
        <f>IF(OR(path_project_list!F2079="course-collection",path_project_list!G2079="draft"),"",IF(path_project_list!D1858&amp;" - "&amp;path_project_list!E1858&lt;&gt;" - ",path_project_list!D1858&amp;" - "&amp;path_project_list!E1858,""))</f>
        <v/>
      </c>
      <c r="B1858" s="76" t="b">
        <f>IF(COUNTIF(A$1:A1858,A:A)=1,MAX(B$1:B1857)+1)</f>
        <v>0</v>
      </c>
      <c r="C1858" s="73" t="str">
        <f t="shared" si="26"/>
        <v/>
      </c>
    </row>
    <row r="1859" spans="1:3">
      <c r="A1859" s="73" t="str">
        <f>IF(OR(path_project_list!F2080="course-collection",path_project_list!G2080="draft"),"",IF(path_project_list!D1859&amp;" - "&amp;path_project_list!E1859&lt;&gt;" - ",path_project_list!D1859&amp;" - "&amp;path_project_list!E1859,""))</f>
        <v/>
      </c>
      <c r="B1859" s="76" t="b">
        <f>IF(COUNTIF(A$1:A1859,A:A)=1,MAX(B$1:B1858)+1)</f>
        <v>0</v>
      </c>
      <c r="C1859" s="73" t="str">
        <f t="shared" si="26"/>
        <v/>
      </c>
    </row>
    <row r="1860" spans="1:3">
      <c r="A1860" s="73" t="str">
        <f>IF(OR(path_project_list!F2081="course-collection",path_project_list!G2081="draft"),"",IF(path_project_list!D1860&amp;" - "&amp;path_project_list!E1860&lt;&gt;" - ",path_project_list!D1860&amp;" - "&amp;path_project_list!E1860,""))</f>
        <v/>
      </c>
      <c r="B1860" s="76" t="b">
        <f>IF(COUNTIF(A$1:A1860,A:A)=1,MAX(B$1:B1859)+1)</f>
        <v>0</v>
      </c>
      <c r="C1860" s="73" t="str">
        <f t="shared" si="26"/>
        <v/>
      </c>
    </row>
    <row r="1861" spans="1:3">
      <c r="A1861" s="73" t="str">
        <f>IF(OR(path_project_list!F2082="course-collection",path_project_list!G2082="draft"),"",IF(path_project_list!D1861&amp;" - "&amp;path_project_list!E1861&lt;&gt;" - ",path_project_list!D1861&amp;" - "&amp;path_project_list!E1861,""))</f>
        <v/>
      </c>
      <c r="B1861" s="76" t="b">
        <f>IF(COUNTIF(A$1:A1861,A:A)=1,MAX(B$1:B1860)+1)</f>
        <v>0</v>
      </c>
      <c r="C1861" s="73" t="str">
        <f t="shared" si="26"/>
        <v/>
      </c>
    </row>
    <row r="1862" spans="1:3">
      <c r="A1862" s="73" t="str">
        <f>IF(OR(path_project_list!F2083="course-collection",path_project_list!G2083="draft"),"",IF(path_project_list!D1862&amp;" - "&amp;path_project_list!E1862&lt;&gt;" - ",path_project_list!D1862&amp;" - "&amp;path_project_list!E1862,""))</f>
        <v/>
      </c>
      <c r="B1862" s="76" t="b">
        <f>IF(COUNTIF(A$1:A1862,A:A)=1,MAX(B$1:B1861)+1)</f>
        <v>0</v>
      </c>
      <c r="C1862" s="73" t="str">
        <f t="shared" si="26"/>
        <v/>
      </c>
    </row>
    <row r="1863" spans="1:3">
      <c r="A1863" s="73" t="str">
        <f>IF(OR(path_project_list!F2084="course-collection",path_project_list!G2084="draft"),"",IF(path_project_list!D1863&amp;" - "&amp;path_project_list!E1863&lt;&gt;" - ",path_project_list!D1863&amp;" - "&amp;path_project_list!E1863,""))</f>
        <v/>
      </c>
      <c r="B1863" s="76" t="b">
        <f>IF(COUNTIF(A$1:A1863,A:A)=1,MAX(B$1:B1862)+1)</f>
        <v>0</v>
      </c>
      <c r="C1863" s="73" t="str">
        <f t="shared" si="26"/>
        <v/>
      </c>
    </row>
    <row r="1864" spans="1:3">
      <c r="A1864" s="73" t="str">
        <f>IF(OR(path_project_list!F2085="course-collection",path_project_list!G2085="draft"),"",IF(path_project_list!D1864&amp;" - "&amp;path_project_list!E1864&lt;&gt;" - ",path_project_list!D1864&amp;" - "&amp;path_project_list!E1864,""))</f>
        <v/>
      </c>
      <c r="B1864" s="76" t="b">
        <f>IF(COUNTIF(A$1:A1864,A:A)=1,MAX(B$1:B1863)+1)</f>
        <v>0</v>
      </c>
      <c r="C1864" s="73" t="str">
        <f t="shared" si="26"/>
        <v/>
      </c>
    </row>
    <row r="1865" spans="1:3">
      <c r="A1865" s="73" t="str">
        <f>IF(OR(path_project_list!F2086="course-collection",path_project_list!G2086="draft"),"",IF(path_project_list!D1865&amp;" - "&amp;path_project_list!E1865&lt;&gt;" - ",path_project_list!D1865&amp;" - "&amp;path_project_list!E1865,""))</f>
        <v/>
      </c>
      <c r="B1865" s="76" t="b">
        <f>IF(COUNTIF(A$1:A1865,A:A)=1,MAX(B$1:B1864)+1)</f>
        <v>0</v>
      </c>
      <c r="C1865" s="73" t="str">
        <f t="shared" si="26"/>
        <v/>
      </c>
    </row>
    <row r="1866" spans="1:3">
      <c r="A1866" s="73" t="str">
        <f>IF(OR(path_project_list!F2087="course-collection",path_project_list!G2087="draft"),"",IF(path_project_list!D1866&amp;" - "&amp;path_project_list!E1866&lt;&gt;" - ",path_project_list!D1866&amp;" - "&amp;path_project_list!E1866,""))</f>
        <v/>
      </c>
      <c r="B1866" s="76" t="b">
        <f>IF(COUNTIF(A$1:A1866,A:A)=1,MAX(B$1:B1865)+1)</f>
        <v>0</v>
      </c>
      <c r="C1866" s="73" t="str">
        <f t="shared" si="26"/>
        <v/>
      </c>
    </row>
    <row r="1867" spans="1:3">
      <c r="A1867" s="73" t="str">
        <f>IF(OR(path_project_list!F2088="course-collection",path_project_list!G2088="draft"),"",IF(path_project_list!D1867&amp;" - "&amp;path_project_list!E1867&lt;&gt;" - ",path_project_list!D1867&amp;" - "&amp;path_project_list!E1867,""))</f>
        <v/>
      </c>
      <c r="B1867" s="76" t="b">
        <f>IF(COUNTIF(A$1:A1867,A:A)=1,MAX(B$1:B1866)+1)</f>
        <v>0</v>
      </c>
      <c r="C1867" s="73" t="str">
        <f t="shared" si="26"/>
        <v/>
      </c>
    </row>
    <row r="1868" spans="1:3">
      <c r="A1868" s="73" t="str">
        <f>IF(OR(path_project_list!F2089="course-collection",path_project_list!G2089="draft"),"",IF(path_project_list!D1868&amp;" - "&amp;path_project_list!E1868&lt;&gt;" - ",path_project_list!D1868&amp;" - "&amp;path_project_list!E1868,""))</f>
        <v/>
      </c>
      <c r="B1868" s="76" t="b">
        <f>IF(COUNTIF(A$1:A1868,A:A)=1,MAX(B$1:B1867)+1)</f>
        <v>0</v>
      </c>
      <c r="C1868" s="73" t="str">
        <f t="shared" si="26"/>
        <v/>
      </c>
    </row>
    <row r="1869" spans="1:3">
      <c r="A1869" s="73" t="str">
        <f>IF(OR(path_project_list!F2090="course-collection",path_project_list!G2090="draft"),"",IF(path_project_list!D1869&amp;" - "&amp;path_project_list!E1869&lt;&gt;" - ",path_project_list!D1869&amp;" - "&amp;path_project_list!E1869,""))</f>
        <v/>
      </c>
      <c r="B1869" s="76" t="b">
        <f>IF(COUNTIF(A$1:A1869,A:A)=1,MAX(B$1:B1868)+1)</f>
        <v>0</v>
      </c>
      <c r="C1869" s="73" t="str">
        <f t="shared" si="26"/>
        <v/>
      </c>
    </row>
    <row r="1870" spans="1:3">
      <c r="A1870" s="73" t="str">
        <f>IF(OR(path_project_list!F2091="course-collection",path_project_list!G2091="draft"),"",IF(path_project_list!D1870&amp;" - "&amp;path_project_list!E1870&lt;&gt;" - ",path_project_list!D1870&amp;" - "&amp;path_project_list!E1870,""))</f>
        <v/>
      </c>
      <c r="B1870" s="76" t="b">
        <f>IF(COUNTIF(A$1:A1870,A:A)=1,MAX(B$1:B1869)+1)</f>
        <v>0</v>
      </c>
      <c r="C1870" s="73" t="str">
        <f t="shared" si="26"/>
        <v/>
      </c>
    </row>
    <row r="1871" spans="1:3">
      <c r="A1871" s="73" t="str">
        <f>IF(OR(path_project_list!F2092="course-collection",path_project_list!G2092="draft"),"",IF(path_project_list!D1871&amp;" - "&amp;path_project_list!E1871&lt;&gt;" - ",path_project_list!D1871&amp;" - "&amp;path_project_list!E1871,""))</f>
        <v/>
      </c>
      <c r="B1871" s="76" t="b">
        <f>IF(COUNTIF(A$1:A1871,A:A)=1,MAX(B$1:B1870)+1)</f>
        <v>0</v>
      </c>
      <c r="C1871" s="73" t="str">
        <f t="shared" si="26"/>
        <v/>
      </c>
    </row>
    <row r="1872" spans="1:3">
      <c r="A1872" s="73" t="str">
        <f>IF(OR(path_project_list!F2093="course-collection",path_project_list!G2093="draft"),"",IF(path_project_list!D1872&amp;" - "&amp;path_project_list!E1872&lt;&gt;" - ",path_project_list!D1872&amp;" - "&amp;path_project_list!E1872,""))</f>
        <v/>
      </c>
      <c r="B1872" s="76" t="b">
        <f>IF(COUNTIF(A$1:A1872,A:A)=1,MAX(B$1:B1871)+1)</f>
        <v>0</v>
      </c>
      <c r="C1872" s="73" t="str">
        <f t="shared" si="26"/>
        <v/>
      </c>
    </row>
    <row r="1873" spans="1:3">
      <c r="A1873" s="73" t="str">
        <f>IF(OR(path_project_list!F2094="course-collection",path_project_list!G2094="draft"),"",IF(path_project_list!D1873&amp;" - "&amp;path_project_list!E1873&lt;&gt;" - ",path_project_list!D1873&amp;" - "&amp;path_project_list!E1873,""))</f>
        <v/>
      </c>
      <c r="B1873" s="76" t="b">
        <f>IF(COUNTIF(A$1:A1873,A:A)=1,MAX(B$1:B1872)+1)</f>
        <v>0</v>
      </c>
      <c r="C1873" s="73" t="str">
        <f t="shared" si="26"/>
        <v/>
      </c>
    </row>
    <row r="1874" spans="1:3">
      <c r="A1874" s="73" t="str">
        <f>IF(OR(path_project_list!F2095="course-collection",path_project_list!G2095="draft"),"",IF(path_project_list!D1874&amp;" - "&amp;path_project_list!E1874&lt;&gt;" - ",path_project_list!D1874&amp;" - "&amp;path_project_list!E1874,""))</f>
        <v/>
      </c>
      <c r="B1874" s="76" t="b">
        <f>IF(COUNTIF(A$1:A1874,A:A)=1,MAX(B$1:B1873)+1)</f>
        <v>0</v>
      </c>
      <c r="C1874" s="73" t="str">
        <f t="shared" ref="C1874:C1937" si="27">INDEX(A:A,MATCH(ROW()-1,B:B),0)</f>
        <v/>
      </c>
    </row>
    <row r="1875" spans="1:3">
      <c r="A1875" s="73" t="str">
        <f>IF(OR(path_project_list!F2096="course-collection",path_project_list!G2096="draft"),"",IF(path_project_list!D1875&amp;" - "&amp;path_project_list!E1875&lt;&gt;" - ",path_project_list!D1875&amp;" - "&amp;path_project_list!E1875,""))</f>
        <v/>
      </c>
      <c r="B1875" s="76" t="b">
        <f>IF(COUNTIF(A$1:A1875,A:A)=1,MAX(B$1:B1874)+1)</f>
        <v>0</v>
      </c>
      <c r="C1875" s="73" t="str">
        <f t="shared" si="27"/>
        <v/>
      </c>
    </row>
    <row r="1876" spans="1:3">
      <c r="A1876" s="73" t="str">
        <f>IF(OR(path_project_list!F2097="course-collection",path_project_list!G2097="draft"),"",IF(path_project_list!D1876&amp;" - "&amp;path_project_list!E1876&lt;&gt;" - ",path_project_list!D1876&amp;" - "&amp;path_project_list!E1876,""))</f>
        <v/>
      </c>
      <c r="B1876" s="76" t="b">
        <f>IF(COUNTIF(A$1:A1876,A:A)=1,MAX(B$1:B1875)+1)</f>
        <v>0</v>
      </c>
      <c r="C1876" s="73" t="str">
        <f t="shared" si="27"/>
        <v/>
      </c>
    </row>
    <row r="1877" spans="1:3">
      <c r="A1877" s="73" t="str">
        <f>IF(OR(path_project_list!F2098="course-collection",path_project_list!G2098="draft"),"",IF(path_project_list!D1877&amp;" - "&amp;path_project_list!E1877&lt;&gt;" - ",path_project_list!D1877&amp;" - "&amp;path_project_list!E1877,""))</f>
        <v/>
      </c>
      <c r="B1877" s="76" t="b">
        <f>IF(COUNTIF(A$1:A1877,A:A)=1,MAX(B$1:B1876)+1)</f>
        <v>0</v>
      </c>
      <c r="C1877" s="73" t="str">
        <f t="shared" si="27"/>
        <v/>
      </c>
    </row>
    <row r="1878" spans="1:3">
      <c r="A1878" s="73" t="str">
        <f>IF(OR(path_project_list!F2099="course-collection",path_project_list!G2099="draft"),"",IF(path_project_list!D1878&amp;" - "&amp;path_project_list!E1878&lt;&gt;" - ",path_project_list!D1878&amp;" - "&amp;path_project_list!E1878,""))</f>
        <v/>
      </c>
      <c r="B1878" s="76" t="b">
        <f>IF(COUNTIF(A$1:A1878,A:A)=1,MAX(B$1:B1877)+1)</f>
        <v>0</v>
      </c>
      <c r="C1878" s="73" t="str">
        <f t="shared" si="27"/>
        <v/>
      </c>
    </row>
    <row r="1879" spans="1:3">
      <c r="A1879" s="73" t="str">
        <f>IF(OR(path_project_list!F2100="course-collection",path_project_list!G2100="draft"),"",IF(path_project_list!D1879&amp;" - "&amp;path_project_list!E1879&lt;&gt;" - ",path_project_list!D1879&amp;" - "&amp;path_project_list!E1879,""))</f>
        <v/>
      </c>
      <c r="B1879" s="76" t="b">
        <f>IF(COUNTIF(A$1:A1879,A:A)=1,MAX(B$1:B1878)+1)</f>
        <v>0</v>
      </c>
      <c r="C1879" s="73" t="str">
        <f t="shared" si="27"/>
        <v/>
      </c>
    </row>
    <row r="1880" spans="1:3">
      <c r="A1880" s="73" t="str">
        <f>IF(OR(path_project_list!F2101="course-collection",path_project_list!G2101="draft"),"",IF(path_project_list!D1880&amp;" - "&amp;path_project_list!E1880&lt;&gt;" - ",path_project_list!D1880&amp;" - "&amp;path_project_list!E1880,""))</f>
        <v/>
      </c>
      <c r="B1880" s="76" t="b">
        <f>IF(COUNTIF(A$1:A1880,A:A)=1,MAX(B$1:B1879)+1)</f>
        <v>0</v>
      </c>
      <c r="C1880" s="73" t="str">
        <f t="shared" si="27"/>
        <v/>
      </c>
    </row>
    <row r="1881" spans="1:3">
      <c r="A1881" s="73" t="str">
        <f>IF(OR(path_project_list!F2102="course-collection",path_project_list!G2102="draft"),"",IF(path_project_list!D1881&amp;" - "&amp;path_project_list!E1881&lt;&gt;" - ",path_project_list!D1881&amp;" - "&amp;path_project_list!E1881,""))</f>
        <v/>
      </c>
      <c r="B1881" s="76" t="b">
        <f>IF(COUNTIF(A$1:A1881,A:A)=1,MAX(B$1:B1880)+1)</f>
        <v>0</v>
      </c>
      <c r="C1881" s="73" t="str">
        <f t="shared" si="27"/>
        <v/>
      </c>
    </row>
    <row r="1882" spans="1:3">
      <c r="A1882" s="73" t="str">
        <f>IF(OR(path_project_list!F2103="course-collection",path_project_list!G2103="draft"),"",IF(path_project_list!D1882&amp;" - "&amp;path_project_list!E1882&lt;&gt;" - ",path_project_list!D1882&amp;" - "&amp;path_project_list!E1882,""))</f>
        <v/>
      </c>
      <c r="B1882" s="76" t="b">
        <f>IF(COUNTIF(A$1:A1882,A:A)=1,MAX(B$1:B1881)+1)</f>
        <v>0</v>
      </c>
      <c r="C1882" s="73" t="str">
        <f t="shared" si="27"/>
        <v/>
      </c>
    </row>
    <row r="1883" spans="1:3">
      <c r="A1883" s="73" t="str">
        <f>IF(OR(path_project_list!F2104="course-collection",path_project_list!G2104="draft"),"",IF(path_project_list!D1883&amp;" - "&amp;path_project_list!E1883&lt;&gt;" - ",path_project_list!D1883&amp;" - "&amp;path_project_list!E1883,""))</f>
        <v/>
      </c>
      <c r="B1883" s="76" t="b">
        <f>IF(COUNTIF(A$1:A1883,A:A)=1,MAX(B$1:B1882)+1)</f>
        <v>0</v>
      </c>
      <c r="C1883" s="73" t="str">
        <f t="shared" si="27"/>
        <v/>
      </c>
    </row>
    <row r="1884" spans="1:3">
      <c r="A1884" s="73" t="str">
        <f>IF(OR(path_project_list!F2105="course-collection",path_project_list!G2105="draft"),"",IF(path_project_list!D1884&amp;" - "&amp;path_project_list!E1884&lt;&gt;" - ",path_project_list!D1884&amp;" - "&amp;path_project_list!E1884,""))</f>
        <v/>
      </c>
      <c r="B1884" s="76" t="b">
        <f>IF(COUNTIF(A$1:A1884,A:A)=1,MAX(B$1:B1883)+1)</f>
        <v>0</v>
      </c>
      <c r="C1884" s="73" t="str">
        <f t="shared" si="27"/>
        <v/>
      </c>
    </row>
    <row r="1885" spans="1:3">
      <c r="A1885" s="73" t="str">
        <f>IF(OR(path_project_list!F2106="course-collection",path_project_list!G2106="draft"),"",IF(path_project_list!D1885&amp;" - "&amp;path_project_list!E1885&lt;&gt;" - ",path_project_list!D1885&amp;" - "&amp;path_project_list!E1885,""))</f>
        <v/>
      </c>
      <c r="B1885" s="76" t="b">
        <f>IF(COUNTIF(A$1:A1885,A:A)=1,MAX(B$1:B1884)+1)</f>
        <v>0</v>
      </c>
      <c r="C1885" s="73" t="str">
        <f t="shared" si="27"/>
        <v/>
      </c>
    </row>
    <row r="1886" spans="1:3">
      <c r="A1886" s="73" t="str">
        <f>IF(OR(path_project_list!F2107="course-collection",path_project_list!G2107="draft"),"",IF(path_project_list!D1886&amp;" - "&amp;path_project_list!E1886&lt;&gt;" - ",path_project_list!D1886&amp;" - "&amp;path_project_list!E1886,""))</f>
        <v/>
      </c>
      <c r="B1886" s="76" t="b">
        <f>IF(COUNTIF(A$1:A1886,A:A)=1,MAX(B$1:B1885)+1)</f>
        <v>0</v>
      </c>
      <c r="C1886" s="73" t="str">
        <f t="shared" si="27"/>
        <v/>
      </c>
    </row>
    <row r="1887" spans="1:3">
      <c r="A1887" s="73" t="str">
        <f>IF(OR(path_project_list!F2108="course-collection",path_project_list!G2108="draft"),"",IF(path_project_list!D1887&amp;" - "&amp;path_project_list!E1887&lt;&gt;" - ",path_project_list!D1887&amp;" - "&amp;path_project_list!E1887,""))</f>
        <v/>
      </c>
      <c r="B1887" s="76" t="b">
        <f>IF(COUNTIF(A$1:A1887,A:A)=1,MAX(B$1:B1886)+1)</f>
        <v>0</v>
      </c>
      <c r="C1887" s="73" t="str">
        <f t="shared" si="27"/>
        <v/>
      </c>
    </row>
    <row r="1888" spans="1:3">
      <c r="A1888" s="73" t="str">
        <f>IF(OR(path_project_list!F2109="course-collection",path_project_list!G2109="draft"),"",IF(path_project_list!D1888&amp;" - "&amp;path_project_list!E1888&lt;&gt;" - ",path_project_list!D1888&amp;" - "&amp;path_project_list!E1888,""))</f>
        <v/>
      </c>
      <c r="B1888" s="76" t="b">
        <f>IF(COUNTIF(A$1:A1888,A:A)=1,MAX(B$1:B1887)+1)</f>
        <v>0</v>
      </c>
      <c r="C1888" s="73" t="str">
        <f t="shared" si="27"/>
        <v/>
      </c>
    </row>
    <row r="1889" spans="1:3">
      <c r="A1889" s="73" t="str">
        <f>IF(OR(path_project_list!F2110="course-collection",path_project_list!G2110="draft"),"",IF(path_project_list!D1889&amp;" - "&amp;path_project_list!E1889&lt;&gt;" - ",path_project_list!D1889&amp;" - "&amp;path_project_list!E1889,""))</f>
        <v/>
      </c>
      <c r="B1889" s="76" t="b">
        <f>IF(COUNTIF(A$1:A1889,A:A)=1,MAX(B$1:B1888)+1)</f>
        <v>0</v>
      </c>
      <c r="C1889" s="73" t="str">
        <f t="shared" si="27"/>
        <v/>
      </c>
    </row>
    <row r="1890" spans="1:3">
      <c r="A1890" s="73" t="str">
        <f>IF(OR(path_project_list!F2111="course-collection",path_project_list!G2111="draft"),"",IF(path_project_list!D1890&amp;" - "&amp;path_project_list!E1890&lt;&gt;" - ",path_project_list!D1890&amp;" - "&amp;path_project_list!E1890,""))</f>
        <v/>
      </c>
      <c r="B1890" s="76" t="b">
        <f>IF(COUNTIF(A$1:A1890,A:A)=1,MAX(B$1:B1889)+1)</f>
        <v>0</v>
      </c>
      <c r="C1890" s="73" t="str">
        <f t="shared" si="27"/>
        <v/>
      </c>
    </row>
    <row r="1891" spans="1:3">
      <c r="A1891" s="73" t="str">
        <f>IF(OR(path_project_list!F2112="course-collection",path_project_list!G2112="draft"),"",IF(path_project_list!D1891&amp;" - "&amp;path_project_list!E1891&lt;&gt;" - ",path_project_list!D1891&amp;" - "&amp;path_project_list!E1891,""))</f>
        <v/>
      </c>
      <c r="B1891" s="76" t="b">
        <f>IF(COUNTIF(A$1:A1891,A:A)=1,MAX(B$1:B1890)+1)</f>
        <v>0</v>
      </c>
      <c r="C1891" s="73" t="str">
        <f t="shared" si="27"/>
        <v/>
      </c>
    </row>
    <row r="1892" spans="1:3">
      <c r="A1892" s="73" t="str">
        <f>IF(OR(path_project_list!F2113="course-collection",path_project_list!G2113="draft"),"",IF(path_project_list!D1892&amp;" - "&amp;path_project_list!E1892&lt;&gt;" - ",path_project_list!D1892&amp;" - "&amp;path_project_list!E1892,""))</f>
        <v/>
      </c>
      <c r="B1892" s="76" t="b">
        <f>IF(COUNTIF(A$1:A1892,A:A)=1,MAX(B$1:B1891)+1)</f>
        <v>0</v>
      </c>
      <c r="C1892" s="73" t="str">
        <f t="shared" si="27"/>
        <v/>
      </c>
    </row>
    <row r="1893" spans="1:3">
      <c r="A1893" s="73" t="str">
        <f>IF(OR(path_project_list!F2114="course-collection",path_project_list!G2114="draft"),"",IF(path_project_list!D1893&amp;" - "&amp;path_project_list!E1893&lt;&gt;" - ",path_project_list!D1893&amp;" - "&amp;path_project_list!E1893,""))</f>
        <v/>
      </c>
      <c r="B1893" s="76" t="b">
        <f>IF(COUNTIF(A$1:A1893,A:A)=1,MAX(B$1:B1892)+1)</f>
        <v>0</v>
      </c>
      <c r="C1893" s="73" t="str">
        <f t="shared" si="27"/>
        <v/>
      </c>
    </row>
    <row r="1894" spans="1:3">
      <c r="A1894" s="73" t="str">
        <f>IF(OR(path_project_list!F2115="course-collection",path_project_list!G2115="draft"),"",IF(path_project_list!D1894&amp;" - "&amp;path_project_list!E1894&lt;&gt;" - ",path_project_list!D1894&amp;" - "&amp;path_project_list!E1894,""))</f>
        <v/>
      </c>
      <c r="B1894" s="76" t="b">
        <f>IF(COUNTIF(A$1:A1894,A:A)=1,MAX(B$1:B1893)+1)</f>
        <v>0</v>
      </c>
      <c r="C1894" s="73" t="str">
        <f t="shared" si="27"/>
        <v/>
      </c>
    </row>
    <row r="1895" spans="1:3">
      <c r="A1895" s="73" t="str">
        <f>IF(OR(path_project_list!F2116="course-collection",path_project_list!G2116="draft"),"",IF(path_project_list!D1895&amp;" - "&amp;path_project_list!E1895&lt;&gt;" - ",path_project_list!D1895&amp;" - "&amp;path_project_list!E1895,""))</f>
        <v/>
      </c>
      <c r="B1895" s="76" t="b">
        <f>IF(COUNTIF(A$1:A1895,A:A)=1,MAX(B$1:B1894)+1)</f>
        <v>0</v>
      </c>
      <c r="C1895" s="73" t="str">
        <f t="shared" si="27"/>
        <v/>
      </c>
    </row>
    <row r="1896" spans="1:3">
      <c r="A1896" s="73" t="str">
        <f>IF(OR(path_project_list!F2117="course-collection",path_project_list!G2117="draft"),"",IF(path_project_list!D1896&amp;" - "&amp;path_project_list!E1896&lt;&gt;" - ",path_project_list!D1896&amp;" - "&amp;path_project_list!E1896,""))</f>
        <v/>
      </c>
      <c r="B1896" s="76" t="b">
        <f>IF(COUNTIF(A$1:A1896,A:A)=1,MAX(B$1:B1895)+1)</f>
        <v>0</v>
      </c>
      <c r="C1896" s="73" t="str">
        <f t="shared" si="27"/>
        <v/>
      </c>
    </row>
    <row r="1897" spans="1:3">
      <c r="A1897" s="73" t="str">
        <f>IF(OR(path_project_list!F2118="course-collection",path_project_list!G2118="draft"),"",IF(path_project_list!D1897&amp;" - "&amp;path_project_list!E1897&lt;&gt;" - ",path_project_list!D1897&amp;" - "&amp;path_project_list!E1897,""))</f>
        <v/>
      </c>
      <c r="B1897" s="76" t="b">
        <f>IF(COUNTIF(A$1:A1897,A:A)=1,MAX(B$1:B1896)+1)</f>
        <v>0</v>
      </c>
      <c r="C1897" s="73" t="str">
        <f t="shared" si="27"/>
        <v/>
      </c>
    </row>
    <row r="1898" spans="1:3">
      <c r="A1898" s="73" t="str">
        <f>IF(OR(path_project_list!F2119="course-collection",path_project_list!G2119="draft"),"",IF(path_project_list!D1898&amp;" - "&amp;path_project_list!E1898&lt;&gt;" - ",path_project_list!D1898&amp;" - "&amp;path_project_list!E1898,""))</f>
        <v/>
      </c>
      <c r="B1898" s="76" t="b">
        <f>IF(COUNTIF(A$1:A1898,A:A)=1,MAX(B$1:B1897)+1)</f>
        <v>0</v>
      </c>
      <c r="C1898" s="73" t="str">
        <f t="shared" si="27"/>
        <v/>
      </c>
    </row>
    <row r="1899" spans="1:3">
      <c r="A1899" s="73" t="str">
        <f>IF(OR(path_project_list!F2120="course-collection",path_project_list!G2120="draft"),"",IF(path_project_list!D1899&amp;" - "&amp;path_project_list!E1899&lt;&gt;" - ",path_project_list!D1899&amp;" - "&amp;path_project_list!E1899,""))</f>
        <v/>
      </c>
      <c r="B1899" s="76" t="b">
        <f>IF(COUNTIF(A$1:A1899,A:A)=1,MAX(B$1:B1898)+1)</f>
        <v>0</v>
      </c>
      <c r="C1899" s="73" t="str">
        <f t="shared" si="27"/>
        <v/>
      </c>
    </row>
    <row r="1900" spans="1:3">
      <c r="A1900" s="73" t="str">
        <f>IF(OR(path_project_list!F2121="course-collection",path_project_list!G2121="draft"),"",IF(path_project_list!D1900&amp;" - "&amp;path_project_list!E1900&lt;&gt;" - ",path_project_list!D1900&amp;" - "&amp;path_project_list!E1900,""))</f>
        <v/>
      </c>
      <c r="B1900" s="76" t="b">
        <f>IF(COUNTIF(A$1:A1900,A:A)=1,MAX(B$1:B1899)+1)</f>
        <v>0</v>
      </c>
      <c r="C1900" s="73" t="str">
        <f t="shared" si="27"/>
        <v/>
      </c>
    </row>
    <row r="1901" spans="1:3">
      <c r="A1901" s="73" t="str">
        <f>IF(OR(path_project_list!F2122="course-collection",path_project_list!G2122="draft"),"",IF(path_project_list!D1901&amp;" - "&amp;path_project_list!E1901&lt;&gt;" - ",path_project_list!D1901&amp;" - "&amp;path_project_list!E1901,""))</f>
        <v/>
      </c>
      <c r="B1901" s="76" t="b">
        <f>IF(COUNTIF(A$1:A1901,A:A)=1,MAX(B$1:B1900)+1)</f>
        <v>0</v>
      </c>
      <c r="C1901" s="73" t="str">
        <f t="shared" si="27"/>
        <v/>
      </c>
    </row>
    <row r="1902" spans="1:3">
      <c r="A1902" s="73" t="str">
        <f>IF(OR(path_project_list!F2123="course-collection",path_project_list!G2123="draft"),"",IF(path_project_list!D1902&amp;" - "&amp;path_project_list!E1902&lt;&gt;" - ",path_project_list!D1902&amp;" - "&amp;path_project_list!E1902,""))</f>
        <v/>
      </c>
      <c r="B1902" s="76" t="b">
        <f>IF(COUNTIF(A$1:A1902,A:A)=1,MAX(B$1:B1901)+1)</f>
        <v>0</v>
      </c>
      <c r="C1902" s="73" t="str">
        <f t="shared" si="27"/>
        <v/>
      </c>
    </row>
    <row r="1903" spans="1:3">
      <c r="A1903" s="73" t="str">
        <f>IF(OR(path_project_list!F2124="course-collection",path_project_list!G2124="draft"),"",IF(path_project_list!D1903&amp;" - "&amp;path_project_list!E1903&lt;&gt;" - ",path_project_list!D1903&amp;" - "&amp;path_project_list!E1903,""))</f>
        <v/>
      </c>
      <c r="B1903" s="76" t="b">
        <f>IF(COUNTIF(A$1:A1903,A:A)=1,MAX(B$1:B1902)+1)</f>
        <v>0</v>
      </c>
      <c r="C1903" s="73" t="str">
        <f t="shared" si="27"/>
        <v/>
      </c>
    </row>
    <row r="1904" spans="1:3">
      <c r="A1904" s="73" t="str">
        <f>IF(OR(path_project_list!F2125="course-collection",path_project_list!G2125="draft"),"",IF(path_project_list!D1904&amp;" - "&amp;path_project_list!E1904&lt;&gt;" - ",path_project_list!D1904&amp;" - "&amp;path_project_list!E1904,""))</f>
        <v/>
      </c>
      <c r="B1904" s="76" t="b">
        <f>IF(COUNTIF(A$1:A1904,A:A)=1,MAX(B$1:B1903)+1)</f>
        <v>0</v>
      </c>
      <c r="C1904" s="73" t="str">
        <f t="shared" si="27"/>
        <v/>
      </c>
    </row>
    <row r="1905" spans="1:3">
      <c r="A1905" s="73" t="str">
        <f>IF(OR(path_project_list!F2126="course-collection",path_project_list!G2126="draft"),"",IF(path_project_list!D1905&amp;" - "&amp;path_project_list!E1905&lt;&gt;" - ",path_project_list!D1905&amp;" - "&amp;path_project_list!E1905,""))</f>
        <v/>
      </c>
      <c r="B1905" s="76" t="b">
        <f>IF(COUNTIF(A$1:A1905,A:A)=1,MAX(B$1:B1904)+1)</f>
        <v>0</v>
      </c>
      <c r="C1905" s="73" t="str">
        <f t="shared" si="27"/>
        <v/>
      </c>
    </row>
    <row r="1906" spans="1:3">
      <c r="A1906" s="73" t="str">
        <f>IF(OR(path_project_list!F2127="course-collection",path_project_list!G2127="draft"),"",IF(path_project_list!D1906&amp;" - "&amp;path_project_list!E1906&lt;&gt;" - ",path_project_list!D1906&amp;" - "&amp;path_project_list!E1906,""))</f>
        <v/>
      </c>
      <c r="B1906" s="76" t="b">
        <f>IF(COUNTIF(A$1:A1906,A:A)=1,MAX(B$1:B1905)+1)</f>
        <v>0</v>
      </c>
      <c r="C1906" s="73" t="str">
        <f t="shared" si="27"/>
        <v/>
      </c>
    </row>
    <row r="1907" spans="1:3">
      <c r="A1907" s="73" t="str">
        <f>IF(OR(path_project_list!F2128="course-collection",path_project_list!G2128="draft"),"",IF(path_project_list!D1907&amp;" - "&amp;path_project_list!E1907&lt;&gt;" - ",path_project_list!D1907&amp;" - "&amp;path_project_list!E1907,""))</f>
        <v/>
      </c>
      <c r="B1907" s="76" t="b">
        <f>IF(COUNTIF(A$1:A1907,A:A)=1,MAX(B$1:B1906)+1)</f>
        <v>0</v>
      </c>
      <c r="C1907" s="73" t="str">
        <f t="shared" si="27"/>
        <v/>
      </c>
    </row>
    <row r="1908" spans="1:3">
      <c r="A1908" s="73" t="str">
        <f>IF(OR(path_project_list!F2129="course-collection",path_project_list!G2129="draft"),"",IF(path_project_list!D1908&amp;" - "&amp;path_project_list!E1908&lt;&gt;" - ",path_project_list!D1908&amp;" - "&amp;path_project_list!E1908,""))</f>
        <v/>
      </c>
      <c r="B1908" s="76" t="b">
        <f>IF(COUNTIF(A$1:A1908,A:A)=1,MAX(B$1:B1907)+1)</f>
        <v>0</v>
      </c>
      <c r="C1908" s="73" t="str">
        <f t="shared" si="27"/>
        <v/>
      </c>
    </row>
    <row r="1909" spans="1:3">
      <c r="A1909" s="73" t="str">
        <f>IF(OR(path_project_list!F2130="course-collection",path_project_list!G2130="draft"),"",IF(path_project_list!D1909&amp;" - "&amp;path_project_list!E1909&lt;&gt;" - ",path_project_list!D1909&amp;" - "&amp;path_project_list!E1909,""))</f>
        <v/>
      </c>
      <c r="B1909" s="76" t="b">
        <f>IF(COUNTIF(A$1:A1909,A:A)=1,MAX(B$1:B1908)+1)</f>
        <v>0</v>
      </c>
      <c r="C1909" s="73" t="str">
        <f t="shared" si="27"/>
        <v/>
      </c>
    </row>
    <row r="1910" spans="1:3">
      <c r="A1910" s="73" t="str">
        <f>IF(OR(path_project_list!F2131="course-collection",path_project_list!G2131="draft"),"",IF(path_project_list!D1910&amp;" - "&amp;path_project_list!E1910&lt;&gt;" - ",path_project_list!D1910&amp;" - "&amp;path_project_list!E1910,""))</f>
        <v/>
      </c>
      <c r="B1910" s="76" t="b">
        <f>IF(COUNTIF(A$1:A1910,A:A)=1,MAX(B$1:B1909)+1)</f>
        <v>0</v>
      </c>
      <c r="C1910" s="73" t="str">
        <f t="shared" si="27"/>
        <v/>
      </c>
    </row>
    <row r="1911" spans="1:3">
      <c r="A1911" s="73" t="str">
        <f>IF(OR(path_project_list!F2132="course-collection",path_project_list!G2132="draft"),"",IF(path_project_list!D1911&amp;" - "&amp;path_project_list!E1911&lt;&gt;" - ",path_project_list!D1911&amp;" - "&amp;path_project_list!E1911,""))</f>
        <v/>
      </c>
      <c r="B1911" s="76" t="b">
        <f>IF(COUNTIF(A$1:A1911,A:A)=1,MAX(B$1:B1910)+1)</f>
        <v>0</v>
      </c>
      <c r="C1911" s="73" t="str">
        <f t="shared" si="27"/>
        <v/>
      </c>
    </row>
    <row r="1912" spans="1:3">
      <c r="A1912" s="73" t="str">
        <f>IF(OR(path_project_list!F2133="course-collection",path_project_list!G2133="draft"),"",IF(path_project_list!D1912&amp;" - "&amp;path_project_list!E1912&lt;&gt;" - ",path_project_list!D1912&amp;" - "&amp;path_project_list!E1912,""))</f>
        <v/>
      </c>
      <c r="B1912" s="76" t="b">
        <f>IF(COUNTIF(A$1:A1912,A:A)=1,MAX(B$1:B1911)+1)</f>
        <v>0</v>
      </c>
      <c r="C1912" s="73" t="str">
        <f t="shared" si="27"/>
        <v/>
      </c>
    </row>
    <row r="1913" spans="1:3">
      <c r="A1913" s="73" t="str">
        <f>IF(OR(path_project_list!F2134="course-collection",path_project_list!G2134="draft"),"",IF(path_project_list!D1913&amp;" - "&amp;path_project_list!E1913&lt;&gt;" - ",path_project_list!D1913&amp;" - "&amp;path_project_list!E1913,""))</f>
        <v/>
      </c>
      <c r="B1913" s="76" t="b">
        <f>IF(COUNTIF(A$1:A1913,A:A)=1,MAX(B$1:B1912)+1)</f>
        <v>0</v>
      </c>
      <c r="C1913" s="73" t="str">
        <f t="shared" si="27"/>
        <v/>
      </c>
    </row>
    <row r="1914" spans="1:3">
      <c r="A1914" s="73" t="str">
        <f>IF(OR(path_project_list!F2135="course-collection",path_project_list!G2135="draft"),"",IF(path_project_list!D1914&amp;" - "&amp;path_project_list!E1914&lt;&gt;" - ",path_project_list!D1914&amp;" - "&amp;path_project_list!E1914,""))</f>
        <v/>
      </c>
      <c r="B1914" s="76" t="b">
        <f>IF(COUNTIF(A$1:A1914,A:A)=1,MAX(B$1:B1913)+1)</f>
        <v>0</v>
      </c>
      <c r="C1914" s="73" t="str">
        <f t="shared" si="27"/>
        <v/>
      </c>
    </row>
    <row r="1915" spans="1:3">
      <c r="A1915" s="73" t="str">
        <f>IF(OR(path_project_list!F2136="course-collection",path_project_list!G2136="draft"),"",IF(path_project_list!D1915&amp;" - "&amp;path_project_list!E1915&lt;&gt;" - ",path_project_list!D1915&amp;" - "&amp;path_project_list!E1915,""))</f>
        <v/>
      </c>
      <c r="B1915" s="76" t="b">
        <f>IF(COUNTIF(A$1:A1915,A:A)=1,MAX(B$1:B1914)+1)</f>
        <v>0</v>
      </c>
      <c r="C1915" s="73" t="str">
        <f t="shared" si="27"/>
        <v/>
      </c>
    </row>
    <row r="1916" spans="1:3">
      <c r="A1916" s="73" t="str">
        <f>IF(OR(path_project_list!F2137="course-collection",path_project_list!G2137="draft"),"",IF(path_project_list!D1916&amp;" - "&amp;path_project_list!E1916&lt;&gt;" - ",path_project_list!D1916&amp;" - "&amp;path_project_list!E1916,""))</f>
        <v/>
      </c>
      <c r="B1916" s="76" t="b">
        <f>IF(COUNTIF(A$1:A1916,A:A)=1,MAX(B$1:B1915)+1)</f>
        <v>0</v>
      </c>
      <c r="C1916" s="73" t="str">
        <f t="shared" si="27"/>
        <v/>
      </c>
    </row>
    <row r="1917" spans="1:3">
      <c r="A1917" s="73" t="str">
        <f>IF(OR(path_project_list!F2138="course-collection",path_project_list!G2138="draft"),"",IF(path_project_list!D1917&amp;" - "&amp;path_project_list!E1917&lt;&gt;" - ",path_project_list!D1917&amp;" - "&amp;path_project_list!E1917,""))</f>
        <v/>
      </c>
      <c r="B1917" s="76" t="b">
        <f>IF(COUNTIF(A$1:A1917,A:A)=1,MAX(B$1:B1916)+1)</f>
        <v>0</v>
      </c>
      <c r="C1917" s="73" t="str">
        <f t="shared" si="27"/>
        <v/>
      </c>
    </row>
    <row r="1918" spans="1:3">
      <c r="A1918" s="73" t="str">
        <f>IF(OR(path_project_list!F2139="course-collection",path_project_list!G2139="draft"),"",IF(path_project_list!D1918&amp;" - "&amp;path_project_list!E1918&lt;&gt;" - ",path_project_list!D1918&amp;" - "&amp;path_project_list!E1918,""))</f>
        <v/>
      </c>
      <c r="B1918" s="76" t="b">
        <f>IF(COUNTIF(A$1:A1918,A:A)=1,MAX(B$1:B1917)+1)</f>
        <v>0</v>
      </c>
      <c r="C1918" s="73" t="str">
        <f t="shared" si="27"/>
        <v/>
      </c>
    </row>
    <row r="1919" spans="1:3">
      <c r="A1919" s="73" t="str">
        <f>IF(OR(path_project_list!F2140="course-collection",path_project_list!G2140="draft"),"",IF(path_project_list!D1919&amp;" - "&amp;path_project_list!E1919&lt;&gt;" - ",path_project_list!D1919&amp;" - "&amp;path_project_list!E1919,""))</f>
        <v/>
      </c>
      <c r="B1919" s="76" t="b">
        <f>IF(COUNTIF(A$1:A1919,A:A)=1,MAX(B$1:B1918)+1)</f>
        <v>0</v>
      </c>
      <c r="C1919" s="73" t="str">
        <f t="shared" si="27"/>
        <v/>
      </c>
    </row>
    <row r="1920" spans="1:3">
      <c r="A1920" s="73" t="str">
        <f>IF(OR(path_project_list!F2141="course-collection",path_project_list!G2141="draft"),"",IF(path_project_list!D1920&amp;" - "&amp;path_project_list!E1920&lt;&gt;" - ",path_project_list!D1920&amp;" - "&amp;path_project_list!E1920,""))</f>
        <v/>
      </c>
      <c r="B1920" s="76" t="b">
        <f>IF(COUNTIF(A$1:A1920,A:A)=1,MAX(B$1:B1919)+1)</f>
        <v>0</v>
      </c>
      <c r="C1920" s="73" t="str">
        <f t="shared" si="27"/>
        <v/>
      </c>
    </row>
    <row r="1921" spans="1:3">
      <c r="A1921" s="73" t="str">
        <f>IF(OR(path_project_list!F2142="course-collection",path_project_list!G2142="draft"),"",IF(path_project_list!D1921&amp;" - "&amp;path_project_list!E1921&lt;&gt;" - ",path_project_list!D1921&amp;" - "&amp;path_project_list!E1921,""))</f>
        <v/>
      </c>
      <c r="B1921" s="76" t="b">
        <f>IF(COUNTIF(A$1:A1921,A:A)=1,MAX(B$1:B1920)+1)</f>
        <v>0</v>
      </c>
      <c r="C1921" s="73" t="str">
        <f t="shared" si="27"/>
        <v/>
      </c>
    </row>
    <row r="1922" spans="1:3">
      <c r="A1922" s="73" t="str">
        <f>IF(OR(path_project_list!F2143="course-collection",path_project_list!G2143="draft"),"",IF(path_project_list!D1922&amp;" - "&amp;path_project_list!E1922&lt;&gt;" - ",path_project_list!D1922&amp;" - "&amp;path_project_list!E1922,""))</f>
        <v/>
      </c>
      <c r="B1922" s="76" t="b">
        <f>IF(COUNTIF(A$1:A1922,A:A)=1,MAX(B$1:B1921)+1)</f>
        <v>0</v>
      </c>
      <c r="C1922" s="73" t="str">
        <f t="shared" si="27"/>
        <v/>
      </c>
    </row>
    <row r="1923" spans="1:3">
      <c r="A1923" s="73" t="str">
        <f>IF(OR(path_project_list!F2144="course-collection",path_project_list!G2144="draft"),"",IF(path_project_list!D1923&amp;" - "&amp;path_project_list!E1923&lt;&gt;" - ",path_project_list!D1923&amp;" - "&amp;path_project_list!E1923,""))</f>
        <v/>
      </c>
      <c r="B1923" s="76" t="b">
        <f>IF(COUNTIF(A$1:A1923,A:A)=1,MAX(B$1:B1922)+1)</f>
        <v>0</v>
      </c>
      <c r="C1923" s="73" t="str">
        <f t="shared" si="27"/>
        <v/>
      </c>
    </row>
    <row r="1924" spans="1:3">
      <c r="A1924" s="73" t="str">
        <f>IF(OR(path_project_list!F2145="course-collection",path_project_list!G2145="draft"),"",IF(path_project_list!D1924&amp;" - "&amp;path_project_list!E1924&lt;&gt;" - ",path_project_list!D1924&amp;" - "&amp;path_project_list!E1924,""))</f>
        <v/>
      </c>
      <c r="B1924" s="76" t="b">
        <f>IF(COUNTIF(A$1:A1924,A:A)=1,MAX(B$1:B1923)+1)</f>
        <v>0</v>
      </c>
      <c r="C1924" s="73" t="str">
        <f t="shared" si="27"/>
        <v/>
      </c>
    </row>
    <row r="1925" spans="1:3">
      <c r="A1925" s="73" t="str">
        <f>IF(OR(path_project_list!F2146="course-collection",path_project_list!G2146="draft"),"",IF(path_project_list!D1925&amp;" - "&amp;path_project_list!E1925&lt;&gt;" - ",path_project_list!D1925&amp;" - "&amp;path_project_list!E1925,""))</f>
        <v/>
      </c>
      <c r="B1925" s="76" t="b">
        <f>IF(COUNTIF(A$1:A1925,A:A)=1,MAX(B$1:B1924)+1)</f>
        <v>0</v>
      </c>
      <c r="C1925" s="73" t="str">
        <f t="shared" si="27"/>
        <v/>
      </c>
    </row>
    <row r="1926" spans="1:3">
      <c r="A1926" s="73" t="str">
        <f>IF(OR(path_project_list!F2147="course-collection",path_project_list!G2147="draft"),"",IF(path_project_list!D1926&amp;" - "&amp;path_project_list!E1926&lt;&gt;" - ",path_project_list!D1926&amp;" - "&amp;path_project_list!E1926,""))</f>
        <v/>
      </c>
      <c r="B1926" s="76" t="b">
        <f>IF(COUNTIF(A$1:A1926,A:A)=1,MAX(B$1:B1925)+1)</f>
        <v>0</v>
      </c>
      <c r="C1926" s="73" t="str">
        <f t="shared" si="27"/>
        <v/>
      </c>
    </row>
    <row r="1927" spans="1:3">
      <c r="A1927" s="73" t="str">
        <f>IF(OR(path_project_list!F2148="course-collection",path_project_list!G2148="draft"),"",IF(path_project_list!D1927&amp;" - "&amp;path_project_list!E1927&lt;&gt;" - ",path_project_list!D1927&amp;" - "&amp;path_project_list!E1927,""))</f>
        <v/>
      </c>
      <c r="B1927" s="76" t="b">
        <f>IF(COUNTIF(A$1:A1927,A:A)=1,MAX(B$1:B1926)+1)</f>
        <v>0</v>
      </c>
      <c r="C1927" s="73" t="str">
        <f t="shared" si="27"/>
        <v/>
      </c>
    </row>
    <row r="1928" spans="1:3">
      <c r="A1928" s="73" t="str">
        <f>IF(OR(path_project_list!F2149="course-collection",path_project_list!G2149="draft"),"",IF(path_project_list!D1928&amp;" - "&amp;path_project_list!E1928&lt;&gt;" - ",path_project_list!D1928&amp;" - "&amp;path_project_list!E1928,""))</f>
        <v/>
      </c>
      <c r="B1928" s="76" t="b">
        <f>IF(COUNTIF(A$1:A1928,A:A)=1,MAX(B$1:B1927)+1)</f>
        <v>0</v>
      </c>
      <c r="C1928" s="73" t="str">
        <f t="shared" si="27"/>
        <v/>
      </c>
    </row>
    <row r="1929" spans="1:3">
      <c r="A1929" s="73" t="str">
        <f>IF(OR(path_project_list!F2150="course-collection",path_project_list!G2150="draft"),"",IF(path_project_list!D1929&amp;" - "&amp;path_project_list!E1929&lt;&gt;" - ",path_project_list!D1929&amp;" - "&amp;path_project_list!E1929,""))</f>
        <v/>
      </c>
      <c r="B1929" s="76" t="b">
        <f>IF(COUNTIF(A$1:A1929,A:A)=1,MAX(B$1:B1928)+1)</f>
        <v>0</v>
      </c>
      <c r="C1929" s="73" t="str">
        <f t="shared" si="27"/>
        <v/>
      </c>
    </row>
    <row r="1930" spans="1:3">
      <c r="A1930" s="73" t="str">
        <f>IF(OR(path_project_list!F2151="course-collection",path_project_list!G2151="draft"),"",IF(path_project_list!D1930&amp;" - "&amp;path_project_list!E1930&lt;&gt;" - ",path_project_list!D1930&amp;" - "&amp;path_project_list!E1930,""))</f>
        <v/>
      </c>
      <c r="B1930" s="76" t="b">
        <f>IF(COUNTIF(A$1:A1930,A:A)=1,MAX(B$1:B1929)+1)</f>
        <v>0</v>
      </c>
      <c r="C1930" s="73" t="str">
        <f t="shared" si="27"/>
        <v/>
      </c>
    </row>
    <row r="1931" spans="1:3">
      <c r="A1931" s="73" t="str">
        <f>IF(OR(path_project_list!F2152="course-collection",path_project_list!G2152="draft"),"",IF(path_project_list!D1931&amp;" - "&amp;path_project_list!E1931&lt;&gt;" - ",path_project_list!D1931&amp;" - "&amp;path_project_list!E1931,""))</f>
        <v/>
      </c>
      <c r="B1931" s="76" t="b">
        <f>IF(COUNTIF(A$1:A1931,A:A)=1,MAX(B$1:B1930)+1)</f>
        <v>0</v>
      </c>
      <c r="C1931" s="73" t="str">
        <f t="shared" si="27"/>
        <v/>
      </c>
    </row>
    <row r="1932" spans="1:3">
      <c r="A1932" s="73" t="str">
        <f>IF(OR(path_project_list!F2153="course-collection",path_project_list!G2153="draft"),"",IF(path_project_list!D1932&amp;" - "&amp;path_project_list!E1932&lt;&gt;" - ",path_project_list!D1932&amp;" - "&amp;path_project_list!E1932,""))</f>
        <v/>
      </c>
      <c r="B1932" s="76" t="b">
        <f>IF(COUNTIF(A$1:A1932,A:A)=1,MAX(B$1:B1931)+1)</f>
        <v>0</v>
      </c>
      <c r="C1932" s="73" t="str">
        <f t="shared" si="27"/>
        <v/>
      </c>
    </row>
    <row r="1933" spans="1:3">
      <c r="A1933" s="73" t="str">
        <f>IF(OR(path_project_list!F2154="course-collection",path_project_list!G2154="draft"),"",IF(path_project_list!D1933&amp;" - "&amp;path_project_list!E1933&lt;&gt;" - ",path_project_list!D1933&amp;" - "&amp;path_project_list!E1933,""))</f>
        <v/>
      </c>
      <c r="B1933" s="76" t="b">
        <f>IF(COUNTIF(A$1:A1933,A:A)=1,MAX(B$1:B1932)+1)</f>
        <v>0</v>
      </c>
      <c r="C1933" s="73" t="str">
        <f t="shared" si="27"/>
        <v/>
      </c>
    </row>
    <row r="1934" spans="1:3">
      <c r="A1934" s="73" t="str">
        <f>IF(OR(path_project_list!F2155="course-collection",path_project_list!G2155="draft"),"",IF(path_project_list!D1934&amp;" - "&amp;path_project_list!E1934&lt;&gt;" - ",path_project_list!D1934&amp;" - "&amp;path_project_list!E1934,""))</f>
        <v/>
      </c>
      <c r="B1934" s="76" t="b">
        <f>IF(COUNTIF(A$1:A1934,A:A)=1,MAX(B$1:B1933)+1)</f>
        <v>0</v>
      </c>
      <c r="C1934" s="73" t="str">
        <f t="shared" si="27"/>
        <v/>
      </c>
    </row>
    <row r="1935" spans="1:3">
      <c r="A1935" s="73" t="str">
        <f>IF(OR(path_project_list!F2156="course-collection",path_project_list!G2156="draft"),"",IF(path_project_list!D1935&amp;" - "&amp;path_project_list!E1935&lt;&gt;" - ",path_project_list!D1935&amp;" - "&amp;path_project_list!E1935,""))</f>
        <v/>
      </c>
      <c r="B1935" s="76" t="b">
        <f>IF(COUNTIF(A$1:A1935,A:A)=1,MAX(B$1:B1934)+1)</f>
        <v>0</v>
      </c>
      <c r="C1935" s="73" t="str">
        <f t="shared" si="27"/>
        <v/>
      </c>
    </row>
    <row r="1936" spans="1:3">
      <c r="A1936" s="73" t="str">
        <f>IF(OR(path_project_list!F2157="course-collection",path_project_list!G2157="draft"),"",IF(path_project_list!D1936&amp;" - "&amp;path_project_list!E1936&lt;&gt;" - ",path_project_list!D1936&amp;" - "&amp;path_project_list!E1936,""))</f>
        <v/>
      </c>
      <c r="B1936" s="76" t="b">
        <f>IF(COUNTIF(A$1:A1936,A:A)=1,MAX(B$1:B1935)+1)</f>
        <v>0</v>
      </c>
      <c r="C1936" s="73" t="str">
        <f t="shared" si="27"/>
        <v/>
      </c>
    </row>
    <row r="1937" spans="1:3">
      <c r="A1937" s="73" t="str">
        <f>IF(OR(path_project_list!F2158="course-collection",path_project_list!G2158="draft"),"",IF(path_project_list!D1937&amp;" - "&amp;path_project_list!E1937&lt;&gt;" - ",path_project_list!D1937&amp;" - "&amp;path_project_list!E1937,""))</f>
        <v/>
      </c>
      <c r="B1937" s="76" t="b">
        <f>IF(COUNTIF(A$1:A1937,A:A)=1,MAX(B$1:B1936)+1)</f>
        <v>0</v>
      </c>
      <c r="C1937" s="73" t="str">
        <f t="shared" si="27"/>
        <v/>
      </c>
    </row>
    <row r="1938" spans="1:3">
      <c r="A1938" s="73" t="str">
        <f>IF(OR(path_project_list!F2159="course-collection",path_project_list!G2159="draft"),"",IF(path_project_list!D1938&amp;" - "&amp;path_project_list!E1938&lt;&gt;" - ",path_project_list!D1938&amp;" - "&amp;path_project_list!E1938,""))</f>
        <v/>
      </c>
      <c r="B1938" s="76" t="b">
        <f>IF(COUNTIF(A$1:A1938,A:A)=1,MAX(B$1:B1937)+1)</f>
        <v>0</v>
      </c>
      <c r="C1938" s="73" t="str">
        <f t="shared" ref="C1938:C2000" si="28">INDEX(A:A,MATCH(ROW()-1,B:B),0)</f>
        <v/>
      </c>
    </row>
    <row r="1939" spans="1:3">
      <c r="A1939" s="73" t="str">
        <f>IF(OR(path_project_list!F2160="course-collection",path_project_list!G2160="draft"),"",IF(path_project_list!D1939&amp;" - "&amp;path_project_list!E1939&lt;&gt;" - ",path_project_list!D1939&amp;" - "&amp;path_project_list!E1939,""))</f>
        <v/>
      </c>
      <c r="B1939" s="76" t="b">
        <f>IF(COUNTIF(A$1:A1939,A:A)=1,MAX(B$1:B1938)+1)</f>
        <v>0</v>
      </c>
      <c r="C1939" s="73" t="str">
        <f t="shared" si="28"/>
        <v/>
      </c>
    </row>
    <row r="1940" spans="1:3">
      <c r="A1940" s="73" t="str">
        <f>IF(OR(path_project_list!F2161="course-collection",path_project_list!G2161="draft"),"",IF(path_project_list!D1940&amp;" - "&amp;path_project_list!E1940&lt;&gt;" - ",path_project_list!D1940&amp;" - "&amp;path_project_list!E1940,""))</f>
        <v/>
      </c>
      <c r="B1940" s="76" t="b">
        <f>IF(COUNTIF(A$1:A1940,A:A)=1,MAX(B$1:B1939)+1)</f>
        <v>0</v>
      </c>
      <c r="C1940" s="73" t="str">
        <f t="shared" si="28"/>
        <v/>
      </c>
    </row>
    <row r="1941" spans="1:3">
      <c r="A1941" s="73" t="str">
        <f>IF(OR(path_project_list!F2162="course-collection",path_project_list!G2162="draft"),"",IF(path_project_list!D1941&amp;" - "&amp;path_project_list!E1941&lt;&gt;" - ",path_project_list!D1941&amp;" - "&amp;path_project_list!E1941,""))</f>
        <v/>
      </c>
      <c r="B1941" s="76" t="b">
        <f>IF(COUNTIF(A$1:A1941,A:A)=1,MAX(B$1:B1940)+1)</f>
        <v>0</v>
      </c>
      <c r="C1941" s="73" t="str">
        <f t="shared" si="28"/>
        <v/>
      </c>
    </row>
    <row r="1942" spans="1:3">
      <c r="A1942" s="73" t="str">
        <f>IF(OR(path_project_list!F2163="course-collection",path_project_list!G2163="draft"),"",IF(path_project_list!D1942&amp;" - "&amp;path_project_list!E1942&lt;&gt;" - ",path_project_list!D1942&amp;" - "&amp;path_project_list!E1942,""))</f>
        <v/>
      </c>
      <c r="B1942" s="76" t="b">
        <f>IF(COUNTIF(A$1:A1942,A:A)=1,MAX(B$1:B1941)+1)</f>
        <v>0</v>
      </c>
      <c r="C1942" s="73" t="str">
        <f t="shared" si="28"/>
        <v/>
      </c>
    </row>
    <row r="1943" spans="1:3">
      <c r="A1943" s="73" t="str">
        <f>IF(OR(path_project_list!F2164="course-collection",path_project_list!G2164="draft"),"",IF(path_project_list!D1943&amp;" - "&amp;path_project_list!E1943&lt;&gt;" - ",path_project_list!D1943&amp;" - "&amp;path_project_list!E1943,""))</f>
        <v/>
      </c>
      <c r="B1943" s="76" t="b">
        <f>IF(COUNTIF(A$1:A1943,A:A)=1,MAX(B$1:B1942)+1)</f>
        <v>0</v>
      </c>
      <c r="C1943" s="73" t="str">
        <f t="shared" si="28"/>
        <v/>
      </c>
    </row>
    <row r="1944" spans="1:3">
      <c r="A1944" s="73" t="str">
        <f>IF(OR(path_project_list!F2165="course-collection",path_project_list!G2165="draft"),"",IF(path_project_list!D1944&amp;" - "&amp;path_project_list!E1944&lt;&gt;" - ",path_project_list!D1944&amp;" - "&amp;path_project_list!E1944,""))</f>
        <v/>
      </c>
      <c r="B1944" s="76" t="b">
        <f>IF(COUNTIF(A$1:A1944,A:A)=1,MAX(B$1:B1943)+1)</f>
        <v>0</v>
      </c>
      <c r="C1944" s="73" t="str">
        <f t="shared" si="28"/>
        <v/>
      </c>
    </row>
    <row r="1945" spans="1:3">
      <c r="A1945" s="73" t="str">
        <f>IF(OR(path_project_list!F2166="course-collection",path_project_list!G2166="draft"),"",IF(path_project_list!D1945&amp;" - "&amp;path_project_list!E1945&lt;&gt;" - ",path_project_list!D1945&amp;" - "&amp;path_project_list!E1945,""))</f>
        <v/>
      </c>
      <c r="B1945" s="76" t="b">
        <f>IF(COUNTIF(A$1:A1945,A:A)=1,MAX(B$1:B1944)+1)</f>
        <v>0</v>
      </c>
      <c r="C1945" s="73" t="str">
        <f t="shared" si="28"/>
        <v/>
      </c>
    </row>
    <row r="1946" spans="1:3">
      <c r="A1946" s="73" t="str">
        <f>IF(OR(path_project_list!F2167="course-collection",path_project_list!G2167="draft"),"",IF(path_project_list!D1946&amp;" - "&amp;path_project_list!E1946&lt;&gt;" - ",path_project_list!D1946&amp;" - "&amp;path_project_list!E1946,""))</f>
        <v/>
      </c>
      <c r="B1946" s="76" t="b">
        <f>IF(COUNTIF(A$1:A1946,A:A)=1,MAX(B$1:B1945)+1)</f>
        <v>0</v>
      </c>
      <c r="C1946" s="73" t="str">
        <f t="shared" si="28"/>
        <v/>
      </c>
    </row>
    <row r="1947" spans="1:3">
      <c r="A1947" s="73" t="str">
        <f>IF(OR(path_project_list!F2168="course-collection",path_project_list!G2168="draft"),"",IF(path_project_list!D1947&amp;" - "&amp;path_project_list!E1947&lt;&gt;" - ",path_project_list!D1947&amp;" - "&amp;path_project_list!E1947,""))</f>
        <v/>
      </c>
      <c r="B1947" s="76" t="b">
        <f>IF(COUNTIF(A$1:A1947,A:A)=1,MAX(B$1:B1946)+1)</f>
        <v>0</v>
      </c>
      <c r="C1947" s="73" t="str">
        <f t="shared" si="28"/>
        <v/>
      </c>
    </row>
    <row r="1948" spans="1:3">
      <c r="A1948" s="73" t="str">
        <f>IF(OR(path_project_list!F2169="course-collection",path_project_list!G2169="draft"),"",IF(path_project_list!D1948&amp;" - "&amp;path_project_list!E1948&lt;&gt;" - ",path_project_list!D1948&amp;" - "&amp;path_project_list!E1948,""))</f>
        <v/>
      </c>
      <c r="B1948" s="76" t="b">
        <f>IF(COUNTIF(A$1:A1948,A:A)=1,MAX(B$1:B1947)+1)</f>
        <v>0</v>
      </c>
      <c r="C1948" s="73" t="str">
        <f t="shared" si="28"/>
        <v/>
      </c>
    </row>
    <row r="1949" spans="1:3">
      <c r="A1949" s="73" t="str">
        <f>IF(OR(path_project_list!F2170="course-collection",path_project_list!G2170="draft"),"",IF(path_project_list!D1949&amp;" - "&amp;path_project_list!E1949&lt;&gt;" - ",path_project_list!D1949&amp;" - "&amp;path_project_list!E1949,""))</f>
        <v/>
      </c>
      <c r="B1949" s="76" t="b">
        <f>IF(COUNTIF(A$1:A1949,A:A)=1,MAX(B$1:B1948)+1)</f>
        <v>0</v>
      </c>
      <c r="C1949" s="73" t="str">
        <f t="shared" si="28"/>
        <v/>
      </c>
    </row>
    <row r="1950" spans="1:3">
      <c r="A1950" s="73" t="str">
        <f>IF(OR(path_project_list!F2171="course-collection",path_project_list!G2171="draft"),"",IF(path_project_list!D1950&amp;" - "&amp;path_project_list!E1950&lt;&gt;" - ",path_project_list!D1950&amp;" - "&amp;path_project_list!E1950,""))</f>
        <v/>
      </c>
      <c r="B1950" s="76" t="b">
        <f>IF(COUNTIF(A$1:A1950,A:A)=1,MAX(B$1:B1949)+1)</f>
        <v>0</v>
      </c>
      <c r="C1950" s="73" t="str">
        <f t="shared" si="28"/>
        <v/>
      </c>
    </row>
    <row r="1951" spans="1:3">
      <c r="A1951" s="73" t="str">
        <f>IF(OR(path_project_list!F2172="course-collection",path_project_list!G2172="draft"),"",IF(path_project_list!D1951&amp;" - "&amp;path_project_list!E1951&lt;&gt;" - ",path_project_list!D1951&amp;" - "&amp;path_project_list!E1951,""))</f>
        <v/>
      </c>
      <c r="B1951" s="76" t="b">
        <f>IF(COUNTIF(A$1:A1951,A:A)=1,MAX(B$1:B1950)+1)</f>
        <v>0</v>
      </c>
      <c r="C1951" s="73" t="str">
        <f t="shared" si="28"/>
        <v/>
      </c>
    </row>
    <row r="1952" spans="1:3">
      <c r="A1952" s="73" t="str">
        <f>IF(OR(path_project_list!F2173="course-collection",path_project_list!G2173="draft"),"",IF(path_project_list!D1952&amp;" - "&amp;path_project_list!E1952&lt;&gt;" - ",path_project_list!D1952&amp;" - "&amp;path_project_list!E1952,""))</f>
        <v/>
      </c>
      <c r="B1952" s="76" t="b">
        <f>IF(COUNTIF(A$1:A1952,A:A)=1,MAX(B$1:B1951)+1)</f>
        <v>0</v>
      </c>
      <c r="C1952" s="73" t="str">
        <f t="shared" si="28"/>
        <v/>
      </c>
    </row>
    <row r="1953" spans="1:3">
      <c r="A1953" s="73" t="str">
        <f>IF(OR(path_project_list!F2174="course-collection",path_project_list!G2174="draft"),"",IF(path_project_list!D1953&amp;" - "&amp;path_project_list!E1953&lt;&gt;" - ",path_project_list!D1953&amp;" - "&amp;path_project_list!E1953,""))</f>
        <v/>
      </c>
      <c r="B1953" s="76" t="b">
        <f>IF(COUNTIF(A$1:A1953,A:A)=1,MAX(B$1:B1952)+1)</f>
        <v>0</v>
      </c>
      <c r="C1953" s="73" t="str">
        <f t="shared" si="28"/>
        <v/>
      </c>
    </row>
    <row r="1954" spans="1:3">
      <c r="A1954" s="73" t="str">
        <f>IF(OR(path_project_list!F2175="course-collection",path_project_list!G2175="draft"),"",IF(path_project_list!D1954&amp;" - "&amp;path_project_list!E1954&lt;&gt;" - ",path_project_list!D1954&amp;" - "&amp;path_project_list!E1954,""))</f>
        <v/>
      </c>
      <c r="B1954" s="76" t="b">
        <f>IF(COUNTIF(A$1:A1954,A:A)=1,MAX(B$1:B1953)+1)</f>
        <v>0</v>
      </c>
      <c r="C1954" s="73" t="str">
        <f t="shared" si="28"/>
        <v/>
      </c>
    </row>
    <row r="1955" spans="1:3">
      <c r="A1955" s="73" t="str">
        <f>IF(OR(path_project_list!F2176="course-collection",path_project_list!G2176="draft"),"",IF(path_project_list!D1955&amp;" - "&amp;path_project_list!E1955&lt;&gt;" - ",path_project_list!D1955&amp;" - "&amp;path_project_list!E1955,""))</f>
        <v/>
      </c>
      <c r="B1955" s="76" t="b">
        <f>IF(COUNTIF(A$1:A1955,A:A)=1,MAX(B$1:B1954)+1)</f>
        <v>0</v>
      </c>
      <c r="C1955" s="73" t="str">
        <f t="shared" si="28"/>
        <v/>
      </c>
    </row>
    <row r="1956" spans="1:3">
      <c r="A1956" s="73" t="str">
        <f>IF(OR(path_project_list!F2177="course-collection",path_project_list!G2177="draft"),"",IF(path_project_list!D1956&amp;" - "&amp;path_project_list!E1956&lt;&gt;" - ",path_project_list!D1956&amp;" - "&amp;path_project_list!E1956,""))</f>
        <v/>
      </c>
      <c r="B1956" s="76" t="b">
        <f>IF(COUNTIF(A$1:A1956,A:A)=1,MAX(B$1:B1955)+1)</f>
        <v>0</v>
      </c>
      <c r="C1956" s="73" t="str">
        <f t="shared" si="28"/>
        <v/>
      </c>
    </row>
    <row r="1957" spans="1:3">
      <c r="A1957" s="73" t="str">
        <f>IF(OR(path_project_list!F2178="course-collection",path_project_list!G2178="draft"),"",IF(path_project_list!D1957&amp;" - "&amp;path_project_list!E1957&lt;&gt;" - ",path_project_list!D1957&amp;" - "&amp;path_project_list!E1957,""))</f>
        <v/>
      </c>
      <c r="B1957" s="76" t="b">
        <f>IF(COUNTIF(A$1:A1957,A:A)=1,MAX(B$1:B1956)+1)</f>
        <v>0</v>
      </c>
      <c r="C1957" s="73" t="str">
        <f t="shared" si="28"/>
        <v/>
      </c>
    </row>
    <row r="1958" spans="1:3">
      <c r="A1958" s="73" t="str">
        <f>IF(OR(path_project_list!F2179="course-collection",path_project_list!G2179="draft"),"",IF(path_project_list!D1958&amp;" - "&amp;path_project_list!E1958&lt;&gt;" - ",path_project_list!D1958&amp;" - "&amp;path_project_list!E1958,""))</f>
        <v/>
      </c>
      <c r="B1958" s="76" t="b">
        <f>IF(COUNTIF(A$1:A1958,A:A)=1,MAX(B$1:B1957)+1)</f>
        <v>0</v>
      </c>
      <c r="C1958" s="73" t="str">
        <f t="shared" si="28"/>
        <v/>
      </c>
    </row>
    <row r="1959" spans="1:3">
      <c r="A1959" s="73" t="str">
        <f>IF(OR(path_project_list!F2180="course-collection",path_project_list!G2180="draft"),"",IF(path_project_list!D1959&amp;" - "&amp;path_project_list!E1959&lt;&gt;" - ",path_project_list!D1959&amp;" - "&amp;path_project_list!E1959,""))</f>
        <v/>
      </c>
      <c r="B1959" s="76" t="b">
        <f>IF(COUNTIF(A$1:A1959,A:A)=1,MAX(B$1:B1958)+1)</f>
        <v>0</v>
      </c>
      <c r="C1959" s="73" t="str">
        <f t="shared" si="28"/>
        <v/>
      </c>
    </row>
    <row r="1960" spans="1:3">
      <c r="A1960" s="73" t="str">
        <f>IF(OR(path_project_list!F2181="course-collection",path_project_list!G2181="draft"),"",IF(path_project_list!D1960&amp;" - "&amp;path_project_list!E1960&lt;&gt;" - ",path_project_list!D1960&amp;" - "&amp;path_project_list!E1960,""))</f>
        <v/>
      </c>
      <c r="B1960" s="76" t="b">
        <f>IF(COUNTIF(A$1:A1960,A:A)=1,MAX(B$1:B1959)+1)</f>
        <v>0</v>
      </c>
      <c r="C1960" s="73" t="str">
        <f t="shared" si="28"/>
        <v/>
      </c>
    </row>
    <row r="1961" spans="1:3">
      <c r="A1961" s="73" t="str">
        <f>IF(OR(path_project_list!F2182="course-collection",path_project_list!G2182="draft"),"",IF(path_project_list!D1961&amp;" - "&amp;path_project_list!E1961&lt;&gt;" - ",path_project_list!D1961&amp;" - "&amp;path_project_list!E1961,""))</f>
        <v/>
      </c>
      <c r="B1961" s="76" t="b">
        <f>IF(COUNTIF(A$1:A1961,A:A)=1,MAX(B$1:B1960)+1)</f>
        <v>0</v>
      </c>
      <c r="C1961" s="73" t="str">
        <f t="shared" si="28"/>
        <v/>
      </c>
    </row>
    <row r="1962" spans="1:3">
      <c r="A1962" s="73" t="str">
        <f>IF(OR(path_project_list!F2183="course-collection",path_project_list!G2183="draft"),"",IF(path_project_list!D1962&amp;" - "&amp;path_project_list!E1962&lt;&gt;" - ",path_project_list!D1962&amp;" - "&amp;path_project_list!E1962,""))</f>
        <v/>
      </c>
      <c r="B1962" s="76" t="b">
        <f>IF(COUNTIF(A$1:A1962,A:A)=1,MAX(B$1:B1961)+1)</f>
        <v>0</v>
      </c>
      <c r="C1962" s="73" t="str">
        <f t="shared" si="28"/>
        <v/>
      </c>
    </row>
    <row r="1963" spans="1:3">
      <c r="A1963" s="73" t="str">
        <f>IF(OR(path_project_list!F2184="course-collection",path_project_list!G2184="draft"),"",IF(path_project_list!D1963&amp;" - "&amp;path_project_list!E1963&lt;&gt;" - ",path_project_list!D1963&amp;" - "&amp;path_project_list!E1963,""))</f>
        <v/>
      </c>
      <c r="B1963" s="76" t="b">
        <f>IF(COUNTIF(A$1:A1963,A:A)=1,MAX(B$1:B1962)+1)</f>
        <v>0</v>
      </c>
      <c r="C1963" s="73" t="str">
        <f t="shared" si="28"/>
        <v/>
      </c>
    </row>
    <row r="1964" spans="1:3">
      <c r="A1964" s="73" t="str">
        <f>IF(OR(path_project_list!F2185="course-collection",path_project_list!G2185="draft"),"",IF(path_project_list!D1964&amp;" - "&amp;path_project_list!E1964&lt;&gt;" - ",path_project_list!D1964&amp;" - "&amp;path_project_list!E1964,""))</f>
        <v/>
      </c>
      <c r="B1964" s="76" t="b">
        <f>IF(COUNTIF(A$1:A1964,A:A)=1,MAX(B$1:B1963)+1)</f>
        <v>0</v>
      </c>
      <c r="C1964" s="73" t="str">
        <f t="shared" si="28"/>
        <v/>
      </c>
    </row>
    <row r="1965" spans="1:3">
      <c r="A1965" s="73" t="str">
        <f>IF(OR(path_project_list!F2186="course-collection",path_project_list!G2186="draft"),"",IF(path_project_list!D1965&amp;" - "&amp;path_project_list!E1965&lt;&gt;" - ",path_project_list!D1965&amp;" - "&amp;path_project_list!E1965,""))</f>
        <v/>
      </c>
      <c r="B1965" s="76" t="b">
        <f>IF(COUNTIF(A$1:A1965,A:A)=1,MAX(B$1:B1964)+1)</f>
        <v>0</v>
      </c>
      <c r="C1965" s="73" t="str">
        <f t="shared" si="28"/>
        <v/>
      </c>
    </row>
    <row r="1966" spans="1:3">
      <c r="A1966" s="73" t="str">
        <f>IF(OR(path_project_list!F2187="course-collection",path_project_list!G2187="draft"),"",IF(path_project_list!D1966&amp;" - "&amp;path_project_list!E1966&lt;&gt;" - ",path_project_list!D1966&amp;" - "&amp;path_project_list!E1966,""))</f>
        <v/>
      </c>
      <c r="B1966" s="76" t="b">
        <f>IF(COUNTIF(A$1:A1966,A:A)=1,MAX(B$1:B1965)+1)</f>
        <v>0</v>
      </c>
      <c r="C1966" s="73" t="str">
        <f t="shared" si="28"/>
        <v/>
      </c>
    </row>
    <row r="1967" spans="1:3">
      <c r="A1967" s="73" t="str">
        <f>IF(OR(path_project_list!F2188="course-collection",path_project_list!G2188="draft"),"",IF(path_project_list!D1967&amp;" - "&amp;path_project_list!E1967&lt;&gt;" - ",path_project_list!D1967&amp;" - "&amp;path_project_list!E1967,""))</f>
        <v/>
      </c>
      <c r="B1967" s="76" t="b">
        <f>IF(COUNTIF(A$1:A1967,A:A)=1,MAX(B$1:B1966)+1)</f>
        <v>0</v>
      </c>
      <c r="C1967" s="73" t="str">
        <f t="shared" si="28"/>
        <v/>
      </c>
    </row>
    <row r="1968" spans="1:3">
      <c r="A1968" s="73" t="str">
        <f>IF(OR(path_project_list!F2189="course-collection",path_project_list!G2189="draft"),"",IF(path_project_list!D1968&amp;" - "&amp;path_project_list!E1968&lt;&gt;" - ",path_project_list!D1968&amp;" - "&amp;path_project_list!E1968,""))</f>
        <v/>
      </c>
      <c r="B1968" s="76" t="b">
        <f>IF(COUNTIF(A$1:A1968,A:A)=1,MAX(B$1:B1967)+1)</f>
        <v>0</v>
      </c>
      <c r="C1968" s="73" t="str">
        <f t="shared" si="28"/>
        <v/>
      </c>
    </row>
    <row r="1969" spans="1:3">
      <c r="A1969" s="73" t="str">
        <f>IF(OR(path_project_list!F2190="course-collection",path_project_list!G2190="draft"),"",IF(path_project_list!D1969&amp;" - "&amp;path_project_list!E1969&lt;&gt;" - ",path_project_list!D1969&amp;" - "&amp;path_project_list!E1969,""))</f>
        <v/>
      </c>
      <c r="B1969" s="76" t="b">
        <f>IF(COUNTIF(A$1:A1969,A:A)=1,MAX(B$1:B1968)+1)</f>
        <v>0</v>
      </c>
      <c r="C1969" s="73" t="str">
        <f t="shared" si="28"/>
        <v/>
      </c>
    </row>
    <row r="1970" spans="1:3">
      <c r="A1970" s="73" t="str">
        <f>IF(OR(path_project_list!F2191="course-collection",path_project_list!G2191="draft"),"",IF(path_project_list!D1970&amp;" - "&amp;path_project_list!E1970&lt;&gt;" - ",path_project_list!D1970&amp;" - "&amp;path_project_list!E1970,""))</f>
        <v/>
      </c>
      <c r="B1970" s="76" t="b">
        <f>IF(COUNTIF(A$1:A1970,A:A)=1,MAX(B$1:B1969)+1)</f>
        <v>0</v>
      </c>
      <c r="C1970" s="73" t="str">
        <f t="shared" si="28"/>
        <v/>
      </c>
    </row>
    <row r="1971" spans="1:3">
      <c r="A1971" s="73" t="str">
        <f>IF(OR(path_project_list!F2192="course-collection",path_project_list!G2192="draft"),"",IF(path_project_list!D1971&amp;" - "&amp;path_project_list!E1971&lt;&gt;" - ",path_project_list!D1971&amp;" - "&amp;path_project_list!E1971,""))</f>
        <v/>
      </c>
      <c r="B1971" s="76" t="b">
        <f>IF(COUNTIF(A$1:A1971,A:A)=1,MAX(B$1:B1970)+1)</f>
        <v>0</v>
      </c>
      <c r="C1971" s="73" t="str">
        <f t="shared" si="28"/>
        <v/>
      </c>
    </row>
    <row r="1972" spans="1:3">
      <c r="A1972" s="73" t="str">
        <f>IF(OR(path_project_list!F2193="course-collection",path_project_list!G2193="draft"),"",IF(path_project_list!D1972&amp;" - "&amp;path_project_list!E1972&lt;&gt;" - ",path_project_list!D1972&amp;" - "&amp;path_project_list!E1972,""))</f>
        <v/>
      </c>
      <c r="B1972" s="76" t="b">
        <f>IF(COUNTIF(A$1:A1972,A:A)=1,MAX(B$1:B1971)+1)</f>
        <v>0</v>
      </c>
      <c r="C1972" s="73" t="str">
        <f t="shared" si="28"/>
        <v/>
      </c>
    </row>
    <row r="1973" spans="1:3">
      <c r="A1973" s="73" t="str">
        <f>IF(OR(path_project_list!F2194="course-collection",path_project_list!G2194="draft"),"",IF(path_project_list!D1973&amp;" - "&amp;path_project_list!E1973&lt;&gt;" - ",path_project_list!D1973&amp;" - "&amp;path_project_list!E1973,""))</f>
        <v/>
      </c>
      <c r="B1973" s="76" t="b">
        <f>IF(COUNTIF(A$1:A1973,A:A)=1,MAX(B$1:B1972)+1)</f>
        <v>0</v>
      </c>
      <c r="C1973" s="73" t="str">
        <f t="shared" si="28"/>
        <v/>
      </c>
    </row>
    <row r="1974" spans="1:3">
      <c r="A1974" s="73" t="str">
        <f>IF(OR(path_project_list!F2195="course-collection",path_project_list!G2195="draft"),"",IF(path_project_list!D1974&amp;" - "&amp;path_project_list!E1974&lt;&gt;" - ",path_project_list!D1974&amp;" - "&amp;path_project_list!E1974,""))</f>
        <v/>
      </c>
      <c r="B1974" s="76" t="b">
        <f>IF(COUNTIF(A$1:A1974,A:A)=1,MAX(B$1:B1973)+1)</f>
        <v>0</v>
      </c>
      <c r="C1974" s="73" t="str">
        <f t="shared" si="28"/>
        <v/>
      </c>
    </row>
    <row r="1975" spans="1:3">
      <c r="A1975" s="73" t="str">
        <f>IF(OR(path_project_list!F2196="course-collection",path_project_list!G2196="draft"),"",IF(path_project_list!D1975&amp;" - "&amp;path_project_list!E1975&lt;&gt;" - ",path_project_list!D1975&amp;" - "&amp;path_project_list!E1975,""))</f>
        <v/>
      </c>
      <c r="B1975" s="76" t="b">
        <f>IF(COUNTIF(A$1:A1975,A:A)=1,MAX(B$1:B1974)+1)</f>
        <v>0</v>
      </c>
      <c r="C1975" s="73" t="str">
        <f t="shared" si="28"/>
        <v/>
      </c>
    </row>
    <row r="1976" spans="1:3">
      <c r="A1976" s="73" t="str">
        <f>IF(OR(path_project_list!F2197="course-collection",path_project_list!G2197="draft"),"",IF(path_project_list!D1976&amp;" - "&amp;path_project_list!E1976&lt;&gt;" - ",path_project_list!D1976&amp;" - "&amp;path_project_list!E1976,""))</f>
        <v/>
      </c>
      <c r="B1976" s="76" t="b">
        <f>IF(COUNTIF(A$1:A1976,A:A)=1,MAX(B$1:B1975)+1)</f>
        <v>0</v>
      </c>
      <c r="C1976" s="73" t="str">
        <f t="shared" si="28"/>
        <v/>
      </c>
    </row>
    <row r="1977" spans="1:3">
      <c r="A1977" s="73" t="str">
        <f>IF(OR(path_project_list!F2198="course-collection",path_project_list!G2198="draft"),"",IF(path_project_list!D1977&amp;" - "&amp;path_project_list!E1977&lt;&gt;" - ",path_project_list!D1977&amp;" - "&amp;path_project_list!E1977,""))</f>
        <v/>
      </c>
      <c r="B1977" s="76" t="b">
        <f>IF(COUNTIF(A$1:A1977,A:A)=1,MAX(B$1:B1976)+1)</f>
        <v>0</v>
      </c>
      <c r="C1977" s="73" t="str">
        <f t="shared" si="28"/>
        <v/>
      </c>
    </row>
    <row r="1978" spans="1:3">
      <c r="A1978" s="73" t="str">
        <f>IF(OR(path_project_list!F2199="course-collection",path_project_list!G2199="draft"),"",IF(path_project_list!D1978&amp;" - "&amp;path_project_list!E1978&lt;&gt;" - ",path_project_list!D1978&amp;" - "&amp;path_project_list!E1978,""))</f>
        <v/>
      </c>
      <c r="B1978" s="76" t="b">
        <f>IF(COUNTIF(A$1:A1978,A:A)=1,MAX(B$1:B1977)+1)</f>
        <v>0</v>
      </c>
      <c r="C1978" s="73" t="str">
        <f t="shared" si="28"/>
        <v/>
      </c>
    </row>
    <row r="1979" spans="1:3">
      <c r="A1979" s="73" t="str">
        <f>IF(OR(path_project_list!F2200="course-collection",path_project_list!G2200="draft"),"",IF(path_project_list!D1979&amp;" - "&amp;path_project_list!E1979&lt;&gt;" - ",path_project_list!D1979&amp;" - "&amp;path_project_list!E1979,""))</f>
        <v/>
      </c>
      <c r="B1979" s="76" t="b">
        <f>IF(COUNTIF(A$1:A1979,A:A)=1,MAX(B$1:B1978)+1)</f>
        <v>0</v>
      </c>
      <c r="C1979" s="73" t="str">
        <f t="shared" si="28"/>
        <v/>
      </c>
    </row>
    <row r="1980" spans="1:3">
      <c r="A1980" s="73" t="str">
        <f>IF(OR(path_project_list!F2201="course-collection",path_project_list!G2201="draft"),"",IF(path_project_list!D1980&amp;" - "&amp;path_project_list!E1980&lt;&gt;" - ",path_project_list!D1980&amp;" - "&amp;path_project_list!E1980,""))</f>
        <v/>
      </c>
      <c r="B1980" s="76" t="b">
        <f>IF(COUNTIF(A$1:A1980,A:A)=1,MAX(B$1:B1979)+1)</f>
        <v>0</v>
      </c>
      <c r="C1980" s="73" t="str">
        <f t="shared" si="28"/>
        <v/>
      </c>
    </row>
    <row r="1981" spans="1:3">
      <c r="A1981" s="73" t="str">
        <f>IF(OR(path_project_list!F2202="course-collection",path_project_list!G2202="draft"),"",IF(path_project_list!D1981&amp;" - "&amp;path_project_list!E1981&lt;&gt;" - ",path_project_list!D1981&amp;" - "&amp;path_project_list!E1981,""))</f>
        <v/>
      </c>
      <c r="B1981" s="76" t="b">
        <f>IF(COUNTIF(A$1:A1981,A:A)=1,MAX(B$1:B1980)+1)</f>
        <v>0</v>
      </c>
      <c r="C1981" s="73" t="str">
        <f t="shared" si="28"/>
        <v/>
      </c>
    </row>
    <row r="1982" spans="1:3">
      <c r="A1982" s="73" t="str">
        <f>IF(OR(path_project_list!F2203="course-collection",path_project_list!G2203="draft"),"",IF(path_project_list!D1982&amp;" - "&amp;path_project_list!E1982&lt;&gt;" - ",path_project_list!D1982&amp;" - "&amp;path_project_list!E1982,""))</f>
        <v/>
      </c>
      <c r="B1982" s="76" t="b">
        <f>IF(COUNTIF(A$1:A1982,A:A)=1,MAX(B$1:B1981)+1)</f>
        <v>0</v>
      </c>
      <c r="C1982" s="73" t="str">
        <f t="shared" si="28"/>
        <v/>
      </c>
    </row>
    <row r="1983" spans="1:3">
      <c r="A1983" s="73" t="str">
        <f>IF(OR(path_project_list!F2204="course-collection",path_project_list!G2204="draft"),"",IF(path_project_list!D1983&amp;" - "&amp;path_project_list!E1983&lt;&gt;" - ",path_project_list!D1983&amp;" - "&amp;path_project_list!E1983,""))</f>
        <v/>
      </c>
      <c r="B1983" s="76" t="b">
        <f>IF(COUNTIF(A$1:A1983,A:A)=1,MAX(B$1:B1982)+1)</f>
        <v>0</v>
      </c>
      <c r="C1983" s="73" t="str">
        <f t="shared" si="28"/>
        <v/>
      </c>
    </row>
    <row r="1984" spans="1:3">
      <c r="A1984" s="73" t="str">
        <f>IF(OR(path_project_list!F2205="course-collection",path_project_list!G2205="draft"),"",IF(path_project_list!D1984&amp;" - "&amp;path_project_list!E1984&lt;&gt;" - ",path_project_list!D1984&amp;" - "&amp;path_project_list!E1984,""))</f>
        <v/>
      </c>
      <c r="B1984" s="76" t="b">
        <f>IF(COUNTIF(A$1:A1984,A:A)=1,MAX(B$1:B1983)+1)</f>
        <v>0</v>
      </c>
      <c r="C1984" s="73" t="str">
        <f t="shared" si="28"/>
        <v/>
      </c>
    </row>
    <row r="1985" spans="1:3">
      <c r="A1985" s="73" t="str">
        <f>IF(OR(path_project_list!F2206="course-collection",path_project_list!G2206="draft"),"",IF(path_project_list!D1985&amp;" - "&amp;path_project_list!E1985&lt;&gt;" - ",path_project_list!D1985&amp;" - "&amp;path_project_list!E1985,""))</f>
        <v/>
      </c>
      <c r="B1985" s="76" t="b">
        <f>IF(COUNTIF(A$1:A1985,A:A)=1,MAX(B$1:B1984)+1)</f>
        <v>0</v>
      </c>
      <c r="C1985" s="73" t="str">
        <f t="shared" si="28"/>
        <v/>
      </c>
    </row>
    <row r="1986" spans="1:3">
      <c r="A1986" s="73" t="str">
        <f>IF(OR(path_project_list!F2207="course-collection",path_project_list!G2207="draft"),"",IF(path_project_list!D1986&amp;" - "&amp;path_project_list!E1986&lt;&gt;" - ",path_project_list!D1986&amp;" - "&amp;path_project_list!E1986,""))</f>
        <v/>
      </c>
      <c r="B1986" s="76" t="b">
        <f>IF(COUNTIF(A$1:A1986,A:A)=1,MAX(B$1:B1985)+1)</f>
        <v>0</v>
      </c>
      <c r="C1986" s="73" t="str">
        <f t="shared" si="28"/>
        <v/>
      </c>
    </row>
    <row r="1987" spans="1:3">
      <c r="A1987" s="73" t="str">
        <f>IF(OR(path_project_list!F2208="course-collection",path_project_list!G2208="draft"),"",IF(path_project_list!D1987&amp;" - "&amp;path_project_list!E1987&lt;&gt;" - ",path_project_list!D1987&amp;" - "&amp;path_project_list!E1987,""))</f>
        <v/>
      </c>
      <c r="B1987" s="76" t="b">
        <f>IF(COUNTIF(A$1:A1987,A:A)=1,MAX(B$1:B1986)+1)</f>
        <v>0</v>
      </c>
      <c r="C1987" s="73" t="str">
        <f t="shared" si="28"/>
        <v/>
      </c>
    </row>
    <row r="1988" spans="1:3">
      <c r="A1988" s="73" t="str">
        <f>IF(OR(path_project_list!F2209="course-collection",path_project_list!G2209="draft"),"",IF(path_project_list!D1988&amp;" - "&amp;path_project_list!E1988&lt;&gt;" - ",path_project_list!D1988&amp;" - "&amp;path_project_list!E1988,""))</f>
        <v/>
      </c>
      <c r="B1988" s="76" t="b">
        <f>IF(COUNTIF(A$1:A1988,A:A)=1,MAX(B$1:B1987)+1)</f>
        <v>0</v>
      </c>
      <c r="C1988" s="73" t="str">
        <f t="shared" si="28"/>
        <v/>
      </c>
    </row>
    <row r="1989" spans="1:3">
      <c r="A1989" s="73" t="str">
        <f>IF(OR(path_project_list!F2210="course-collection",path_project_list!G2210="draft"),"",IF(path_project_list!D1989&amp;" - "&amp;path_project_list!E1989&lt;&gt;" - ",path_project_list!D1989&amp;" - "&amp;path_project_list!E1989,""))</f>
        <v/>
      </c>
      <c r="B1989" s="76" t="b">
        <f>IF(COUNTIF(A$1:A1989,A:A)=1,MAX(B$1:B1988)+1)</f>
        <v>0</v>
      </c>
      <c r="C1989" s="73" t="str">
        <f t="shared" si="28"/>
        <v/>
      </c>
    </row>
    <row r="1990" spans="1:3">
      <c r="A1990" s="73" t="str">
        <f>IF(OR(path_project_list!F2211="course-collection",path_project_list!G2211="draft"),"",IF(path_project_list!D1990&amp;" - "&amp;path_project_list!E1990&lt;&gt;" - ",path_project_list!D1990&amp;" - "&amp;path_project_list!E1990,""))</f>
        <v/>
      </c>
      <c r="B1990" s="76" t="b">
        <f>IF(COUNTIF(A$1:A1990,A:A)=1,MAX(B$1:B1989)+1)</f>
        <v>0</v>
      </c>
      <c r="C1990" s="73" t="str">
        <f t="shared" si="28"/>
        <v/>
      </c>
    </row>
    <row r="1991" spans="1:3">
      <c r="A1991" s="73" t="str">
        <f>IF(OR(path_project_list!F2212="course-collection",path_project_list!G2212="draft"),"",IF(path_project_list!D1991&amp;" - "&amp;path_project_list!E1991&lt;&gt;" - ",path_project_list!D1991&amp;" - "&amp;path_project_list!E1991,""))</f>
        <v/>
      </c>
      <c r="B1991" s="76" t="b">
        <f>IF(COUNTIF(A$1:A1991,A:A)=1,MAX(B$1:B1990)+1)</f>
        <v>0</v>
      </c>
      <c r="C1991" s="73" t="str">
        <f t="shared" si="28"/>
        <v/>
      </c>
    </row>
    <row r="1992" spans="1:3">
      <c r="A1992" s="73" t="str">
        <f>IF(OR(path_project_list!F2213="course-collection",path_project_list!G2213="draft"),"",IF(path_project_list!D1992&amp;" - "&amp;path_project_list!E1992&lt;&gt;" - ",path_project_list!D1992&amp;" - "&amp;path_project_list!E1992,""))</f>
        <v/>
      </c>
      <c r="B1992" s="76" t="b">
        <f>IF(COUNTIF(A$1:A1992,A:A)=1,MAX(B$1:B1991)+1)</f>
        <v>0</v>
      </c>
      <c r="C1992" s="73" t="str">
        <f t="shared" si="28"/>
        <v/>
      </c>
    </row>
    <row r="1993" spans="1:3">
      <c r="A1993" s="73" t="str">
        <f>IF(OR(path_project_list!F2214="course-collection",path_project_list!G2214="draft"),"",IF(path_project_list!D1993&amp;" - "&amp;path_project_list!E1993&lt;&gt;" - ",path_project_list!D1993&amp;" - "&amp;path_project_list!E1993,""))</f>
        <v/>
      </c>
      <c r="B1993" s="76" t="b">
        <f>IF(COUNTIF(A$1:A1993,A:A)=1,MAX(B$1:B1992)+1)</f>
        <v>0</v>
      </c>
      <c r="C1993" s="73" t="str">
        <f t="shared" si="28"/>
        <v/>
      </c>
    </row>
    <row r="1994" spans="1:3">
      <c r="A1994" s="73" t="str">
        <f>IF(OR(path_project_list!F2215="course-collection",path_project_list!G2215="draft"),"",IF(path_project_list!D1994&amp;" - "&amp;path_project_list!E1994&lt;&gt;" - ",path_project_list!D1994&amp;" - "&amp;path_project_list!E1994,""))</f>
        <v/>
      </c>
      <c r="B1994" s="76" t="b">
        <f>IF(COUNTIF(A$1:A1994,A:A)=1,MAX(B$1:B1993)+1)</f>
        <v>0</v>
      </c>
      <c r="C1994" s="73" t="str">
        <f t="shared" si="28"/>
        <v/>
      </c>
    </row>
    <row r="1995" spans="1:3">
      <c r="A1995" s="73" t="str">
        <f>IF(OR(path_project_list!F2216="course-collection",path_project_list!G2216="draft"),"",IF(path_project_list!D1995&amp;" - "&amp;path_project_list!E1995&lt;&gt;" - ",path_project_list!D1995&amp;" - "&amp;path_project_list!E1995,""))</f>
        <v/>
      </c>
      <c r="B1995" s="76" t="b">
        <f>IF(COUNTIF(A$1:A1995,A:A)=1,MAX(B$1:B1994)+1)</f>
        <v>0</v>
      </c>
      <c r="C1995" s="73" t="str">
        <f t="shared" si="28"/>
        <v/>
      </c>
    </row>
    <row r="1996" spans="1:3">
      <c r="A1996" s="73" t="str">
        <f>IF(OR(path_project_list!F2217="course-collection",path_project_list!G2217="draft"),"",IF(path_project_list!D1996&amp;" - "&amp;path_project_list!E1996&lt;&gt;" - ",path_project_list!D1996&amp;" - "&amp;path_project_list!E1996,""))</f>
        <v/>
      </c>
      <c r="B1996" s="76" t="b">
        <f>IF(COUNTIF(A$1:A1996,A:A)=1,MAX(B$1:B1995)+1)</f>
        <v>0</v>
      </c>
      <c r="C1996" s="73" t="str">
        <f t="shared" si="28"/>
        <v/>
      </c>
    </row>
    <row r="1997" spans="1:3">
      <c r="A1997" s="73" t="str">
        <f>IF(OR(path_project_list!F2218="course-collection",path_project_list!G2218="draft"),"",IF(path_project_list!D1997&amp;" - "&amp;path_project_list!E1997&lt;&gt;" - ",path_project_list!D1997&amp;" - "&amp;path_project_list!E1997,""))</f>
        <v/>
      </c>
      <c r="B1997" s="76" t="b">
        <f>IF(COUNTIF(A$1:A1997,A:A)=1,MAX(B$1:B1996)+1)</f>
        <v>0</v>
      </c>
      <c r="C1997" s="73" t="str">
        <f t="shared" si="28"/>
        <v/>
      </c>
    </row>
    <row r="1998" spans="1:3">
      <c r="A1998" s="73" t="str">
        <f>IF(OR(path_project_list!F2219="course-collection",path_project_list!G2219="draft"),"",IF(path_project_list!D1998&amp;" - "&amp;path_project_list!E1998&lt;&gt;" - ",path_project_list!D1998&amp;" - "&amp;path_project_list!E1998,""))</f>
        <v/>
      </c>
      <c r="B1998" s="76" t="b">
        <f>IF(COUNTIF(A$1:A1998,A:A)=1,MAX(B$1:B1997)+1)</f>
        <v>0</v>
      </c>
      <c r="C1998" s="73" t="str">
        <f t="shared" si="28"/>
        <v/>
      </c>
    </row>
    <row r="1999" spans="1:3">
      <c r="A1999" s="73" t="str">
        <f>IF(OR(path_project_list!F2220="course-collection",path_project_list!G2220="draft"),"",IF(path_project_list!D1999&amp;" - "&amp;path_project_list!E1999&lt;&gt;" - ",path_project_list!D1999&amp;" - "&amp;path_project_list!E1999,""))</f>
        <v/>
      </c>
      <c r="B1999" s="76" t="b">
        <f>IF(COUNTIF(A$1:A1999,A:A)=1,MAX(B$1:B1998)+1)</f>
        <v>0</v>
      </c>
      <c r="C1999" s="73" t="str">
        <f t="shared" si="28"/>
        <v/>
      </c>
    </row>
    <row r="2000" spans="1:3">
      <c r="A2000" s="73" t="str">
        <f>IF(OR(path_project_list!F2221="course-collection",path_project_list!G2221="draft"),"",IF(path_project_list!D2000&amp;" - "&amp;path_project_list!E2000&lt;&gt;" - ",path_project_list!D2000&amp;" - "&amp;path_project_list!E2000,""))</f>
        <v/>
      </c>
      <c r="B2000" s="76" t="b">
        <f>IF(COUNTIF(A$1:A2000,A:A)=1,MAX(B$1:B1999)+1)</f>
        <v>0</v>
      </c>
      <c r="C2000" s="73" t="str">
        <f t="shared" si="28"/>
        <v/>
      </c>
    </row>
  </sheetData>
  <autoFilter ref="A1:A1188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BOURGEOIS</dc:creator>
  <cp:keywords/>
  <dc:description/>
  <cp:lastModifiedBy/>
  <cp:revision/>
  <dcterms:created xsi:type="dcterms:W3CDTF">2022-01-26T11:51:06Z</dcterms:created>
  <dcterms:modified xsi:type="dcterms:W3CDTF">2022-01-31T21:32:25Z</dcterms:modified>
  <cp:category/>
  <cp:contentStatus/>
</cp:coreProperties>
</file>