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ebboTerHell\PycharmProjects\Arduino-Nano-Fragment-Two-Buttons-With-Diagnostic\pictures\"/>
    </mc:Choice>
  </mc:AlternateContent>
  <xr:revisionPtr revIDLastSave="0" documentId="13_ncr:1_{0CCFE193-6D3C-4035-84B2-5598A3482A95}" xr6:coauthVersionLast="47" xr6:coauthVersionMax="47" xr10:uidLastSave="{00000000-0000-0000-0000-000000000000}"/>
  <bookViews>
    <workbookView xWindow="31740" yWindow="2940" windowWidth="21600" windowHeight="11295" xr2:uid="{88607819-2EE3-4F49-9535-AC2269C63CF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1" l="1"/>
  <c r="B38" i="1"/>
  <c r="B37" i="1"/>
  <c r="D33" i="1"/>
  <c r="B33" i="1"/>
  <c r="B32" i="1"/>
  <c r="B24" i="1"/>
  <c r="B17" i="1"/>
  <c r="D17" i="1" s="1"/>
  <c r="B16" i="1"/>
  <c r="B12" i="1"/>
  <c r="B13" i="1" s="1"/>
  <c r="D13" i="1" s="1"/>
  <c r="B25" i="1"/>
  <c r="B20" i="1"/>
  <c r="G13" i="1"/>
  <c r="B21" i="1" l="1"/>
  <c r="D21" i="1" s="1"/>
  <c r="D25" i="1"/>
</calcChain>
</file>

<file path=xl/sharedStrings.xml><?xml version="1.0" encoding="utf-8"?>
<sst xmlns="http://schemas.openxmlformats.org/spreadsheetml/2006/main" count="26" uniqueCount="25">
  <si>
    <t>R1</t>
  </si>
  <si>
    <t>R2</t>
  </si>
  <si>
    <t>R3</t>
  </si>
  <si>
    <t>R4</t>
  </si>
  <si>
    <t>U</t>
  </si>
  <si>
    <t>case 1: shortcut to ground:
highest curent</t>
  </si>
  <si>
    <t>case 2: B2 pressed</t>
  </si>
  <si>
    <t>case 3: B1 pressed</t>
  </si>
  <si>
    <t>case 4: B1 one line cutted</t>
  </si>
  <si>
    <t>case 2: no button pressed</t>
  </si>
  <si>
    <t>U=(R1+R2+R3)*I</t>
  </si>
  <si>
    <t>Volt per step</t>
  </si>
  <si>
    <t>R5</t>
  </si>
  <si>
    <t>I=U/(R1+R2+R3+R4+R5)</t>
  </si>
  <si>
    <t>I=U/(R3+R4+R5)</t>
  </si>
  <si>
    <t>U=(R3+R5)*I</t>
  </si>
  <si>
    <t>I=U/(R2+R3+R4+R5)</t>
  </si>
  <si>
    <t>U=(R2+R3+R5)*I</t>
  </si>
  <si>
    <t>I=U/(R4+R5)</t>
  </si>
  <si>
    <t>U=R5*I</t>
  </si>
  <si>
    <t>U=(R1+R2+R3+R5)*I</t>
  </si>
  <si>
    <t>case 5: short cut</t>
  </si>
  <si>
    <t>U=(R5)*I</t>
  </si>
  <si>
    <t>case 3: fault</t>
  </si>
  <si>
    <t>I=U/(R1+R2+R3+R4)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</si>
</sst>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&quot; V&quot;"/>
    <numFmt numFmtId="165" formatCode="0.00&quot; mA&quot;"/>
    <numFmt numFmtId="166" formatCode="0&quot; Ω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B1744-07CD-498A-9CB3-61F7FE4AC053}">
  <dimension ref="A3:H38"/>
  <sheetViews>
    <sheetView tabSelected="1" workbookViewId="0">
      <selection activeCell="D38" sqref="D38"/>
    </sheetView>
  </sheetViews>
  <sheetFormatPr baseColWidth="10" defaultRowHeight="15" x14ac:dyDescent="0.25"/>
  <cols>
    <col min="1" max="1" width="21" bestFit="1" customWidth="1"/>
  </cols>
  <sheetData>
    <row r="3" spans="1:8" x14ac:dyDescent="0.25">
      <c r="A3" t="s">
        <v>4</v>
      </c>
      <c r="B3" s="1">
        <v>5</v>
      </c>
    </row>
    <row r="5" spans="1:8" x14ac:dyDescent="0.25">
      <c r="A5" t="s">
        <v>0</v>
      </c>
      <c r="B5" s="3">
        <v>3900</v>
      </c>
    </row>
    <row r="6" spans="1:8" x14ac:dyDescent="0.25">
      <c r="A6" t="s">
        <v>1</v>
      </c>
      <c r="B6" s="3">
        <v>3900</v>
      </c>
    </row>
    <row r="7" spans="1:8" x14ac:dyDescent="0.25">
      <c r="A7" t="s">
        <v>2</v>
      </c>
      <c r="B7" s="3">
        <v>3900</v>
      </c>
    </row>
    <row r="8" spans="1:8" x14ac:dyDescent="0.25">
      <c r="A8" t="s">
        <v>3</v>
      </c>
      <c r="B8" s="3">
        <v>10000</v>
      </c>
    </row>
    <row r="9" spans="1:8" x14ac:dyDescent="0.25">
      <c r="A9" t="s">
        <v>12</v>
      </c>
      <c r="B9" s="3">
        <v>10000</v>
      </c>
    </row>
    <row r="11" spans="1:8" ht="37.5" customHeight="1" x14ac:dyDescent="0.25">
      <c r="A11" s="4" t="s">
        <v>5</v>
      </c>
      <c r="B11" s="5"/>
      <c r="C11" s="5"/>
      <c r="D11" s="5"/>
      <c r="G11">
        <v>0</v>
      </c>
      <c r="H11">
        <v>0</v>
      </c>
    </row>
    <row r="12" spans="1:8" x14ac:dyDescent="0.25">
      <c r="A12" t="s">
        <v>18</v>
      </c>
      <c r="B12" s="2">
        <f>B3/(B8+B9)*1000</f>
        <v>0.25</v>
      </c>
      <c r="E12" s="1"/>
      <c r="G12">
        <v>1023</v>
      </c>
      <c r="H12">
        <v>5</v>
      </c>
    </row>
    <row r="13" spans="1:8" x14ac:dyDescent="0.25">
      <c r="A13" t="s">
        <v>19</v>
      </c>
      <c r="B13" s="1">
        <f>B9*B12/1000</f>
        <v>2.5</v>
      </c>
      <c r="D13">
        <f>B13/G13</f>
        <v>511.5</v>
      </c>
      <c r="G13">
        <f>5/1023</f>
        <v>4.8875855327468231E-3</v>
      </c>
      <c r="H13" t="s">
        <v>11</v>
      </c>
    </row>
    <row r="15" spans="1:8" ht="37.5" customHeight="1" x14ac:dyDescent="0.25">
      <c r="A15" s="4" t="s">
        <v>9</v>
      </c>
      <c r="B15" s="5"/>
      <c r="C15" s="5"/>
      <c r="D15" s="5"/>
    </row>
    <row r="16" spans="1:8" x14ac:dyDescent="0.25">
      <c r="A16" t="s">
        <v>13</v>
      </c>
      <c r="B16" s="2">
        <f>B3/(B5+B6+B7+B8+B9)*1000</f>
        <v>0.1577287066246057</v>
      </c>
    </row>
    <row r="17" spans="1:4" x14ac:dyDescent="0.25">
      <c r="A17" t="s">
        <v>20</v>
      </c>
      <c r="B17" s="1">
        <f>(B5+B6+B7+B9)*B16/1000</f>
        <v>3.4227129337539437</v>
      </c>
      <c r="D17">
        <f>B17/G13</f>
        <v>700.28706624605684</v>
      </c>
    </row>
    <row r="19" spans="1:4" ht="37.5" customHeight="1" x14ac:dyDescent="0.25">
      <c r="A19" s="4" t="s">
        <v>6</v>
      </c>
      <c r="B19" s="5"/>
      <c r="C19" s="5"/>
      <c r="D19" s="5"/>
    </row>
    <row r="20" spans="1:4" x14ac:dyDescent="0.25">
      <c r="A20" t="s">
        <v>14</v>
      </c>
      <c r="B20" s="2">
        <f>B3/(B7+B8+B9)*1000</f>
        <v>0.20920502092050208</v>
      </c>
    </row>
    <row r="21" spans="1:4" x14ac:dyDescent="0.25">
      <c r="A21" t="s">
        <v>15</v>
      </c>
      <c r="B21" s="1">
        <f>(B7+B9)*B20/1000</f>
        <v>2.9079497907949792</v>
      </c>
      <c r="D21">
        <f>B21/G13</f>
        <v>594.96652719665269</v>
      </c>
    </row>
    <row r="23" spans="1:4" ht="37.5" customHeight="1" x14ac:dyDescent="0.25">
      <c r="A23" s="4" t="s">
        <v>7</v>
      </c>
      <c r="B23" s="5"/>
      <c r="C23" s="5"/>
      <c r="D23" s="5"/>
    </row>
    <row r="24" spans="1:4" x14ac:dyDescent="0.25">
      <c r="A24" t="s">
        <v>16</v>
      </c>
      <c r="B24" s="2">
        <f>B3/(B6+B7+B8+B9)*1000</f>
        <v>0.17985611510791366</v>
      </c>
    </row>
    <row r="25" spans="1:4" x14ac:dyDescent="0.25">
      <c r="A25" t="s">
        <v>17</v>
      </c>
      <c r="B25" s="1">
        <f>(B6+B7+B9)*B24/1000</f>
        <v>3.2014388489208629</v>
      </c>
      <c r="D25">
        <f>B25/G13</f>
        <v>655.01438848920861</v>
      </c>
    </row>
    <row r="27" spans="1:4" ht="37.5" customHeight="1" x14ac:dyDescent="0.25">
      <c r="A27" s="4" t="s">
        <v>8</v>
      </c>
      <c r="B27" s="5"/>
      <c r="C27" s="5"/>
      <c r="D27" s="5"/>
    </row>
    <row r="28" spans="1:4" x14ac:dyDescent="0.25">
      <c r="B28" s="1">
        <v>5</v>
      </c>
    </row>
    <row r="31" spans="1:4" x14ac:dyDescent="0.25">
      <c r="A31" t="s">
        <v>21</v>
      </c>
    </row>
    <row r="32" spans="1:4" x14ac:dyDescent="0.25">
      <c r="A32" t="s">
        <v>18</v>
      </c>
      <c r="B32" s="2">
        <f>B3/(B8+B9)*1000</f>
        <v>0.25</v>
      </c>
    </row>
    <row r="33" spans="1:4" x14ac:dyDescent="0.25">
      <c r="A33" t="s">
        <v>22</v>
      </c>
      <c r="B33" s="1">
        <f>(B9)*B32/1000</f>
        <v>2.5</v>
      </c>
      <c r="D33">
        <f>B33/G13</f>
        <v>511.5</v>
      </c>
    </row>
    <row r="36" spans="1:4" x14ac:dyDescent="0.25">
      <c r="A36" s="4" t="s">
        <v>23</v>
      </c>
      <c r="B36" s="5"/>
      <c r="C36" s="5"/>
      <c r="D36" s="5"/>
    </row>
    <row r="37" spans="1:4" x14ac:dyDescent="0.25">
      <c r="A37" t="s">
        <v>24</v>
      </c>
      <c r="B37" s="2">
        <f>B3/(B5+B6+B7+B8)*1000</f>
        <v>0.2304147465437788</v>
      </c>
    </row>
    <row r="38" spans="1:4" x14ac:dyDescent="0.25">
      <c r="A38" t="s">
        <v>10</v>
      </c>
      <c r="B38" s="1">
        <f>(B5+B6+B7)*B37/1000</f>
        <v>2.6958525345622122</v>
      </c>
      <c r="D38">
        <f>B38/G13</f>
        <v>551.57142857142867</v>
      </c>
    </row>
  </sheetData>
  <mergeCells count="6">
    <mergeCell ref="A36:D36"/>
    <mergeCell ref="A11:D11"/>
    <mergeCell ref="A19:D19"/>
    <mergeCell ref="A23:D23"/>
    <mergeCell ref="A27:D27"/>
    <mergeCell ref="A15:D15"/>
  </mergeCells>
  <phoneticPr fontId="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Luebbo ter Hell</dc:creator>
  <cp:lastModifiedBy>Luebbo ter Hell</cp:lastModifiedBy>
  <dcterms:created xsi:type="dcterms:W3CDTF">2022-08-26T14:46:17Z</dcterms:created>
  <dcterms:modified xsi:type="dcterms:W3CDTF">2022-09-23T14:12:07Z</dcterms:modified>
</cp:coreProperties>
</file>